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yenas\Documents\My Dropbox\SEM Rush Blog\"/>
    </mc:Choice>
  </mc:AlternateContent>
  <bookViews>
    <workbookView xWindow="0" yWindow="0" windowWidth="24600" windowHeight="11760"/>
  </bookViews>
  <sheets>
    <sheet name="Dashboard" sheetId="4" r:id="rId1"/>
    <sheet name="Competitive analysis" sheetId="2" r:id="rId2"/>
    <sheet name="Visibility Analysis" sheetId="6" r:id="rId3"/>
    <sheet name="Marketo" sheetId="1" r:id="rId4"/>
    <sheet name="Eloqua" sheetId="3" r:id="rId5"/>
  </sheets>
  <calcPr calcId="152511"/>
  <pivotCaches>
    <pivotCache cacheId="5" r:id="rId6"/>
    <pivotCache cacheId="1" r:id="rId7"/>
    <pivotCache cacheId="2" r:id="rId8"/>
  </pivotCaches>
</workbook>
</file>

<file path=xl/calcChain.xml><?xml version="1.0" encoding="utf-8"?>
<calcChain xmlns="http://schemas.openxmlformats.org/spreadsheetml/2006/main">
  <c r="K5" i="4" l="1"/>
  <c r="D5" i="4"/>
  <c r="H4" i="4"/>
  <c r="K4" i="4"/>
  <c r="H5" i="4" l="1"/>
  <c r="H6" i="6"/>
  <c r="I6" i="6" s="1"/>
  <c r="J6" i="6" s="1"/>
  <c r="K6" i="6" s="1"/>
  <c r="L6" i="6" s="1"/>
  <c r="H15" i="6"/>
  <c r="I15" i="6" s="1"/>
  <c r="J15" i="6" s="1"/>
  <c r="K15" i="6" s="1"/>
  <c r="L15" i="6" s="1"/>
  <c r="H41" i="2"/>
  <c r="H40" i="2"/>
  <c r="H8" i="2"/>
  <c r="H7" i="2"/>
  <c r="I40" i="2"/>
  <c r="H39" i="2"/>
  <c r="H38" i="2"/>
  <c r="H37" i="2"/>
  <c r="I41" i="2"/>
  <c r="I39" i="2"/>
  <c r="I38" i="2"/>
  <c r="I37" i="2"/>
  <c r="K33" i="2"/>
  <c r="K32" i="2"/>
  <c r="K31" i="2"/>
  <c r="K30" i="2"/>
  <c r="K29" i="2"/>
  <c r="I33" i="2"/>
  <c r="I32" i="2"/>
  <c r="I31" i="2"/>
  <c r="I30" i="2"/>
  <c r="I29" i="2"/>
  <c r="J33" i="2"/>
  <c r="J32" i="2"/>
  <c r="J31" i="2"/>
  <c r="J30" i="2"/>
  <c r="J29" i="2"/>
  <c r="H33" i="2"/>
  <c r="H32" i="2"/>
  <c r="H31" i="2"/>
  <c r="H30" i="2"/>
  <c r="H29" i="2"/>
  <c r="H24" i="2"/>
  <c r="H23" i="2"/>
  <c r="H22" i="2"/>
  <c r="H21" i="2"/>
  <c r="H20" i="2"/>
  <c r="I24" i="2"/>
  <c r="I23" i="2"/>
  <c r="I22" i="2"/>
  <c r="I21" i="2"/>
  <c r="I20" i="2"/>
  <c r="I16" i="2"/>
  <c r="I15" i="2"/>
  <c r="I14" i="2"/>
  <c r="I13" i="2"/>
  <c r="I12" i="2"/>
  <c r="H16" i="2"/>
  <c r="H15" i="2"/>
  <c r="H14" i="2"/>
  <c r="H13" i="2"/>
  <c r="H12" i="2"/>
  <c r="J8" i="2"/>
  <c r="J7" i="2"/>
  <c r="J6" i="2"/>
  <c r="J5" i="2"/>
  <c r="J4" i="2"/>
  <c r="K8" i="2"/>
  <c r="K7" i="2"/>
  <c r="K6" i="2"/>
  <c r="K5" i="2"/>
  <c r="K4" i="2"/>
  <c r="I8" i="2"/>
  <c r="I7" i="2"/>
  <c r="I6" i="2"/>
  <c r="I5" i="2"/>
  <c r="I4" i="2"/>
  <c r="H6" i="2"/>
  <c r="H5" i="2"/>
  <c r="H4" i="2"/>
  <c r="H28" i="6"/>
  <c r="H26" i="6"/>
  <c r="H24" i="6"/>
  <c r="G27" i="6"/>
  <c r="G25" i="6"/>
  <c r="H20" i="6"/>
  <c r="H18" i="6"/>
  <c r="H16" i="6"/>
  <c r="G19" i="6"/>
  <c r="G17" i="6"/>
  <c r="H11" i="6"/>
  <c r="H9" i="6"/>
  <c r="H7" i="6"/>
  <c r="G10" i="6"/>
  <c r="G8" i="6"/>
  <c r="H27" i="6"/>
  <c r="H25" i="6"/>
  <c r="G28" i="6"/>
  <c r="G26" i="6"/>
  <c r="G24" i="6"/>
  <c r="H19" i="6"/>
  <c r="H17" i="6"/>
  <c r="G20" i="6"/>
  <c r="G18" i="6"/>
  <c r="G16" i="6"/>
  <c r="H10" i="6"/>
  <c r="H8" i="6"/>
  <c r="G11" i="6"/>
  <c r="G9" i="6"/>
  <c r="G7" i="6"/>
  <c r="E3" i="3" l="1"/>
  <c r="E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</calcChain>
</file>

<file path=xl/sharedStrings.xml><?xml version="1.0" encoding="utf-8"?>
<sst xmlns="http://schemas.openxmlformats.org/spreadsheetml/2006/main" count="11418" uniqueCount="7012">
  <si>
    <t>Keyword</t>
  </si>
  <si>
    <t>Position</t>
  </si>
  <si>
    <t>Previous Position</t>
  </si>
  <si>
    <t>Search Volume</t>
  </si>
  <si>
    <t>CPC</t>
  </si>
  <si>
    <t>Url</t>
  </si>
  <si>
    <t>Traffic (%)</t>
  </si>
  <si>
    <t>Traffic Cost (%)</t>
  </si>
  <si>
    <t>Competition</t>
  </si>
  <si>
    <t>Number of Results</t>
  </si>
  <si>
    <t>Trends</t>
  </si>
  <si>
    <t>marketo</t>
  </si>
  <si>
    <t>http://www.marketo.com/</t>
  </si>
  <si>
    <t>0.67,0.99,0.99,0.99,0.99,0.99,0.99,0.99,0.99,0.99,0.99,0.82</t>
  </si>
  <si>
    <t>event marketing</t>
  </si>
  <si>
    <t>http://www.marketo.com/event-marketing/</t>
  </si>
  <si>
    <t>0.55,0.83,0.66,0.66,0.83,0.83,0.83,0.66,0.83,0.99,0.99,0.83</t>
  </si>
  <si>
    <t>lead generation</t>
  </si>
  <si>
    <t>http://www.marketo.com/lead-generation/</t>
  </si>
  <si>
    <t>0.67,0.99,0.82,0.99,0.99,0.82,0.82,0.99,0.82,0.82,0.99,0.82</t>
  </si>
  <si>
    <t>content marketing</t>
  </si>
  <si>
    <t>http://www.marketo.com/content-marketing/</t>
  </si>
  <si>
    <t>0.67,0.99,0.82,0.82,0.82,0.82,0.82,0.82,0.82,0.99,0.99,0.82</t>
  </si>
  <si>
    <t>wistia</t>
  </si>
  <si>
    <t>https://launchpoint.marketo.com/wistia/966-wistia-for-marketo/</t>
  </si>
  <si>
    <t>0.55,0.82,0.82,0.82,0.82,0.82,0.82,0.82,0.99,0.99,0.99,0.99</t>
  </si>
  <si>
    <t>marketing calendar</t>
  </si>
  <si>
    <t>http://www.marketo.com/software/marketing-management/calendar/</t>
  </si>
  <si>
    <t>0.77,0.99,0.68,0.55,0.68,0.68,0.55,0.68,0.68,0.68,0.77,0.77</t>
  </si>
  <si>
    <t>marketo login</t>
  </si>
  <si>
    <t>https://login.marketo.com/</t>
  </si>
  <si>
    <t>0.37,0.45,0.45,0.55,0.68,0.55,0.68,0.77,0.77,0.77,0.99,0.77</t>
  </si>
  <si>
    <t>lead generation software</t>
  </si>
  <si>
    <t>http://www.marketo.com/marketing-topics/lead-generation-software</t>
  </si>
  <si>
    <t>0.67,0.82,0.82,0.99,0.99,0.99,0.82,0.82,0.82,0.82,0.82,0.82</t>
  </si>
  <si>
    <t>marketo pricing</t>
  </si>
  <si>
    <t>http://www.marketo.com/software/marketing-automation/pricing/</t>
  </si>
  <si>
    <t>0.67,0.82,0.82,0.99,0.82,0.82,0.67,0.82,0.82,0.99,0.99,0.99</t>
  </si>
  <si>
    <t>lead nurturing</t>
  </si>
  <si>
    <t>http://www.marketo.com/definitive-guides/lead-nurturing/</t>
  </si>
  <si>
    <t>0.67,0.99,0.82,0.99,0.82,0.82,0.99,0.99,0.82,0.82,0.82,0.82</t>
  </si>
  <si>
    <t>lead scoring</t>
  </si>
  <si>
    <t>http://www.marketo.com/lead-scoring/</t>
  </si>
  <si>
    <t>0.67,0.82,0.82,0.82,0.82,0.82,0.82,0.82,0.67,0.82,0.99,0.82</t>
  </si>
  <si>
    <t>social marketing</t>
  </si>
  <si>
    <t>http://www.marketo.com/social-marketing/</t>
  </si>
  <si>
    <t>0.66,0.82,0.99,0.99,0.99,0.82,0.66,0.66,0.55,0.82,0.99,0.82</t>
  </si>
  <si>
    <t>leads</t>
  </si>
  <si>
    <t>0.81,0.99,0.81,0.99,0.99,0.99,0.81,0.81,0.99,0.99,0.99,0.99</t>
  </si>
  <si>
    <t>social media marketing plan template</t>
  </si>
  <si>
    <t>http://www.marketo.com/worksheets/2015-sample-social-media-tactical-plan/</t>
  </si>
  <si>
    <t>0.81,0.99,0.81,0.81,0.81,0.66,0.66,0.66,0.54,0.81,0.66,0.66</t>
  </si>
  <si>
    <t>marketing automation</t>
  </si>
  <si>
    <t>http://www.marketo.com/marketing-automation/</t>
  </si>
  <si>
    <t>0.67,0.81,0.81,0.81,0.81,0.81,0.99,0.99,0.81,0.81,0.99,0.81</t>
  </si>
  <si>
    <t>b2b marketing</t>
  </si>
  <si>
    <t>http://blog.marketo.com/</t>
  </si>
  <si>
    <t>0.67,0.82,0.82,0.82,0.82,0.82,0.82,0.82,0.82,0.82,0.99,0.82</t>
  </si>
  <si>
    <t>gotowebinar</t>
  </si>
  <si>
    <t>https://launchpoint.marketo.com/citrix/1068-gotowebinar/</t>
  </si>
  <si>
    <t>0.55,0.82,0.82,0.67,0.67,0.67,0.67,0.67,0.67,0.82,0.99,0.82</t>
  </si>
  <si>
    <t>marketing events</t>
  </si>
  <si>
    <t>0.67,0.81,0.81,0.81,0.81,0.67,0.81,0.81,0.81,0.81,0.99,0.81</t>
  </si>
  <si>
    <t>marketo logo</t>
  </si>
  <si>
    <t>0.54,0.67,0.81,0.81,0.81,0.81,0.81,0.81,0.67,0.81,0.99,0.81</t>
  </si>
  <si>
    <t>marketo blog</t>
  </si>
  <si>
    <t>0.67,0.81,0.67,0.81,0.99,0.81,0.81,0.81,0.81,0.81,0.81,0.67</t>
  </si>
  <si>
    <t>launchpoint</t>
  </si>
  <si>
    <t>http://launchpoint.marketo.com/</t>
  </si>
  <si>
    <t>0.54,0.54,0.54,0.66,0.66,0.66,0.66,0.66,0.81,0.99,0.81,0.81</t>
  </si>
  <si>
    <t>http://www.marketo.com/definitive-guides/marketing-automation/</t>
  </si>
  <si>
    <t>social media marketing plan</t>
  </si>
  <si>
    <t>0.81,0.99,0.81,0.99,0.81,0.81,0.81,0.81,0.62,0.62,0.81,0.62</t>
  </si>
  <si>
    <t>demand generation</t>
  </si>
  <si>
    <t>http://www.marketo.com/demand-generation/</t>
  </si>
  <si>
    <t>0.55,0.99,0.81,0.99,0.99,0.99,0.99,0.81,0.81,0.81,0.99,0.81</t>
  </si>
  <si>
    <t>http://blog.marketo.com/category/b2b-marketing</t>
  </si>
  <si>
    <t>sales playbook</t>
  </si>
  <si>
    <t>http://www.marketo.com/_assets/uploads/WP.Precision.Thinking12.pdf?20130115213859</t>
  </si>
  <si>
    <t>0.82,0.82,0.82,0.82,0.82,0.67,0.82,0.82,0.82,0.82,0.99,0.82</t>
  </si>
  <si>
    <t>marketo api</t>
  </si>
  <si>
    <t>http://developers.marketo.com/documentation/rest/</t>
  </si>
  <si>
    <t>0.54,0.67,0.67,0.99,0.82,0.99,0.82,0.99,0.99,0.99,0.99,0.99</t>
  </si>
  <si>
    <t>rest</t>
  </si>
  <si>
    <t>0.82,0.82,0.82,0.99,0.99,0.99,0.82,0.99,0.99,0.99,0.99,0.82</t>
  </si>
  <si>
    <t>marketo launchpoint</t>
  </si>
  <si>
    <t>0.66,0.81,0.81,0.81,0.99,0.81,0.81,0.99,0.99,0.99,0.99,0.81</t>
  </si>
  <si>
    <t>marketo com</t>
  </si>
  <si>
    <t>0.66,0.99,0.81,0.81,0.81,0.66,0.66,0.81,0.66,0.66,0.81,0.66</t>
  </si>
  <si>
    <t>social media marketing strategy</t>
  </si>
  <si>
    <t>0.36,0.36,0.36,0.55,0.99,0.82,0.99,0.66,0.43,0.55,0.55,0.55</t>
  </si>
  <si>
    <t>lead management</t>
  </si>
  <si>
    <t>http://www.marketo.com/lead-management/</t>
  </si>
  <si>
    <t>0.72,0.99,0.72,0.88,0.88,0.88,0.88,0.88,0.88,0.99,0.88,0.88</t>
  </si>
  <si>
    <t>what is marketing</t>
  </si>
  <si>
    <t>http://www.marketo.com/ebooks/what-is-marketing-automation/</t>
  </si>
  <si>
    <t>0.67,0.99,0.82,0.82,0.82,0.67,0.55,0.55,0.82,0.99,0.99,0.82</t>
  </si>
  <si>
    <t>what is marketo</t>
  </si>
  <si>
    <t>0.42,0.81,0.65,0.99,0.81,0.81,0.81,0.81,0.81,0.99,0.99,0.81</t>
  </si>
  <si>
    <t>marketo training</t>
  </si>
  <si>
    <t>http://www.marketo.com/services/education/</t>
  </si>
  <si>
    <t>0.34,0.66,0.66,0.66,0.81,0.66,0.81,0.81,0.99,0.81,0.81,0.66</t>
  </si>
  <si>
    <t>marketo inc</t>
  </si>
  <si>
    <t>0.81,0.99,0.99,0.99,0.81,0.81,0.81,0.81,0.65,0.81,0.81,0.65</t>
  </si>
  <si>
    <t>social media plan template</t>
  </si>
  <si>
    <t>0.82,0.99,0.99,0.99,0.99,0.82,0.99,0.99,0.82,0.82,0.99,0.82</t>
  </si>
  <si>
    <t>http://www.marketo.com/software/personalization/pricing/</t>
  </si>
  <si>
    <t>social media calendar</t>
  </si>
  <si>
    <t>http://www.marketo.com/worksheets/social-media-editorial-calendar/</t>
  </si>
  <si>
    <t>0.55,0.77,0.55,0.68,0.77,0.77,0.77,0.77,0.77,0.99,0.99,0.77</t>
  </si>
  <si>
    <t>social media plan</t>
  </si>
  <si>
    <t>0.68,0.77,0.77,0.77,0.99,0.77,0.99,0.77,0.68,0.77,0.99,0.77</t>
  </si>
  <si>
    <t>b2b sales</t>
  </si>
  <si>
    <t>http://www.marketo.com/articles/b2b-sales-and-marketing-alignment-for-the-win/</t>
  </si>
  <si>
    <t>0.67,0.99,0.81,0.81,0.99,0.81,0.81,0.99,0.81,0.99,0.99,0.99</t>
  </si>
  <si>
    <t>define lead</t>
  </si>
  <si>
    <t>http://www.marketo.com/ebooks/how-to-define-a-lead/</t>
  </si>
  <si>
    <t>0.67,0.67,0.81,0.81,0.81,0.81,0.54,0.54,0.67,0.99,0.99,0.81</t>
  </si>
  <si>
    <t>lead generation companies</t>
  </si>
  <si>
    <t>https://www.marketo.com/marketing-topics/top-lead-generation-companies</t>
  </si>
  <si>
    <t>0.68,0.84,0.68,0.84,0.68,0.68,0.68,0.84,0.84,0.84,0.99,0.84</t>
  </si>
  <si>
    <t>sample social media plan</t>
  </si>
  <si>
    <t>0.67,0.99,0.81,0.81,0.99,0.81,0.67,0.67,0.67,0.52,0.81,0.81</t>
  </si>
  <si>
    <t>phil fernandez</t>
  </si>
  <si>
    <t>http://www.marketo.com/about/leadership/phil-fernandez/</t>
  </si>
  <si>
    <t>0.44,0.53,0.53,0.66,0.99,0.66,0.66,0.66,0.53,0.53,0.44,0.34</t>
  </si>
  <si>
    <t>innovative marketing</t>
  </si>
  <si>
    <t>http://blog.marketo.com/2013/05/5-of-the-most-innovative-and-unique-marketing-campaigns-so-far-in-2013.html</t>
  </si>
  <si>
    <t>0.55,0.68,0.77,0.99,0.77,0.68,0.77,0.77,0.68,0.77,0.55,0.45</t>
  </si>
  <si>
    <t>email marketing best practices</t>
  </si>
  <si>
    <t>http://www.marketo.com/email-marketing/</t>
  </si>
  <si>
    <t>0.81,0.99,0.81,0.99,0.99,0.81,0.81,0.99,0.99,0.99,0.99,0.99</t>
  </si>
  <si>
    <t>rest api</t>
  </si>
  <si>
    <t>0.55,0.67,0.82,0.82,0.82,0.82,0.82,0.82,0.82,0.99,0.99,0.82</t>
  </si>
  <si>
    <t>marketing analytics</t>
  </si>
  <si>
    <t>http://www.marketo.com/definitive-guides/marketing-metrics-and-marketing-analytics/</t>
  </si>
  <si>
    <t>0.55,0.66,0.83,0.83,0.83,0.83,0.83,0.83,0.83,0.99,0.99,0.83</t>
  </si>
  <si>
    <t>marketo sales insight</t>
  </si>
  <si>
    <t>http://www.marketo.com/SiteMapList_Controller/</t>
  </si>
  <si>
    <t>0.65,0.65,0.65,0.65,0.82,0.82,0.82,0.82,0.82,0.82,0.99,0.82</t>
  </si>
  <si>
    <t>social media marketing plan sample</t>
  </si>
  <si>
    <t>0.82,0.82,0.53,0.82,0.99,0.99,0.82,0.65,0.53,0.65,0.82,0.82</t>
  </si>
  <si>
    <t>lead nurturing software</t>
  </si>
  <si>
    <t>http://www.marketo.com/software/marketing-automation/</t>
  </si>
  <si>
    <t>0.43,0.99,0.81,0.99,0.81,0.43,0.52,0.43,0.33,0.81,0.67,0.43</t>
  </si>
  <si>
    <t>social media plan example</t>
  </si>
  <si>
    <t>0.43,0.52,0.52,0.52,0.67,0.52,0.67,0.81,0.81,0.99,0.99,0.99</t>
  </si>
  <si>
    <t>marketo support</t>
  </si>
  <si>
    <t>http://www.marketo.com/services/support/</t>
  </si>
  <si>
    <t>0.52,0.52,0.52,0.67,0.67,0.67,0.67,0.99,0.81,0.81,0.81,0.67</t>
  </si>
  <si>
    <t>marketo salesforce</t>
  </si>
  <si>
    <t>http://www.marketo.com/software/marketing-automation/crm-integration/</t>
  </si>
  <si>
    <t>0.65,0.82,0.65,0.82,0.82,0.99,0.99,0.82,0.65,0.82,0.99,0.65</t>
  </si>
  <si>
    <t>customer engagement platform</t>
  </si>
  <si>
    <t>http://www.marketo.com/platform/</t>
  </si>
  <si>
    <t>0.43,0.52,0.33,0.52,0.99,0.99,0.67,0.99,0.81,0.52,0.67,0.67</t>
  </si>
  <si>
    <t>soap api</t>
  </si>
  <si>
    <t>http://developers.marketo.com/documentation/soap/</t>
  </si>
  <si>
    <t>0.77,0.77,0.77,0.77,0.99,0.99,0.99,0.99,0.99,0.99,0.99,0.77</t>
  </si>
  <si>
    <t>marketing software</t>
  </si>
  <si>
    <t>0.81,0.99,0.81,0.81,0.81,0.81,0.81,0.81,0.62,0.81,0.81,0.62</t>
  </si>
  <si>
    <t>marketing automation software</t>
  </si>
  <si>
    <t>0.81,0.81,0.81,0.81,0.81,0.81,0.81,0.81,0.81,0.81,0.99,0.81</t>
  </si>
  <si>
    <t>marketing conferences 2014</t>
  </si>
  <si>
    <t>http://blog.marketo.com/2013/12/must-attend-marketing-events-of-2014.html</t>
  </si>
  <si>
    <t>0.55,0.99,0.55,0.62,0.62,0.55,0.55,0.45,0.30,0.24,0.20,0.06</t>
  </si>
  <si>
    <t>http://docs.cdn.marketo.com/WWW-SMB-Pricing.pdf</t>
  </si>
  <si>
    <t>lead generator</t>
  </si>
  <si>
    <t>http://www.marketo.com/solutions/lead-generation/</t>
  </si>
  <si>
    <t>0.54,0.82,0.67,0.99,0.82,0.67,0.67,0.67,0.82,0.67,0.67,0.54</t>
  </si>
  <si>
    <t>marketing roi</t>
  </si>
  <si>
    <t>http://www.marketo.com/marketing-roi/</t>
  </si>
  <si>
    <t>0.67,0.82,0.99,0.82,0.82,0.82,0.67,0.82,0.67,0.99,0.99,0.82</t>
  </si>
  <si>
    <t>http://www.marketo.com/software/</t>
  </si>
  <si>
    <t>lead generation strategy</t>
  </si>
  <si>
    <t>http://www.marketo.com/marketing-topics/lead-generation-strategy</t>
  </si>
  <si>
    <t>0.53,0.53,0.41,0.99,0.65,0.82,0.99,0.99,0.65,0.65,0.82,0.82</t>
  </si>
  <si>
    <t>social media plan sample</t>
  </si>
  <si>
    <t>0.81,0.99,0.81,0.81,0.52,0.67,0.52,0.67,0.52,0.19,0.43,0.19</t>
  </si>
  <si>
    <t>marketing calendars</t>
  </si>
  <si>
    <t>0.52,0.33,0.33,0.33,0.43,0.52,0.67,0.81,0.52,0.52,0.67,0.99</t>
  </si>
  <si>
    <t>gartner magic quadrant crm</t>
  </si>
  <si>
    <t>http://www.marketo.com/reports/2014-gartner-magic-quadrant-for-crm-lead-management/</t>
  </si>
  <si>
    <t>0.41,0.82,0.65,0.82,0.99,0.82,0.65,0.82,0.65,0.53,0.65,0.65</t>
  </si>
  <si>
    <t>marketo san mateo</t>
  </si>
  <si>
    <t>0.50,0.64,0.64,0.79,0.64,0.64,0.64,0.79,0.64,0.79,0.99,0.79</t>
  </si>
  <si>
    <t>free lead generation software</t>
  </si>
  <si>
    <t>https://www.marketo.com/marketing-topics/free-lead-generation</t>
  </si>
  <si>
    <t>0.79,0.79,0.64,0.99,0.79,0.64,0.79,0.64,0.99,0.99,0.79,0.64</t>
  </si>
  <si>
    <t>lead generator software</t>
  </si>
  <si>
    <t>0.67,0.99,0.99,0.81,0.81,0.52,0.33,0.33,0.33,0.19,0.24,0.43</t>
  </si>
  <si>
    <t>content marketing infographic</t>
  </si>
  <si>
    <t>http://www.marketo.com/infographics/content-marketing-vs-traditional-advertising/</t>
  </si>
  <si>
    <t>0.53,0.65,0.65,0.53,0.65,0.53,0.65,0.65,0.53,0.82,0.99,0.53</t>
  </si>
  <si>
    <t>https://www.marketo.com/_static/press-kit/Marketo-Logo-PMS.eps</t>
  </si>
  <si>
    <t>http://www.marketo.com/cheat-sheets/blogging-tips-for-the-social-marketer/</t>
  </si>
  <si>
    <t>social media strategy template</t>
  </si>
  <si>
    <t>0.68,0.99,0.77,0.77,0.99,0.77,0.99,0.77,0.77,0.99,0.99,0.77</t>
  </si>
  <si>
    <t>http://www.marketo.com/marketing-topics/social-media-strategy-template</t>
  </si>
  <si>
    <t>cvent com</t>
  </si>
  <si>
    <t>https://launchpoint.marketo.com/cvent-inc/882-cvent-event-management/</t>
  </si>
  <si>
    <t>0.55,0.81,0.81,0.99,0.99,0.62,0.62,0.62,0.62,0.62,0.81,0.55</t>
  </si>
  <si>
    <t>marketing metrics</t>
  </si>
  <si>
    <t>0.68,0.77,0.77,0.77,0.99,0.77,0.68,0.68,0.68,0.99,0.99,0.77</t>
  </si>
  <si>
    <t>marketing vs advertising</t>
  </si>
  <si>
    <t>0.68,0.99,0.77,0.99,0.77,0.77,0.77,0.68,0.77,0.99,0.99,0.77</t>
  </si>
  <si>
    <t>insideview</t>
  </si>
  <si>
    <t>http://launchpoint.marketo.com/insideview/1013-insideview-for-marketing/</t>
  </si>
  <si>
    <t>0.67,0.99,0.99,0.99,0.99,0.99,0.99,0.99,0.99,0.99,0.99,0.81</t>
  </si>
  <si>
    <t>skyword</t>
  </si>
  <si>
    <t>https://launchpoint.marketo.com/skyword/739-the-skyword-platform/</t>
  </si>
  <si>
    <t>0.37,0.45,0.45,0.45,0.37,0.37,0.24,0.20,0.55,0.99,0.82,0.55</t>
  </si>
  <si>
    <t>landing page templates</t>
  </si>
  <si>
    <t>http://templates.marketo.com/category/landing-page/</t>
  </si>
  <si>
    <t>0.68,0.99,0.84,0.84,0.99,0.84,0.84,0.84,0.84,0.84,0.99,0.84</t>
  </si>
  <si>
    <t>direct response marketing</t>
  </si>
  <si>
    <t>https://www.marketo.com/marketing-topics/direct-response-advertising</t>
  </si>
  <si>
    <t>0.54,0.79,0.79,0.99,0.79,0.79,0.67,0.67,0.67,0.67,0.54,0.54</t>
  </si>
  <si>
    <t>direct response advertising</t>
  </si>
  <si>
    <t>0.45,0.37,0.55,0.55,0.68,0.68,0.68,0.68,0.77,0.77,0.99,0.77</t>
  </si>
  <si>
    <t>event marketer</t>
  </si>
  <si>
    <t>0.48,0.88,0.88,0.88,0.99,0.88,0.88,0.88,0.72,0.99,0.99,0.88</t>
  </si>
  <si>
    <t>campaign ideas</t>
  </si>
  <si>
    <t>http://www.marketo.com/marketing-topics/marketing-campaign-ideas</t>
  </si>
  <si>
    <t>0.17,0.38,0.46,0.68,0.84,0.68,0.25,0.17,0.46,0.99,0.53,0.38</t>
  </si>
  <si>
    <t>marketing ebook</t>
  </si>
  <si>
    <t>http://www.marketo.com/ebooks/</t>
  </si>
  <si>
    <t>0.50,0.50,0.64,0.50,0.64,0.50,0.36,0.64,0.99,0.64,0.64,0.64</t>
  </si>
  <si>
    <t>social media lead generation</t>
  </si>
  <si>
    <t>http://www.marketo.com/articles/how-to-use-social-media-for-lead-generation/</t>
  </si>
  <si>
    <t>0.50,0.64,0.99,0.50,0.50,0.50,0.64,0.79,0.50,0.50,0.64,0.50</t>
  </si>
  <si>
    <t>sample social media strategy</t>
  </si>
  <si>
    <t>0.82,0.64,0.45,0.99,0.99,0.64,0.99,0.82,0.64,0.64,0.82,0.64</t>
  </si>
  <si>
    <t>lead scoring best practices</t>
  </si>
  <si>
    <t>http://www.marketo.com/library/are-they-hot-or-not-lead-scoring-wp.pdf</t>
  </si>
  <si>
    <t>0.27,0.45,0.45,0.99,0.99,0.82,0.82,0.45,0.64,0.82,0.99,0.99</t>
  </si>
  <si>
    <t>lead nurturing best practices</t>
  </si>
  <si>
    <t>http://www.marketo.com/library/best-practices-for-lead-nurturing-wdfm.pdf</t>
  </si>
  <si>
    <t>0.24,0.67,0.67,0.14,0.10,0.14,0.67,0.99,0.52,0.52,0.67,0.19</t>
  </si>
  <si>
    <t>innovative marketing campaigns</t>
  </si>
  <si>
    <t>0.36,0.50,0.50,0.50,0.79,0.64,0.79,0.79,0.64,0.99,0.79,0.79</t>
  </si>
  <si>
    <t>unique marketing</t>
  </si>
  <si>
    <t>0.82,0.99,0.82,0.99,0.99,0.82,0.82,0.64,0.64,0.82,0.82,0.64</t>
  </si>
  <si>
    <t>lead gen software</t>
  </si>
  <si>
    <t>0.50,0.99,0.79,0.64,0.64,0.50,0.28,0.50,0.64,0.79,0.50,0.99</t>
  </si>
  <si>
    <t>business to business lead generation</t>
  </si>
  <si>
    <t>https://www.marketo.com/marketing-topics/business-to-business-lead-generation</t>
  </si>
  <si>
    <t>0.08,0.15,0.08,0.15,0.27,0.15,0.54,0.54,0.42,0.81,0.54,0.99</t>
  </si>
  <si>
    <t>sample social media marketing plan</t>
  </si>
  <si>
    <t>0.45,0.45,0.64,0.82,0.99,0.64,0.82,0.64,0.64,0.99,0.99,0.99</t>
  </si>
  <si>
    <t>marketo salesforce integration</t>
  </si>
  <si>
    <t>0.64,0.64,0.45,0.64,0.45,0.64,0.82,0.82,0.82,0.99,0.99,0.82</t>
  </si>
  <si>
    <t>sales and marketing alignment</t>
  </si>
  <si>
    <t>http://www.marketo.com/marketing-and-sales-alignment/</t>
  </si>
  <si>
    <t>0.64,0.82,0.82,0.82,0.82,0.99,0.99,0.99,0.82,0.64,0.99,0.82</t>
  </si>
  <si>
    <t>engagement marketing</t>
  </si>
  <si>
    <t>http://blog.marketo.com/2014/09/welcome-to-the-era-of-engagement-marketing.html</t>
  </si>
  <si>
    <t>0.54,0.82,0.67,0.82,0.82,0.67,0.54,0.67,0.67,0.82,0.99,0.99</t>
  </si>
  <si>
    <t>sales development representative</t>
  </si>
  <si>
    <t>http://blog.marketo.com/2013/01/the-key-to-sales-and-marketing-alignment-the-sales-development-rep.html</t>
  </si>
  <si>
    <t>0.44,0.44,0.44,0.67,0.82,0.99,0.82,0.82,0.99,0.99,0.99,0.99</t>
  </si>
  <si>
    <t>social media editorial calendar</t>
  </si>
  <si>
    <t>0.67,0.99,0.82,0.82,0.82,0.82,0.82,0.99,0.82,0.99,0.99,0.82</t>
  </si>
  <si>
    <t>http://developers.marketo.com/</t>
  </si>
  <si>
    <t>creative facebook cover photos</t>
  </si>
  <si>
    <t>http://blog.marketo.com/2014/02/8-ideas-for-a-creative-facebook-cover-photo-and-15-examples-of-great-ones.html</t>
  </si>
  <si>
    <t>0.81,0.99,0.55,0.37,0.30,0.30,0.24,0.30,0.24,0.24,0.20,0.20</t>
  </si>
  <si>
    <t>b2b lead generation</t>
  </si>
  <si>
    <t>https://www.marketo.com/marketing-topics/b2b-lead-generation</t>
  </si>
  <si>
    <t>0.81,0.99,0.66,0.99,0.99,0.99,0.99,0.99,0.99,0.99,0.99,0.81</t>
  </si>
  <si>
    <t>go to webinar</t>
  </si>
  <si>
    <t>0.55,0.82,0.82,0.82,0.82,0.67,0.67,0.67,0.67,0.82,0.99,0.82</t>
  </si>
  <si>
    <t>gotowebinar login</t>
  </si>
  <si>
    <t>https://launchpoint.marketo.com/assets/Uploads/Marketo-GoToWebinar-Adapter-UserGuide.pdf</t>
  </si>
  <si>
    <t>0.30,0.16,0.16,0.55,0.66,0.66,0.55,0.66,0.82,0.82,0.99,0.82</t>
  </si>
  <si>
    <t>ion interactive</t>
  </si>
  <si>
    <t>https://launchpoint.marketo.com/ion-interactive/675-ion-interactive/</t>
  </si>
  <si>
    <t>0.59,0.99,0.72,0.88,0.88,0.88,0.88,0.88,0.99,0.99,0.99,0.72</t>
  </si>
  <si>
    <t>what is lead generation</t>
  </si>
  <si>
    <t>0.82,0.82,0.99,0.99,0.99,0.99,0.99,0.82,0.82,0.99,0.99,0.82</t>
  </si>
  <si>
    <t>marketing platform</t>
  </si>
  <si>
    <t>0.53,0.81,0.66,0.66,0.81,0.66,0.66,0.66,0.66,0.99,0.99,0.81</t>
  </si>
  <si>
    <t>http://www.marketo.com/about/news/marketo-launchpoint-the-most-complete-marketing-ecosystem-goes-live/</t>
  </si>
  <si>
    <t>social media strategy example</t>
  </si>
  <si>
    <t>0.44,0.53,0.66,0.81,0.81,0.81,0.66,0.53,0.66,0.99,0.99,0.81</t>
  </si>
  <si>
    <t>business to business advertising</t>
  </si>
  <si>
    <t>http://www.marketo.com/marketing-topics/business-to-business-advertising</t>
  </si>
  <si>
    <t>0.54,0.67,0.99,0.67,0.82,0.67,0.67,0.54,0.36,0.82,0.54,0.67</t>
  </si>
  <si>
    <t>content that people</t>
  </si>
  <si>
    <t>http://www.marketo.com/ebooks/contagious-content-what-people-share-on-facebook-and-why-they-share-it/</t>
  </si>
  <si>
    <t>0.54,0.54,0.81,0.81,0.81,0.81,0.81,0.81,0.99,0.81,0.99,0.36</t>
  </si>
  <si>
    <t>online lead generation</t>
  </si>
  <si>
    <t>https://www.marketo.com/marketing-topics/online-lead-generation-business</t>
  </si>
  <si>
    <t>0.44,0.67,0.44,0.54,0.44,0.44,0.82,0.99,0.82,0.54,0.67,0.67</t>
  </si>
  <si>
    <t>what is marketing automation</t>
  </si>
  <si>
    <t>0.54,0.99,0.81,0.81,0.81,0.81,0.99,0.81,0.81,0.99,0.81,0.81</t>
  </si>
  <si>
    <t>b2b events</t>
  </si>
  <si>
    <t>http://www.marketo.com/webinars/the-state-of-b2b-event-marketing/</t>
  </si>
  <si>
    <t>0.33,0.56,0.78,0.56,0.56,0.78,0.56,0.56,0.56,0.99,0.99,0.99</t>
  </si>
  <si>
    <t>lead generation process</t>
  </si>
  <si>
    <t>http://www.marketo.com/marketing-topics/lead-generation-process</t>
  </si>
  <si>
    <t>0.50,0.50,0.50,0.36,0.50,0.50,0.79,0.99,0.36,0.50,0.36,0.28</t>
  </si>
  <si>
    <t>lead generation business</t>
  </si>
  <si>
    <t>https://www.marketo.com/marketing-topics/how-to-start-a-lead-generation-business</t>
  </si>
  <si>
    <t>0.78,0.78,0.44,0.33,0.99,0.99,0.56,0.33,0.56,0.78,0.78,0.99</t>
  </si>
  <si>
    <t>marketo integration</t>
  </si>
  <si>
    <t>0.28,0.36,0.28,0.36,0.36,0.28,0.50,0.50,0.50,0.79,0.50,0.99</t>
  </si>
  <si>
    <t>www marketo com</t>
  </si>
  <si>
    <t>0.78,0.78,0.99,0.99,0.78,0.78,0.78,0.56,0.56,0.56,0.56,0.56</t>
  </si>
  <si>
    <t>marketo marketing</t>
  </si>
  <si>
    <t>0.44,0.78,0.56,0.56,0.99,0.78,0.78,0.99,0.78,0.99,0.99,0.99</t>
  </si>
  <si>
    <t>marketo munchkin</t>
  </si>
  <si>
    <t>http://developers.marketo.com/documentation/websites/lead-tracking-munchkin-js/</t>
  </si>
  <si>
    <t>0.45,0.64,0.64,0.64,0.64,0.99,0.82,0.64,0.99,0.64,0.82,0.82</t>
  </si>
  <si>
    <t>marketo demo</t>
  </si>
  <si>
    <t>http://pages2.marketo.com/demo.html</t>
  </si>
  <si>
    <t>0.44,0.78,0.78,0.56,0.78,0.78,0.78,0.78,0.56,0.56,0.99,0.78</t>
  </si>
  <si>
    <t>social media marketing plan pdf</t>
  </si>
  <si>
    <t>http://www.marketo.com/_assets/uploads/2014-Sample-Social-Media-Tactical-Plan.pdf?20140609162917</t>
  </si>
  <si>
    <t>0.33,0.99,0.78,0.56,0.99,0.56,0.56,0.78,0.56,0.78,0.56,0.78</t>
  </si>
  <si>
    <t>marketing automation best practices</t>
  </si>
  <si>
    <t>http://blog.marketo.com/2013/03/best-practices-for-marketing-automation-from-11-experts.html</t>
  </si>
  <si>
    <t>0.12,0.18,0.18,0.28,0.28,0.41,0.41,0.82,0.53,0.53,0.65,0.99</t>
  </si>
  <si>
    <t>innovative marketing strategies</t>
  </si>
  <si>
    <t>0.45,0.45,0.64,0.82,0.99,0.82,0.64,0.45,0.64,0.82,0.64,0.64</t>
  </si>
  <si>
    <t>cold calling 2 0</t>
  </si>
  <si>
    <t>http://www.marketo.com/library/Marketo-Cold-Calling-Aaron-Ross.pdf</t>
  </si>
  <si>
    <t>0.45,0.45,0.64,0.45,0.64,0.64,0.64,0.82,0.99,0.82,0.99,0.64</t>
  </si>
  <si>
    <t>email lead generation</t>
  </si>
  <si>
    <t>0.56,0.78,0.56,0.56,0.78,0.78,0.56,0.78,0.56,0.78,0.78,0.99</t>
  </si>
  <si>
    <t>lead generating software</t>
  </si>
  <si>
    <t>0.36,0.50,0.36,0.50,0.28,0.50,0.50,0.28,0.50,0.50,0.28,0.99</t>
  </si>
  <si>
    <t>marketing speakers</t>
  </si>
  <si>
    <t>http://blog.marketo.com/2013/09/the-best-marketing-speakers.html</t>
  </si>
  <si>
    <t>0.45,0.99,0.64,0.64,0.82,0.64,0.82,0.45,0.45,0.82,0.64,0.45</t>
  </si>
  <si>
    <t>gartner crm magic quadrant</t>
  </si>
  <si>
    <t>0.44,0.78,0.56,0.78,0.78,0.78,0.78,0.99,0.99,0.78,0.78,0.56</t>
  </si>
  <si>
    <t>inc 500</t>
  </si>
  <si>
    <t>http://www.marketo.com/webinars/10-tips-to-get-on-the-inc-500-how-two-companies-did-it/</t>
  </si>
  <si>
    <t>0.36,0.55,0.44,0.44,0.44,0.36,0.36,0.44,0.99,0.55,0.44,0.28</t>
  </si>
  <si>
    <t>marketing blogs</t>
  </si>
  <si>
    <t>0.68,0.99,0.77,0.77,0.77,0.77,0.77,0.77,0.68,0.77,0.77,0.68</t>
  </si>
  <si>
    <t>business to business marketing</t>
  </si>
  <si>
    <t>https://www.marketo.com/marketing-topics/define-b2b-marketing</t>
  </si>
  <si>
    <t>0.62,0.62,0.55,0.45,0.45,0.45,0.55,0.45,0.55,0.99,0.81,0.81</t>
  </si>
  <si>
    <t>direct response</t>
  </si>
  <si>
    <t>0.68,0.99,0.77,0.77,0.77,0.77,0.68,0.68,0.77,0.77,0.77,0.68</t>
  </si>
  <si>
    <t>roi marketing</t>
  </si>
  <si>
    <t>0.81,0.81,0.81,0.81,0.99,0.99,0.99,0.81,0.81,0.99,0.99,0.99</t>
  </si>
  <si>
    <t>media plan template</t>
  </si>
  <si>
    <t>0.67,0.67,0.67,0.67,0.99,0.67,0.82,0.67,0.67,0.67,0.82,0.99</t>
  </si>
  <si>
    <t>http://www.marketo.com/platform/api/</t>
  </si>
  <si>
    <t>b2b marketing strategies</t>
  </si>
  <si>
    <t>https://www.marketo.com/marketing-topics/b2b-marketing-strategy</t>
  </si>
  <si>
    <t>0.99,0.67,0.55,0.67,0.67,0.55,0.67,0.67,0.55,0.55,0.67,0.67</t>
  </si>
  <si>
    <t>email marketing tips</t>
  </si>
  <si>
    <t>http://www.marketo.com/ebooks/10-tips-for-successful-email-marketing-campaigns/</t>
  </si>
  <si>
    <t>0.82,0.99,0.82,0.82,0.82,0.82,0.82,0.82,0.82,0.82,0.82,0.67</t>
  </si>
  <si>
    <t>http://www.marketo.com/about/</t>
  </si>
  <si>
    <t>lead gen</t>
  </si>
  <si>
    <t>0.67,0.81,0.81,0.99,0.81,0.81,0.81,0.81,0.81,0.67,0.81,0.54</t>
  </si>
  <si>
    <t>http://www.marketo.com/services/certification/</t>
  </si>
  <si>
    <t>marketing campaign ideas</t>
  </si>
  <si>
    <t>0.67,0.99,0.99,0.99,0.99,0.81,0.81,0.67,0.67,0.81,0.81,0.81</t>
  </si>
  <si>
    <t>examples of marketing</t>
  </si>
  <si>
    <t>http://blog.marketo.com/2014/02/10-new-examples-of-marketing-so-useful-youd-pay-for-it.html</t>
  </si>
  <si>
    <t>0.36,0.82,0.67,0.54,0.44,0.28,0.18,0.18,0.54,0.99,0.67,0.54</t>
  </si>
  <si>
    <t>tchotchke</t>
  </si>
  <si>
    <t>http://blog.marketo.com/2014/11/swag-tchotchke-bauble-7-things-to-consider-for-event-giveaways.html</t>
  </si>
  <si>
    <t>0.55,0.45,0.45,0.67,0.55,0.55,0.55,0.99,0.55,0.36,0.36,0.45</t>
  </si>
  <si>
    <t>nurturing</t>
  </si>
  <si>
    <t>0.45,0.67,0.55,0.67,0.67,0.82,0.67,0.55,0.67,0.99,0.82,0.67</t>
  </si>
  <si>
    <t>zift solutions</t>
  </si>
  <si>
    <t>http://launchpoint.marketo.com/zift-solutions-inc/763-channel-partner-marketing-automation/</t>
  </si>
  <si>
    <t>0.54,0.54,0.54,0.54,0.66,0.99,0.99,0.81,0.66,0.66,0.99,0.81</t>
  </si>
  <si>
    <t>what is b2b marketing</t>
  </si>
  <si>
    <t>0.82,0.99,0.82,0.67,0.82,0.67,0.67,0.67,0.44,0.54,0.67,0.67</t>
  </si>
  <si>
    <t>marketing resources</t>
  </si>
  <si>
    <t>http://www.marketo.com/resources/</t>
  </si>
  <si>
    <t>0.26,0.39,0.32,0.88,0.99,0.26,0.39,0.32,0.32,0.32,0.39,0.26</t>
  </si>
  <si>
    <t>marketing and sales</t>
  </si>
  <si>
    <t>0.66,0.81,0.81,0.99,0.99,0.99,0.66,0.66,0.66,0.99,0.99,0.99</t>
  </si>
  <si>
    <t>social media campaign ideas</t>
  </si>
  <si>
    <t>0.54,0.81,0.99,0.81,0.99,0.81,0.99,0.99,0.99,0.99,0.81,0.66</t>
  </si>
  <si>
    <t>what is a lead</t>
  </si>
  <si>
    <t>http://blog.marketo.com/2010/11/what-is-a-lead.html</t>
  </si>
  <si>
    <t>0.55,0.82,0.82,0.82,0.67,0.67,0.55,0.44,0.55,0.99,0.99,0.67</t>
  </si>
  <si>
    <t>www cvent com</t>
  </si>
  <si>
    <t>0.48,0.72,0.59,0.99,0.72,0.59,0.48,0.59,0.59,0.59,0.72,0.59</t>
  </si>
  <si>
    <t>munchkin marketo</t>
  </si>
  <si>
    <t>0.56,0.71,0.43,0.56,0.56,0.56,0.71,0.99,0.71,0.71,0.71,0.56</t>
  </si>
  <si>
    <t>revenue cycle analytics</t>
  </si>
  <si>
    <t>http://www.marketo.com/ebooks/revenue-cycle-analytics/</t>
  </si>
  <si>
    <t>0.60,0.99,0.99,0.99,0.99,0.80,0.80,0.99,0.99,0.99,0.99,0.99</t>
  </si>
  <si>
    <t>marketo user summit</t>
  </si>
  <si>
    <t>https://summit.marketo.com/</t>
  </si>
  <si>
    <t>0.18,0.53,0.53,0.99,0.65,0.06,0.06,0.06,0.06,0.06,0.12,0.12</t>
  </si>
  <si>
    <t>marketo and salesforce</t>
  </si>
  <si>
    <t>0.33,0.56,0.44,0.56,0.44,0.56,0.44,0.56,0.44,0.44,0.99,0.33</t>
  </si>
  <si>
    <t>b2b demand generation</t>
  </si>
  <si>
    <t>http://www.marketo.com/webinars/creating-the-perfect-mix-of-art-and-science-in-your-b2b-marketing-programs/</t>
  </si>
  <si>
    <t>0.22,0.33,0.44,0.56,0.99,0.99,0.56,0.44,0.33,0.56,0.44,0.78</t>
  </si>
  <si>
    <t>social media strategy sample</t>
  </si>
  <si>
    <t>0.79,0.99,0.36,0.21,0.36,0.14,0.28,0.21,0.21,0.14,0.14,0.21</t>
  </si>
  <si>
    <t>marketo software</t>
  </si>
  <si>
    <t>0.43,0.71,0.71,0.99,0.99,0.71,0.71,0.71,0.99,0.71,0.71,0.71</t>
  </si>
  <si>
    <t>lead scoring model</t>
  </si>
  <si>
    <t>0.71,0.71,0.99,0.43,0.71,0.56,0.71,0.71,0.99,0.71,0.99,0.56</t>
  </si>
  <si>
    <t>marketo crm</t>
  </si>
  <si>
    <t>0.28,0.71,0.56,0.56,0.71,0.71,0.56,0.43,0.71,0.56,0.99,0.56</t>
  </si>
  <si>
    <t>marketo lead scoring</t>
  </si>
  <si>
    <t>0.56,0.99,0.71,0.99,0.71,0.71,0.99,0.99,0.71,0.56,0.71,0.71</t>
  </si>
  <si>
    <t>marketo marketing automation</t>
  </si>
  <si>
    <t>0.56,0.71,0.56,0.71,0.99,0.99,0.71,0.71,0.56,0.56,0.56,0.71</t>
  </si>
  <si>
    <t>social media tactical plan</t>
  </si>
  <si>
    <t>0.33,0.56,0.44,0.56,0.56,0.56,0.99,0.56,0.44,0.78,0.78,0.44</t>
  </si>
  <si>
    <t>salesforce marketo</t>
  </si>
  <si>
    <t>0.71,0.43,0.99,0.71,0.71,0.56,0.71,0.56,0.71,0.71,0.99,0.71</t>
  </si>
  <si>
    <t>phil fernandez marketo</t>
  </si>
  <si>
    <t>0.33,0.44,0.44,0.56,0.99,0.33,0.33,0.78,0.78,0.44,0.22,0.22</t>
  </si>
  <si>
    <t>tactical marketing plan template</t>
  </si>
  <si>
    <t>0.56,0.56,0.43,0.43,0.71,0.71,0.56,0.71,0.71,0.71,0.71,0.99</t>
  </si>
  <si>
    <t>marketo email</t>
  </si>
  <si>
    <t>http://www.marketo.com/software/marketing-automation/email-marketing/deliverability/packages/</t>
  </si>
  <si>
    <t>0.60,0.99,0.80,0.80,0.99,0.99,0.99,0.99,0.60,0.80,0.99,0.80</t>
  </si>
  <si>
    <t>content recommendation engine</t>
  </si>
  <si>
    <t>http://www.marketo.com/software/personalization/content-recommendations/</t>
  </si>
  <si>
    <t>0.56,0.99,0.56,0.56,0.71,0.56,0.71,0.99,0.71,0.71,0.99,0.71</t>
  </si>
  <si>
    <t>nurture campaign</t>
  </si>
  <si>
    <t>0.56,0.99,0.99,0.99,0.56,0.71,0.71,0.43,0.56,0.71,0.71,0.99</t>
  </si>
  <si>
    <t>http://www.marketo.com/launchpoint-webinars/</t>
  </si>
  <si>
    <t>marketing initiatives</t>
  </si>
  <si>
    <t>0.66,0.99,0.81,0.81,0.81,0.66,0.66,0.81,0.66,0.81,0.81,0.66</t>
  </si>
  <si>
    <t>lead generation strategies</t>
  </si>
  <si>
    <t>0.66,0.81,0.66,0.81,0.99,0.81,0.81,0.66,0.99,0.81,0.53,0.44</t>
  </si>
  <si>
    <t>social media calendar template</t>
  </si>
  <si>
    <t>0.54,0.82,0.67,0.82,0.54,0.36,0.67,0.67,0.54,0.67,0.82,0.99</t>
  </si>
  <si>
    <t>first blog post</t>
  </si>
  <si>
    <t>http://blog.marketo.com/2013/09/how-to-write-your-first-blog-post.html</t>
  </si>
  <si>
    <t>0.54,0.81,0.99,0.81,0.81,0.66,0.81,0.81,0.81,0.81,0.81,0.66</t>
  </si>
  <si>
    <t>http://developers.marketo.com/documentation/getting-started/</t>
  </si>
  <si>
    <t>b2b email marketing</t>
  </si>
  <si>
    <t>0.42,0.81,0.54,0.65,0.65,0.65,0.81,0.99,0.54,0.65,0.54,0.81</t>
  </si>
  <si>
    <t>social media strategy plan</t>
  </si>
  <si>
    <t>0.67,0.99,0.99,0.99,0.67,0.52,0.81,0.99,0.67,0.81,0.67,0.52</t>
  </si>
  <si>
    <t>lead qualification</t>
  </si>
  <si>
    <t>http://www.marketo.com/definitive-guides/sales-lead-qualification-and-sales-development/</t>
  </si>
  <si>
    <t>0.67,0.67,0.81,0.81,0.99,0.99,0.99,0.99,0.81,0.67,0.67,0.67</t>
  </si>
  <si>
    <t>lead generation marketing</t>
  </si>
  <si>
    <t>http://www.marketo.com/marketing-topics/lead-generation-marketing</t>
  </si>
  <si>
    <t>0.28,0.34,0.28,0.44,0.44,0.34,0.66,0.66,0.44,0.66,0.81,0.99</t>
  </si>
  <si>
    <t>rainkingonline</t>
  </si>
  <si>
    <t>https://launchpoint.marketo.com/rainking-solutions/810-rainking-online/</t>
  </si>
  <si>
    <t>0.67,0.99,0.81,0.81,0.81,0.99,0.81,0.81,0.52,0.52,0.52,0.33</t>
  </si>
  <si>
    <t>marketing blog</t>
  </si>
  <si>
    <t>0.67,0.82,0.82,0.99,0.99,0.82,0.82,0.82,0.82,0.82,0.82,0.67</t>
  </si>
  <si>
    <t>economist intelligence unit</t>
  </si>
  <si>
    <t>http://blog.marketo.com/2015/02/the-rise-of-the-marketer-the-economist-intelligence-unit-talks-to-478-marketers-to-find-out-what-the-future-holds.html</t>
  </si>
  <si>
    <t>0.53,0.67,0.67,0.99,0.67,0.53,0.53,0.44,0.67,0.53,0.67,0.53</t>
  </si>
  <si>
    <t>response marketing</t>
  </si>
  <si>
    <t>https://www.marketo.com/marketing-topics/direct-response-marketing</t>
  </si>
  <si>
    <t>0.54,0.99,0.82,0.82,0.99,0.99,0.99,0.99,0.82,0.99,0.99,0.82</t>
  </si>
  <si>
    <t>impulse buying</t>
  </si>
  <si>
    <t>http://blog.marketo.com/2014/12/the-holidays-are-here-the-psychology-of-impulse-buying-infographic.html</t>
  </si>
  <si>
    <t>0.88,0.88,0.88,0.88,0.99,0.99,0.48,0.39,0.32,0.72,0.88,0.88</t>
  </si>
  <si>
    <t>how to generate leads</t>
  </si>
  <si>
    <t>https://www.marketo.com/marketing-topics/how-to-generate-leads</t>
  </si>
  <si>
    <t>0.99,0.82,0.67,0.67,0.82,0.67,0.67,0.67,0.67,0.82,0.82,0.67</t>
  </si>
  <si>
    <t>cloudwords</t>
  </si>
  <si>
    <t>https://launchpoint.marketo.com/cloudwords-inc/637-multilingual-marketing/</t>
  </si>
  <si>
    <t>0.44,0.82,0.67,0.82,0.99,0.82,0.99,0.99,0.82,0.82,0.67,0.55</t>
  </si>
  <si>
    <t>lead management software</t>
  </si>
  <si>
    <t>https://www.marketo.com/marketing-topics/lead-management-software</t>
  </si>
  <si>
    <t>0.82,0.99,0.82,0.99,0.99,0.99,0.82,0.99,0.99,0.99,0.99,0.99</t>
  </si>
  <si>
    <t>secret sauce</t>
  </si>
  <si>
    <t>http://www.marketo.com/webinars/marketo-secret-sauce/</t>
  </si>
  <si>
    <t>0.84,0.99,0.68,0.84,0.84,0.99,0.84,0.84,0.99,0.84,0.84,0.84</t>
  </si>
  <si>
    <t>sitefinity</t>
  </si>
  <si>
    <t>https://launchpoint.marketo.com/telerik-sitefinity/996-sitefinity-web-content-and-experience-management-platform/</t>
  </si>
  <si>
    <t>0.67,0.99,0.81,0.99,0.99,0.81,0.81,0.81,0.81,0.81,0.99,0.67</t>
  </si>
  <si>
    <t>define revenue</t>
  </si>
  <si>
    <t>http://www.marketo.com/software/marketing-automation/analytics/revenue-cycle-modeler/</t>
  </si>
  <si>
    <t>0.55,0.67,0.82,0.82,0.82,0.67,0.44,0.36,0.44,0.99,0.99,0.82</t>
  </si>
  <si>
    <t>social media content calendar</t>
  </si>
  <si>
    <t>0.44,0.66,0.54,0.66,0.66,0.66,0.66,0.81,0.66,0.81,0.99,0.99</t>
  </si>
  <si>
    <t>lead generation ideas</t>
  </si>
  <si>
    <t>http://www.marketo.com/marketing-topics/lead-generation-ideas</t>
  </si>
  <si>
    <t>0.81,0.99,0.81,0.99,0.81,0.81,0.67,0.99,0.81,0.81,0.81,0.67</t>
  </si>
  <si>
    <t>rainking solutions</t>
  </si>
  <si>
    <t>0.54,0.67,0.67,0.81,0.81,0.99,0.81,0.99,0.81,0.81,0.67,0.54</t>
  </si>
  <si>
    <t>customer centric selling</t>
  </si>
  <si>
    <t>http://www.marketo.com/_assets/uploads/Customer-Centric-Selling.pdf</t>
  </si>
  <si>
    <t>0.54,0.99,0.81,0.81,0.81,0.67,0.81,0.81,0.81,0.81,0.99,0.67</t>
  </si>
  <si>
    <t>sales 2 0</t>
  </si>
  <si>
    <t>http://www.marketo.com/sales-effectiveness/</t>
  </si>
  <si>
    <t>0.66,0.99,0.81,0.81,0.99,0.81,0.66,0.66,0.54,0.54,0.36,0.44</t>
  </si>
  <si>
    <t>http://www.marketo.com/book-club/sales-2.0/</t>
  </si>
  <si>
    <t>marketo ipo</t>
  </si>
  <si>
    <t>http://www.marketo.com/about/news/marketo-announces-pricing-of-initial-public-offering/</t>
  </si>
  <si>
    <t>0.81,0.81,0.81,0.99,0.81,0.53,0.53,0.66,0.66,0.66,0.66,0.44</t>
  </si>
  <si>
    <t>marketing campaign examples</t>
  </si>
  <si>
    <t>0.54,0.54,0.65,0.81,0.81,0.99,0.81,0.81,0.81,0.99,0.99,0.99</t>
  </si>
  <si>
    <t>https://launchpoint.marketo.com/hoosh-marketing/1419-marketo-training-certified/</t>
  </si>
  <si>
    <t>marketing plan powerpoint template</t>
  </si>
  <si>
    <t>https://www.marketo.com/_assets/uploads/Marketing-Planning-Customizable-PPT-Template.ppt?20131107114640</t>
  </si>
  <si>
    <t>0.71,0.43,0.43,0.71,0.71,0.56,0.56,0.56,0.43,0.28,0.71,0.99</t>
  </si>
  <si>
    <t>gartner marketing automation</t>
  </si>
  <si>
    <t>0.40,0.80,0.60,0.99,0.99,0.99,0.99,0.99,0.99,0.80,0.80,0.60</t>
  </si>
  <si>
    <t>lead management best practices</t>
  </si>
  <si>
    <t>http://www.marketo.com/library/ten-tips-for-best-practice-lead-management.pdf</t>
  </si>
  <si>
    <t>0.60,0.80,0.80,0.60,0.60,0.60,0.80,0.80,0.99,0.60,0.80,0.80</t>
  </si>
  <si>
    <t>marketo landing pages</t>
  </si>
  <si>
    <t>http://www.marketo.com/landing-pages/</t>
  </si>
  <si>
    <t>0.40,0.60,0.40,0.60,0.60,0.80,0.80,0.99,0.60,0.99,0.80,0.60</t>
  </si>
  <si>
    <t>unique marketing campaigns</t>
  </si>
  <si>
    <t>0.80,0.99,0.99,0.99,0.60,0.60,0.80,0.99,0.80,0.80,0.99,0.99</t>
  </si>
  <si>
    <t>event marketing tips</t>
  </si>
  <si>
    <t>http://www.marketo.com/articles/how-to-win-and-lose-at-event-marketing/</t>
  </si>
  <si>
    <t>0.60,0.60,0.40,0.80,0.99,0.80,0.80,0.99,0.60,0.60,0.99,0.60</t>
  </si>
  <si>
    <t>lead score</t>
  </si>
  <si>
    <t>0.60,0.99,0.60,0.60,0.99,0.60,0.60,0.80,0.99,0.99,0.80,0.80</t>
  </si>
  <si>
    <t>targeted lead generation</t>
  </si>
  <si>
    <t>http://www.marketo.com/marketing-topics/targeted-lead-generation</t>
  </si>
  <si>
    <t>0.07,0.21,0.07,0.07,0.14,0.14,0.50,0.99,0.50,0.07,0.07,0.14</t>
  </si>
  <si>
    <t>sample social media calendar</t>
  </si>
  <si>
    <t>https://www.marketo.com/_assets/uploads/Your-Sample-Social-Editorial-Calendar.pdf?20140825103412</t>
  </si>
  <si>
    <t>0.56,0.99,0.71,0.71,0.56,0.43,0.14,0.43,0.43,0.43,0.56,0.56</t>
  </si>
  <si>
    <t>lead generation funnel</t>
  </si>
  <si>
    <t>http://www.marketo.com/cheat-sheets/mapping-lead-generation-to-your-sales-funnel/</t>
  </si>
  <si>
    <t>0.40,0.60,0.40,0.60,0.80,0.99,0.80,0.99,0.60,0.99,0.99,0.40</t>
  </si>
  <si>
    <t>demand generation best practices</t>
  </si>
  <si>
    <t>0.28,0.43,0.43,0.99,0.56,0.43,0.28,0.28,0.43,0.43,0.99,0.71</t>
  </si>
  <si>
    <t>marketo analytics</t>
  </si>
  <si>
    <t>http://www.marketo.com/software/marketing-automation/analytics/</t>
  </si>
  <si>
    <t>0.80,0.80,0.60,0.99,0.80,0.99,0.60,0.60,0.99,0.60,0.99,0.60</t>
  </si>
  <si>
    <t>lead nurture</t>
  </si>
  <si>
    <t>0.40,0.80,0.60,0.80,0.60,0.60,0.60,0.80,0.80,0.99,0.99,0.99</t>
  </si>
  <si>
    <t>marketo landing page</t>
  </si>
  <si>
    <t>0.40,0.60,0.80,0.60,0.40,0.80,0.99,0.80,0.80,0.60,0.99,0.80</t>
  </si>
  <si>
    <t>landing page template</t>
  </si>
  <si>
    <t>0.67,0.99,0.81,0.81,0.99,0.99,0.99,0.99,0.99,0.99,0.99,0.81</t>
  </si>
  <si>
    <t>sales marketing</t>
  </si>
  <si>
    <t>0.67,0.81,0.81,0.81,0.81,0.81,0.81,0.67,0.81,0.99,0.99,0.99</t>
  </si>
  <si>
    <t>email deliverability</t>
  </si>
  <si>
    <t>http://www.marketo.com/email-deliverability/</t>
  </si>
  <si>
    <t>0.54,0.54,0.54,0.82,0.82,0.99,0.82,0.82,0.67,0.82,0.67,0.67</t>
  </si>
  <si>
    <t>http://micro.marketo.com/demo/sales-insight-demo/</t>
  </si>
  <si>
    <t>http://www.marketo.com/partners/technology-partner/</t>
  </si>
  <si>
    <t>targeted email marketing</t>
  </si>
  <si>
    <t>0.54,0.67,0.67,0.67,0.44,0.54,0.54,0.44,0.67,0.99,0.82,0.99</t>
  </si>
  <si>
    <t>social media tactics</t>
  </si>
  <si>
    <t>0.53,0.65,0.82,0.82,0.99,0.65,0.82,0.82,0.82,0.65,0.99,0.99</t>
  </si>
  <si>
    <t>lead generation system</t>
  </si>
  <si>
    <t>http://de.marketo.com/marketing-topics/lead-generation-systems</t>
  </si>
  <si>
    <t>0.65,0.99,0.82,0.53,0.65,0.53,0.82,0.99,0.99,0.65,0.53,0.65</t>
  </si>
  <si>
    <t>https://www.marketo.com/about/contact.php</t>
  </si>
  <si>
    <t>media plan example</t>
  </si>
  <si>
    <t>0.35,0.15,0.27,0.54,0.81,0.54,0.54,0.42,0.42,0.65,0.81,0.99</t>
  </si>
  <si>
    <t>onesource isell</t>
  </si>
  <si>
    <t>https://launchpoint.marketo.com/onesource-information-services/1135-onesource-isell/</t>
  </si>
  <si>
    <t>0.44,0.67,0.82,0.99,0.82,0.67,0.67,0.67,0.44,0.36,0.44,0.36</t>
  </si>
  <si>
    <t>marketing kpis</t>
  </si>
  <si>
    <t>http://blog.marketo.com/2013/11/prove-your-worth10-kpis-for-marketers.html</t>
  </si>
  <si>
    <t>0.82,0.99,0.65,0.99,0.65,0.82,0.82,0.82,0.65,0.99,0.99,0.99</t>
  </si>
  <si>
    <t>kpi marketing</t>
  </si>
  <si>
    <t>0.53,0.65,0.65,0.65,0.82,0.82,0.82,0.99,0.65,0.82,0.82,0.82</t>
  </si>
  <si>
    <t>lead generators</t>
  </si>
  <si>
    <t>0.43,0.67,0.52,0.81,0.67,0.67,0.99,0.81,0.67,0.67,0.52,0.43</t>
  </si>
  <si>
    <t>on24</t>
  </si>
  <si>
    <t>https://launchpoint.marketo.com/on24/1019-webcasting/</t>
  </si>
  <si>
    <t>0.55,0.82,0.82,0.82,0.82,0.82,0.82,0.82,0.82,0.82,0.99,0.82</t>
  </si>
  <si>
    <t>getsatisfaction</t>
  </si>
  <si>
    <t>http://launchpoint.marketo.com/get-satisfaction/659-get-satisfaction-customer-engagement-platform/</t>
  </si>
  <si>
    <t>0.67,0.82,0.99,0.82,0.82,0.82,0.82,0.67,0.67,0.67,0.67,0.54</t>
  </si>
  <si>
    <t>advertising vs marketing</t>
  </si>
  <si>
    <t>0.67,0.82,0.82,0.82,0.82,0.82,0.82,0.82,0.82,0.99,0.99,0.82</t>
  </si>
  <si>
    <t>rain king</t>
  </si>
  <si>
    <t>0.68,0.84,0.84,0.99,0.99,0.99,0.99,0.99,0.99,0.84,0.84,0.68</t>
  </si>
  <si>
    <t>tactical planning</t>
  </si>
  <si>
    <t>http://blog.marketo.com/2014/05/content-marketing-tactical-plan.html</t>
  </si>
  <si>
    <t>0.46,0.46,0.68,0.84,0.68,0.53,0.53,0.53,0.46,0.84,0.99,0.84</t>
  </si>
  <si>
    <t>inside view</t>
  </si>
  <si>
    <t>0.44,0.67,0.67,0.67,0.81,0.67,0.67,0.99,0.81,0.67,0.67,0.53</t>
  </si>
  <si>
    <t>demand gen</t>
  </si>
  <si>
    <t>0.44,0.67,0.67,0.67,0.82,0.82,0.99,0.99,0.82,0.82,0.99,0.67</t>
  </si>
  <si>
    <t>marketing team</t>
  </si>
  <si>
    <t>http://www.marketo.com/cheat-sheets/how-to-attract-hire-and-grow-a-rockstar-marketing-team/</t>
  </si>
  <si>
    <t>0.81,0.81,0.81,0.99,0.99,0.81,0.81,0.99,0.99,0.99,0.99,0.99</t>
  </si>
  <si>
    <t>b2b social media</t>
  </si>
  <si>
    <t>https://www.marketo.com/marketing-topics/b2b-social-media-marketing</t>
  </si>
  <si>
    <t>0.67,0.99,0.82,0.82,0.99,0.82,0.99,0.82,0.67,0.67,0.82,0.82</t>
  </si>
  <si>
    <t>great facebook cover photos</t>
  </si>
  <si>
    <t>0.67,0.99,0.99,0.82,0.82,0.82,0.82,0.82,0.54,0.67,0.82,0.82</t>
  </si>
  <si>
    <t>http://developers.marketo.com/documentation/websites/</t>
  </si>
  <si>
    <t>buyer persona</t>
  </si>
  <si>
    <t>http://www.marketo.com/cheat-sheets/marketing-personas/</t>
  </si>
  <si>
    <t>0.44,0.54,0.54,0.66,0.66,0.66,0.66,0.66,0.66,0.81,0.99,0.81</t>
  </si>
  <si>
    <t>http://www.marketo.com/success-kits/sales2.0/</t>
  </si>
  <si>
    <t>small business lead generation</t>
  </si>
  <si>
    <t>https://www.marketo.com/marketing-topics/small-business-lead-generation</t>
  </si>
  <si>
    <t>0.10,0.15,0.08,0.23,0.44,0.81,0.99,0.99,0.28,0.15,0.23,0.10</t>
  </si>
  <si>
    <t>marketing kpi</t>
  </si>
  <si>
    <t>0.67,0.81,0.81,0.81,0.99,0.81,0.67,0.81,0.99,0.81,0.99,0.99</t>
  </si>
  <si>
    <t>facebook cover photo ideas</t>
  </si>
  <si>
    <t>0.81,0.99,0.65,0.81,0.65,0.54,0.54,0.81,0.65,0.65,0.54,0.65</t>
  </si>
  <si>
    <t>social media marketing strategy template</t>
  </si>
  <si>
    <t>0.43,0.67,0.81,0.52,0.67,0.67,0.81,0.67,0.67,0.99,0.81,0.99</t>
  </si>
  <si>
    <t>innovative marketing ideas</t>
  </si>
  <si>
    <t>0.81,0.81,0.81,0.99,0.99,0.81,0.99,0.67,0.99,0.81,0.67,0.81</t>
  </si>
  <si>
    <t>marketing conference 2014</t>
  </si>
  <si>
    <t>0.54,0.99,0.54,0.44,0.36,0.36,0.36,0.44,0.28,0.23,0.23,0.08</t>
  </si>
  <si>
    <t>content marketing manager</t>
  </si>
  <si>
    <t>http://blog.marketo.com/2012/09/a-day-in-the-life-of-a-content-marketing-manager.html</t>
  </si>
  <si>
    <t>0.52,0.81,0.81,0.67,0.99,0.67,0.81,0.81,0.81,0.81,0.99,0.81</t>
  </si>
  <si>
    <t>tactical plan</t>
  </si>
  <si>
    <t>https://www.marketo.com/_assets/uploads/content-marketing-tactical-plan-workbook.pdf?20140422182923</t>
  </si>
  <si>
    <t>0.44,0.36,0.66,0.66,0.66,0.44,0.44,0.44,0.44,0.66,0.99,0.54</t>
  </si>
  <si>
    <t>sales blogs</t>
  </si>
  <si>
    <t>0.67,0.99,0.82,0.82,0.82,0.99,0.67,0.82,0.82,0.82,0.67,0.67</t>
  </si>
  <si>
    <t>behavioral marketing</t>
  </si>
  <si>
    <t>http://blog.marketo.com/2013/09/get-more-email-opens-and-clicks-using-behavioral-targeting.html</t>
  </si>
  <si>
    <t>0.67,0.67,0.82,0.99,0.82,0.67,0.67,0.54,0.54,0.82,0.99,0.82</t>
  </si>
  <si>
    <t>b2b magazine</t>
  </si>
  <si>
    <t>http://blog.marketo.com/2011/11/over-25-free-must-have-marketing-books-magazines-courses-tools-and-conferences.html</t>
  </si>
  <si>
    <t>0.67,0.99,0.81,0.81,0.81,0.67,0.54,0.67,0.44,0.54,0.54,0.54</t>
  </si>
  <si>
    <t>what is a playbook</t>
  </si>
  <si>
    <t>0.65,0.81,0.81,0.81,0.81,0.65,0.65,0.81,0.81,0.81,0.99,0.99</t>
  </si>
  <si>
    <t>pedowitz group</t>
  </si>
  <si>
    <t>http://www.marketo.com/about/news/lead-management-vendor-marketo-partners-the-pedowitz-group/</t>
  </si>
  <si>
    <t>0.54,0.81,0.81,0.99,0.99,0.81,0.66,0.99,0.81,0.66,0.66,0.54</t>
  </si>
  <si>
    <t>b2b definition</t>
  </si>
  <si>
    <t>0.81,0.81,0.81,0.81,0.81,0.81,0.66,0.66,0.66,0.99,0.81,0.66</t>
  </si>
  <si>
    <t>jason holmes</t>
  </si>
  <si>
    <t>http://www.marketo.com/about/leadership/jason-holmes/</t>
  </si>
  <si>
    <t>0.99,0.99,0.81,0.81,0.99,0.99,0.81,0.99,0.99,0.81,0.99,0.99</t>
  </si>
  <si>
    <t>lead generation services</t>
  </si>
  <si>
    <t>https://www.marketo.com/marketing-topics/lead-generation-services</t>
  </si>
  <si>
    <t>0.54,0.82,0.67,0.54,0.67,0.54,0.67,0.67,0.67,0.67,0.99,0.82</t>
  </si>
  <si>
    <t>steve sloan</t>
  </si>
  <si>
    <t>http://www.marketo.com/about/leadership/steve-sloan/</t>
  </si>
  <si>
    <t>0.82,0.99,0.54,0.67,0.44,0.54,0.67,0.54,0.67,0.82,0.82,0.82</t>
  </si>
  <si>
    <t>marketing ebooks</t>
  </si>
  <si>
    <t>0.64,0.79,0.99,0.79,0.99,0.79,0.99,0.79,0.64,0.99,0.99,0.79</t>
  </si>
  <si>
    <t>leads management</t>
  </si>
  <si>
    <t>0.65,0.99,0.82,0.82,0.53,0.65,0.53,0.53,0.82,0.65,0.53,0.65</t>
  </si>
  <si>
    <t>online lead generation companies</t>
  </si>
  <si>
    <t>http://www.marketo.com/marketing-topics/online-lead-generation-companies</t>
  </si>
  <si>
    <t>0.16,0.16,0.09,0.16,0.22,0.34,0.22,0.53,0.22,0.34,0.99,0.66</t>
  </si>
  <si>
    <t>top lead generation companies</t>
  </si>
  <si>
    <t>0.41,0.53,0.53,0.53,0.53,0.65,0.53,0.82,0.53,0.65,0.99,0.53</t>
  </si>
  <si>
    <t>marketo wiki</t>
  </si>
  <si>
    <t>0.36,0.64,0.79,0.79,0.99,0.79,0.79,0.64,0.79,0.64,0.64,0.64</t>
  </si>
  <si>
    <t>generation z statistics</t>
  </si>
  <si>
    <t>http://blog.marketo.com/2014/08/meet-generation-z-marketings-next-big-audience-infographic.html</t>
  </si>
  <si>
    <t>0.41,0.41,0.82,0.65,0.53,0.53,0.65,0.41,0.65,0.99,0.82,0.99</t>
  </si>
  <si>
    <t>sample media plan</t>
  </si>
  <si>
    <t>0.65,0.82,0.82,0.82,0.99,0.53,0.82,0.53,0.41,0.82,0.65,0.53</t>
  </si>
  <si>
    <t>digital marketing platform</t>
  </si>
  <si>
    <t>0.64,0.64,0.64,0.64,0.99,0.99,0.79,0.64,0.79,0.79,0.99,0.79</t>
  </si>
  <si>
    <t>online marketing calendar</t>
  </si>
  <si>
    <t>0.50,0.99,0.99,0.75,0.50,0.99,0.50,0.75,0.75,0.99,0.75,0.99</t>
  </si>
  <si>
    <t>database segmentation</t>
  </si>
  <si>
    <t>http://blog.marketo.com/2013/10/how-to-effectively-segment-your-database-for-lead-nurturing.html</t>
  </si>
  <si>
    <t>0.40,0.60,0.60,0.80,0.60,0.60,0.60,0.60,0.60,0.80,0.99,0.60</t>
  </si>
  <si>
    <t>lead nuturing</t>
  </si>
  <si>
    <t>0.60,0.99,0.80,0.80,0.60,0.60,0.80,0.80,0.40,0.40,0.60,0.60</t>
  </si>
  <si>
    <t>automated lead generation</t>
  </si>
  <si>
    <t>http://www.marketo.com/marketing-topics/automated-lead-generation</t>
  </si>
  <si>
    <t>0.50,0.50,0.50,0.75,0.99,0.75,0.75,0.75,0.50,0.75,0.99,0.75</t>
  </si>
  <si>
    <t>marketing in healthcare industry</t>
  </si>
  <si>
    <t>http://www.marketo.com/_assets/uploads/The-Doctor-Will-See-You-Now-Lessons-for-Marketing-in-Healthcare.pdf?20130625132917</t>
  </si>
  <si>
    <t>0.20,0.20,0.80,0.99,0.80,0.40,0.40,0.40,0.80,0.80,0.40,0.60</t>
  </si>
  <si>
    <t>marketing roi analysis</t>
  </si>
  <si>
    <t>http://blog.marketo.com/2013/03/how-to-measure-the-roi-of-your-marketing-programs.html</t>
  </si>
  <si>
    <t>0.14,0.14,0.28,0.71,0.99,0.28,0.14,0.28,0.14,0.71,0.56,0.14</t>
  </si>
  <si>
    <t>example social media strategy</t>
  </si>
  <si>
    <t>0.25,0.50,0.75,0.50,0.50,0.75,0.75,0.75,0.50,0.75,0.75,0.99</t>
  </si>
  <si>
    <t>marketo cost</t>
  </si>
  <si>
    <t>0.50,0.99,0.75,0.99,0.50,0.50,0.75,0.75,0.50,0.75,0.99,0.50</t>
  </si>
  <si>
    <t>marketing plan template powerpoint</t>
  </si>
  <si>
    <t>0.99,0.75,0.75,0.75,0.50,0.99,0.75,0.75,0.75,0.75,0.75,0.75</t>
  </si>
  <si>
    <t>lead generation consulting</t>
  </si>
  <si>
    <t>https://www.marketo.com/marketing-topics/lead-generation-consulting</t>
  </si>
  <si>
    <t>0.09,0.27,0.18,0.09,0.27,0.09,0.09,0.99,0.18,0.09,0.18,0.09</t>
  </si>
  <si>
    <t>b2b marketing tools</t>
  </si>
  <si>
    <t>https://www.marketo.com/marketing-topics/b2b-marketing-tools</t>
  </si>
  <si>
    <t>0.40,0.60,0.20,0.40,0.99,0.60,0.40,0.40,0.60,0.80,0.40,0.80</t>
  </si>
  <si>
    <t>marketo resources</t>
  </si>
  <si>
    <t>0.60,0.80,0.80,0.60,0.60,0.80,0.80,0.60,0.99,0.40,0.60,0.60</t>
  </si>
  <si>
    <t>social media leads</t>
  </si>
  <si>
    <t>0.80,0.60,0.40,0.40,0.40,0.60,0.40,0.60,0.60,0.60,0.99,0.60</t>
  </si>
  <si>
    <t>marketing calender</t>
  </si>
  <si>
    <t>0.99,0.75,0.50,0.50,0.50,0.50,0.75,0.50,0.50,0.75,0.99,0.50</t>
  </si>
  <si>
    <t>marketing reporting</t>
  </si>
  <si>
    <t>http://www.marketo.com/solutions/measure-roi/</t>
  </si>
  <si>
    <t>0.50,0.50,0.50,0.75,0.50,0.75,0.75,0.75,0.99,0.50,0.99,0.50</t>
  </si>
  <si>
    <t>marketo email marketing</t>
  </si>
  <si>
    <t>0.50,0.75,0.50,0.50,0.99,0.75,0.75,0.75,0.75,0.75,0.75,0.50</t>
  </si>
  <si>
    <t>marketo app</t>
  </si>
  <si>
    <t>http://app.marketo.com/</t>
  </si>
  <si>
    <t>0.25,0.25,0.50,0.75,0.99,0.50,0.75,0.75,0.50,0.75,0.99,0.50</t>
  </si>
  <si>
    <t>marketo lead management</t>
  </si>
  <si>
    <t>0.75,0.75,0.75,0.99,0.50,0.75,0.99,0.99,0.75,0.50,0.99,0.75</t>
  </si>
  <si>
    <t>marketing automation services</t>
  </si>
  <si>
    <t>http://www.marketo.com/worksheets/sample-marketing-automation-service-offering/</t>
  </si>
  <si>
    <t>0.43,0.43,0.43,0.43,0.28,0.28,0.43,0.14,0.14,0.43,0.28,0.99</t>
  </si>
  <si>
    <t>define a</t>
  </si>
  <si>
    <t>0.28,0.36,0.36,0.28,0.28,0.55,0.99,0.19,0.24,0.44,0.36,0.44</t>
  </si>
  <si>
    <t>https://www.marketo.com/_assets/uploads/How-to-Define-a-Lead.pdf?20140402174653</t>
  </si>
  <si>
    <t>buyer personas</t>
  </si>
  <si>
    <t>0.66,0.66,0.66,0.66,0.81,0.66,0.81,0.81,0.81,0.81,0.99,0.81</t>
  </si>
  <si>
    <t>automated marketing</t>
  </si>
  <si>
    <t>0.54,0.67,0.54,0.67,0.67,0.54,0.67,0.67,0.82,0.67,0.82,0.99</t>
  </si>
  <si>
    <t>http://www.marketo.com/about/news/marketos-launchpoint-ecosystem-more-than-doubles-in-size-to-over-150-solutions/</t>
  </si>
  <si>
    <t>traditional advertising</t>
  </si>
  <si>
    <t>0.54,0.44,0.54,0.67,0.82,0.54,0.44,0.67,0.44,0.54,0.82,0.99</t>
  </si>
  <si>
    <t>market demand definition</t>
  </si>
  <si>
    <t>http://blog.marketo.com/2011/04/4-components-of-successful-demand-generation-marketing.html</t>
  </si>
  <si>
    <t>0.54,0.67,0.81,0.81,0.44,0.54,0.23,0.10,0.15,0.99,0.81,0.54</t>
  </si>
  <si>
    <t>account based marketing</t>
  </si>
  <si>
    <t>http://blog.marketo.com/2013/08/be-an-account-based-marketing-champ-in-5-simple-steps.html</t>
  </si>
  <si>
    <t>0.53,0.81,0.53,0.66,0.99,0.81,0.99,0.99,0.66,0.99,0.99,0.99</t>
  </si>
  <si>
    <t>email automation</t>
  </si>
  <si>
    <t>http://www.marketo.com/ebooks/graduating-from-email-marketing-to-marketing-automation/</t>
  </si>
  <si>
    <t>0.44,0.54,0.54,0.54,0.54,0.67,0.67,0.67,0.67,0.82,0.82,0.99</t>
  </si>
  <si>
    <t>how to get leads</t>
  </si>
  <si>
    <t>0.66,0.81,0.81,0.99,0.81,0.81,0.81,0.66,0.53,0.66,0.66,0.66</t>
  </si>
  <si>
    <t>wistia com</t>
  </si>
  <si>
    <t>0.81,0.81,0.81,0.81,0.66,0.66,0.66,0.81,0.81,0.81,0.81,0.99</t>
  </si>
  <si>
    <t>marketing leads</t>
  </si>
  <si>
    <t>http://www.marketo.com/marketing-topics/network-marketing-leads</t>
  </si>
  <si>
    <t>0.44,0.99,0.44,0.54,0.54,0.44,0.44,0.44,0.35,0.44,0.54,0.35</t>
  </si>
  <si>
    <t>room 214</t>
  </si>
  <si>
    <t>https://launchpoint.marketo.com/room-214/972-social-media-and-digital-marketing-agency/</t>
  </si>
  <si>
    <t>0.67,0.99,0.82,0.99,0.99,0.99,0.82,0.99,0.82,0.82,0.82,0.67</t>
  </si>
  <si>
    <t>how to use social media</t>
  </si>
  <si>
    <t>0.67,0.82,0.67,0.82,0.82,0.67,0.54,0.82,0.54,0.82,0.99,0.82</t>
  </si>
  <si>
    <t>http://developers.marketo.com/documentation/websites/rtp-js-api/</t>
  </si>
  <si>
    <t>kpis for marketing</t>
  </si>
  <si>
    <t>0.27,0.81,0.54,0.12,0.08,0.27,0.42,0.65,0.65,0.99,0.99,0.19</t>
  </si>
  <si>
    <t>marketing infographic</t>
  </si>
  <si>
    <t>http://blog.marketo.com/category/infographic</t>
  </si>
  <si>
    <t>0.53,0.99,0.82,0.99,0.65,0.99,0.82,0.82,0.82,0.82,0.82,0.65</t>
  </si>
  <si>
    <t>marketing platforms</t>
  </si>
  <si>
    <t>http://blog.marketo.com/2014/04/rise-of-the-marketing-platform.html</t>
  </si>
  <si>
    <t>0.41,0.53,0.82,0.82,0.99,0.82,0.65,0.82,0.65,0.82,0.82,0.82</t>
  </si>
  <si>
    <t>http://www.marketo.com/services/</t>
  </si>
  <si>
    <t>marketing calendar software</t>
  </si>
  <si>
    <t>0.52,0.52,0.52,0.52,0.81,0.67,0.67,0.99,0.67,0.81,0.81,0.81</t>
  </si>
  <si>
    <t>social media plans</t>
  </si>
  <si>
    <t>0.52,0.81,0.67,0.67,0.81,0.52,0.99,0.67,0.52,0.67,0.99,0.67</t>
  </si>
  <si>
    <t>sales lead generation</t>
  </si>
  <si>
    <t>https://www.marketo.com/marketing-topics/lead-generation-sales</t>
  </si>
  <si>
    <t>0.66,0.81,0.81,0.99,0.81,0.66,0.66,0.66,0.66,0.66,0.81,0.66</t>
  </si>
  <si>
    <t>why marketing</t>
  </si>
  <si>
    <t>http://blog.marketo.com/2014/03/why-marketing-automation-why-now.html</t>
  </si>
  <si>
    <t>0.53,0.99,0.99,0.81,0.99,0.66,0.53,0.66,0.66,0.99,0.99,0.81</t>
  </si>
  <si>
    <t>social media template</t>
  </si>
  <si>
    <t>0.81,0.66,0.81,0.99,0.81,0.81,0.81,0.99,0.66,0.99,0.81,0.99</t>
  </si>
  <si>
    <t>opt in email marketing</t>
  </si>
  <si>
    <t>http://blog.marketo.com/2013/08/the-problem-with-implicit-opt-in-for-email-marketing.html</t>
  </si>
  <si>
    <t>0.81,0.81,0.52,0.81,0.81,0.81,0.67,0.67,0.99,0.81,0.81,0.81</t>
  </si>
  <si>
    <t>lead generation techniques</t>
  </si>
  <si>
    <t>http://www.marketo.com/marketing-topics/lead-generation-techniques</t>
  </si>
  <si>
    <t>0.65,0.81,0.99,0.54,0.65,0.65,0.54,0.35,0.42,0.54,0.54,0.54</t>
  </si>
  <si>
    <t>cover photo ideas</t>
  </si>
  <si>
    <t>0.65,0.99,0.65,0.65,0.65,0.65,0.54,0.65,0.65,0.65,0.65,0.65</t>
  </si>
  <si>
    <t>social media campaign template</t>
  </si>
  <si>
    <t>0.34,0.34,0.53,0.53,0.44,0.66,0.53,0.66,0.53,0.53,0.66,0.99</t>
  </si>
  <si>
    <t>what is demand generation</t>
  </si>
  <si>
    <t>0.43,0.81,0.81,0.81,0.81,0.67,0.81,0.81,0.67,0.81,0.99,0.67</t>
  </si>
  <si>
    <t>email marketing automation</t>
  </si>
  <si>
    <t>0.35,0.54,0.35,0.27,0.42,0.54,0.99,0.81,0.81,0.81,0.65,0.99</t>
  </si>
  <si>
    <t>b2b marketing definition</t>
  </si>
  <si>
    <t>0.99,0.81,0.53,0.53,0.66,0.53,0.44,0.44,0.44,0.53,0.66,0.53</t>
  </si>
  <si>
    <t>http://www.marketo.com/ebooks/social-media-for-lead-generation/</t>
  </si>
  <si>
    <t>deliverability</t>
  </si>
  <si>
    <t>0.67,0.99,0.81,0.81,0.99,0.99,0.81,0.99,0.81,0.99,0.99,0.81</t>
  </si>
  <si>
    <t>channel marketing</t>
  </si>
  <si>
    <t>http://blog.marketo.com/2014/04/the-definition-of-omni-channel-marketing-plus-7-tips.html</t>
  </si>
  <si>
    <t>0.77,0.99,0.99,0.99,0.99,0.77,0.99,0.99,0.77,0.99,0.99,0.77</t>
  </si>
  <si>
    <t>content advertising</t>
  </si>
  <si>
    <t>0.50,0.64,0.50,0.64,0.64,0.50,0.64,0.64,0.64,0.79,0.99,0.79</t>
  </si>
  <si>
    <t>events marketing</t>
  </si>
  <si>
    <t>0.64,0.99,0.82,0.99,0.99,0.82,0.64,0.99,0.99,0.82,0.99,0.82</t>
  </si>
  <si>
    <t>mlm lead generation</t>
  </si>
  <si>
    <t>https://www.marketo.com/marketing-topics/mlm-lead-generation</t>
  </si>
  <si>
    <t>0.99,0.82,0.67,0.54,0.44,0.54,0.44,0.44,0.36,0.28,0.24,0.19</t>
  </si>
  <si>
    <t>esp marketing</t>
  </si>
  <si>
    <t>http://www.marketo.com/webinars/graduating-from-esp-to-marketing-automation/</t>
  </si>
  <si>
    <t>0.64,0.64,0.82,0.99,0.82,0.82,0.99,0.82,0.99,0.99,0.82,0.99</t>
  </si>
  <si>
    <t>free lead generation</t>
  </si>
  <si>
    <t>0.64,0.99,0.64,0.82,0.82,0.82,0.82,0.64,0.64,0.64,0.99,0.64</t>
  </si>
  <si>
    <t>healthcare digital marketing</t>
  </si>
  <si>
    <t>http://www.marketo.com/ebooks/how-to-leverage-digital-marketing-in-the-healthcare-industry/</t>
  </si>
  <si>
    <t>0.18,0.41,0.24,0.24,0.41,0.82,0.65,0.99,0.82,0.65,0.65,0.65</t>
  </si>
  <si>
    <t>crowd factory</t>
  </si>
  <si>
    <t>http://www.marketo.com/about/news/marketo-acquires-crowd-factory-ignites-new-era-of-social-marketing-automation/</t>
  </si>
  <si>
    <t>0.64,0.99,0.64,0.64,0.64,0.64,0.64,0.64,0.50,0.64,0.64,0.50</t>
  </si>
  <si>
    <t>marketing automation tools</t>
  </si>
  <si>
    <t>0.54,0.54,0.54,0.54,0.66,0.66,0.66,0.66,0.81,0.99,0.81,0.81</t>
  </si>
  <si>
    <t>http://pages2.marketo.com/rs/marketob2/images/Marketo-and-SFDC-for-New-Customers.pdf</t>
  </si>
  <si>
    <t>leads generation</t>
  </si>
  <si>
    <t>0.36,0.79,0.64,0.79,0.50,0.36,0.50,0.99,0.79,0.64,0.50,0.50</t>
  </si>
  <si>
    <t>accent marketing</t>
  </si>
  <si>
    <t>http://na-ab03.marketo.com/lp/accentproduction/2014-Survey_Social-Media-2014.html</t>
  </si>
  <si>
    <t>0.68,0.99,0.99,0.99,0.99,0.84,0.84,0.84,0.84,0.68,0.84,0.68</t>
  </si>
  <si>
    <t>seth godin blog</t>
  </si>
  <si>
    <t>http://blog.marketo.com/2014/12/the-next-era-of-marketing-hear-from-seth-godin.html</t>
  </si>
  <si>
    <t>0.66,0.99,0.66,0.82,0.82,0.82,0.82,0.82,0.82,0.82,0.82,0.66</t>
  </si>
  <si>
    <t>define smart</t>
  </si>
  <si>
    <t>https://docs.marketo.com/display/DOCS/Define+Smart+List+for+Smart+Campaign+%7C+Batch</t>
  </si>
  <si>
    <t>0.66,0.82,0.82,0.82,0.82,0.82,0.66,0.55,0.82,0.99,0.99,0.99</t>
  </si>
  <si>
    <t>generate leads</t>
  </si>
  <si>
    <t>0.53,0.81,0.66,0.81,0.66,0.66,0.53,0.81,0.66,0.81,0.99,0.53</t>
  </si>
  <si>
    <t>event marketing strategies</t>
  </si>
  <si>
    <t>0.66,0.99,0.66,0.66,0.66,0.44,0.53,0.53,0.53,0.53,0.66,0.53</t>
  </si>
  <si>
    <t>http://www.marketo.com/webinars/10-strategies-for-content-marketing-events-and-marketing-automation-success/</t>
  </si>
  <si>
    <t>centrify corporation</t>
  </si>
  <si>
    <t>http://launchpoint.marketo.com/centrify/797-single-sign-on-for-saas-applications/</t>
  </si>
  <si>
    <t>0.54,0.81,0.81,0.81,0.81,0.99,0.81,0.99,0.65,0.81,0.99,0.65</t>
  </si>
  <si>
    <t>what is event marketing</t>
  </si>
  <si>
    <t>0.81,0.99,0.81,0.99,0.99,0.81,0.65,0.81,0.81,0.99,0.99,0.81</t>
  </si>
  <si>
    <t>opt in email</t>
  </si>
  <si>
    <t>0.67,0.52,0.99,0.81,0.81,0.99,0.99,0.99,0.99,0.99,0.99,0.99</t>
  </si>
  <si>
    <t>personalized marketing</t>
  </si>
  <si>
    <t>http://www.marketo.com/software/personalization/persona-based-marketing/</t>
  </si>
  <si>
    <t>0.65,0.65,0.81,0.81,0.81,0.81,0.81,0.81,0.81,0.99,0.99,0.99</t>
  </si>
  <si>
    <t>marketing examples</t>
  </si>
  <si>
    <t>0.44,0.67,0.54,0.54,0.54,0.36,0.28,0.28,0.54,0.99,0.82,0.54</t>
  </si>
  <si>
    <t>marketing swag</t>
  </si>
  <si>
    <t>0.42,0.81,0.81,0.81,0.81,0.81,0.81,0.81,0.81,0.99,0.81,0.65</t>
  </si>
  <si>
    <t>http://blog.marketo.com/2013/11/the-art-of-swag-or-schwag.html</t>
  </si>
  <si>
    <t>sales funnel stages</t>
  </si>
  <si>
    <t>http://www.marketo.com/_assets/uploads/Mapping-Lead-Generation-to-Your-Sales-Funnel-Cheatsheet.pdf?20140211184742</t>
  </si>
  <si>
    <t>0.44,0.44,0.67,0.82,0.99,0.82,0.54,0.36,0.67,0.67,0.67,0.36</t>
  </si>
  <si>
    <t>http://www.marketo.com/infographics/account-based-marketing-infographic/</t>
  </si>
  <si>
    <t>creating personas</t>
  </si>
  <si>
    <t>0.50,0.64,0.79,0.79,0.79,0.64,0.79,0.79,0.64,0.79,0.99,0.79</t>
  </si>
  <si>
    <t>digital marketing 101</t>
  </si>
  <si>
    <t>http://www.marketo.com/digital-marketing/</t>
  </si>
  <si>
    <t>0.50,0.99,0.79,0.79,0.79,0.99,0.99,0.79,0.79,0.99,0.99,0.99</t>
  </si>
  <si>
    <t>demand generation marketing</t>
  </si>
  <si>
    <t>0.16,0.28,0.28,0.28,0.34,0.28,0.53,0.99,0.28,0.34,0.34,0.28</t>
  </si>
  <si>
    <t>creative facebook covers</t>
  </si>
  <si>
    <t>0.65,0.99,0.65,0.65,0.82,0.53,0.65,0.65,0.65,0.65,0.53,0.41</t>
  </si>
  <si>
    <t>https://www.marketo.com/_assets/uploads/Sample-Social-Media-Plan-for-Events.pdf?20130219144248</t>
  </si>
  <si>
    <t>great cover photos</t>
  </si>
  <si>
    <t>0.99,0.99,0.99,0.65,0.99,0.81,0.65,0.81,0.81,0.81,0.65,0.81</t>
  </si>
  <si>
    <t>content marketing platform</t>
  </si>
  <si>
    <t>https://launchpoint.marketo.com/kapost/677-kapost-content-marketing-platform/</t>
  </si>
  <si>
    <t>0.36,0.54,0.36,0.67,0.67,0.99,0.82,0.54,0.54,0.54,0.82,0.44</t>
  </si>
  <si>
    <t>social media relationships</t>
  </si>
  <si>
    <t>http://www.marketo.com/articles/how-to-strengthen-customer-relationships-with-social-media/</t>
  </si>
  <si>
    <t>0.44,0.44,0.54,0.44,0.67,0.44,0.36,0.36,0.36,0.54,0.67,0.99</t>
  </si>
  <si>
    <t>marketo competitors</t>
  </si>
  <si>
    <t>https://launchpoint.marketo.com/mixrank/876-mixrank/</t>
  </si>
  <si>
    <t>0.81,0.99,0.81,0.99,0.81,0.81,0.81,0.81,0.81,0.99,0.81,0.81</t>
  </si>
  <si>
    <t>impulse shopping</t>
  </si>
  <si>
    <t>0.81,0.81,0.81,0.81,0.65,0.65,0.65,0.65,0.65,0.65,0.99,0.99</t>
  </si>
  <si>
    <t>event marketing plan</t>
  </si>
  <si>
    <t>0.82,0.82,0.99,0.99,0.82,0.82,0.82,0.82,0.65,0.99,0.99,0.82</t>
  </si>
  <si>
    <t>email metrics</t>
  </si>
  <si>
    <t>http://www.marketo.com/_assets/uploads/The-new-metrics-for-email-marketing.pdf?20130904180220</t>
  </si>
  <si>
    <t>0.35,0.42,0.54,0.54,0.42,0.99,0.54,0.54,0.42,0.54,0.54,0.42</t>
  </si>
  <si>
    <t>http://docs.cdn.marketo.com/Marketo_Support_Datasheet.pdf</t>
  </si>
  <si>
    <t>http://www.marketo.com/software/marketing-management/</t>
  </si>
  <si>
    <t>social marketing plan</t>
  </si>
  <si>
    <t>0.24,0.99,0.99,0.99,0.99,0.81,0.43,0.43,0.24,0.43,0.52,0.67</t>
  </si>
  <si>
    <t>rainking online</t>
  </si>
  <si>
    <t>0.27,0.35,0.42,0.65,0.65,0.54,0.99,0.81,0.65,0.54,0.54,0.42</t>
  </si>
  <si>
    <t>http://www.marketo.com/worksheets/content-marketing-tactical-plan/</t>
  </si>
  <si>
    <t>soap documentation</t>
  </si>
  <si>
    <t>0.54,0.54,0.67,0.67,0.67,0.54,0.54,0.54,0.54,0.81,0.99,0.67</t>
  </si>
  <si>
    <t>lead define</t>
  </si>
  <si>
    <t>0.44,0.54,0.54,0.67,0.81,0.67,0.54,0.54,0.54,0.81,0.99,0.99</t>
  </si>
  <si>
    <t>define leads</t>
  </si>
  <si>
    <t>0.44,0.67,0.67,0.67,0.67,0.67,0.44,0.44,0.54,0.67,0.99,0.81</t>
  </si>
  <si>
    <t>email marketing campaign</t>
  </si>
  <si>
    <t>0.44,0.67,0.67,0.67,0.81,0.67,0.81,0.67,0.81,0.81,0.99,0.81</t>
  </si>
  <si>
    <t>http://developers.marketo.com/documentation/soap/requestcampaign/</t>
  </si>
  <si>
    <t>http://developers.marketo.com/documentation/soap/getmultipleleads/</t>
  </si>
  <si>
    <t>http://developers.marketo.com/documentation/faq/</t>
  </si>
  <si>
    <t>merit direct</t>
  </si>
  <si>
    <t>https://launchpoint.marketo.com/meritdirect-llc/974-omnichannelbase/</t>
  </si>
  <si>
    <t>0.54,0.99,0.99,0.99,0.99,0.99,0.99,0.82,0.82,0.82,0.99,0.67</t>
  </si>
  <si>
    <t>get satisfaction</t>
  </si>
  <si>
    <t>0.66,0.83,0.99,0.83,0.83,0.66,0.66,0.66,0.66,0.66,0.66,0.55</t>
  </si>
  <si>
    <t>perfect audience</t>
  </si>
  <si>
    <t>http://launchpoint.marketo.com/perfect-audience/982-perfect-audience-facebook-and-web-retargeting/</t>
  </si>
  <si>
    <t>0.36,0.44,0.44,0.44,0.44,0.53,0.99,0.53,0.53,0.53,0.67,0.44</t>
  </si>
  <si>
    <t>extole</t>
  </si>
  <si>
    <t>https://launchpoint.marketo.com/extole/1635-extole-referral-marketing-platform/</t>
  </si>
  <si>
    <t>0.79,0.79,0.79,0.99,0.99,0.99,0.79,0.79,0.79,0.99,0.99,0.79</t>
  </si>
  <si>
    <t>munchkin marketo net</t>
  </si>
  <si>
    <t>0.33,0.67,0.33,0.99,0.33,0.33,0.67,0.33,0.67,0.67,0.33,0.33</t>
  </si>
  <si>
    <t>lead generation software free</t>
  </si>
  <si>
    <t>0.99,0.99,0.50,0.99,0.99,0.99,0.50,0.50,0.99,0.50,0.99,0.99</t>
  </si>
  <si>
    <t>marketo integration with salesforce</t>
  </si>
  <si>
    <t>0.67,0.67,0.67,0.67,0.67,0.99,0.99,0.67,0.33,0.33,0.99,0.67</t>
  </si>
  <si>
    <t>sample marketing campaign</t>
  </si>
  <si>
    <t>0.25,0.99,0.50,0.75,0.75,0.50,0.50,0.50,0.75,0.25,0.50,0.50</t>
  </si>
  <si>
    <t>marketo content marketing</t>
  </si>
  <si>
    <t>0.33,0.67,0.67,0.67,0.99,0.33,0.67,0.67,0.33,0.33,0.67,0.67</t>
  </si>
  <si>
    <t>innovative marketing techniques</t>
  </si>
  <si>
    <t>0.67,0.99,0.33,0.67,0.67,0.67,0.67,0.67,0.67,0.99,0.99,0.67</t>
  </si>
  <si>
    <t>salesforce and marketo</t>
  </si>
  <si>
    <t>0.67,0.67,0.67,0.99,0.67,0.99,0.99,0.67,0.33,0.99,0.67,0.33</t>
  </si>
  <si>
    <t>qualified lead generation</t>
  </si>
  <si>
    <t>https://www.marketo.com/marketing-topics/qualified-lead-generation</t>
  </si>
  <si>
    <t>0.50,0.50,0.50,0.75,0.75,0.75,0.99,0.50,0.50,0.50,0.75,0.50</t>
  </si>
  <si>
    <t>social marketing automation</t>
  </si>
  <si>
    <t>http://www.marketo.com/software/marketing-automation/social-marketing/</t>
  </si>
  <si>
    <t>0.33,0.67,0.33,0.67,0.99,0.67,0.67,0.67,0.67,0.67,0.67,0.67</t>
  </si>
  <si>
    <t>marketo price</t>
  </si>
  <si>
    <t>0.50,0.50,0.50,0.75,0.50,0.50,0.50,0.25,0.25,0.25,0.99,0.50</t>
  </si>
  <si>
    <t>social lead generation</t>
  </si>
  <si>
    <t>0.33,0.99,0.67,0.99,0.99,0.99,0.33,0.33,0.33,0.67,0.99,0.99</t>
  </si>
  <si>
    <t>example of social media strategy</t>
  </si>
  <si>
    <t>0.67,0.33,0.67,0.67,0.67,0.67,0.33,0.67,0.33,0.99,0.99,0.99</t>
  </si>
  <si>
    <t>b2b marketing solutions</t>
  </si>
  <si>
    <t>https://www.marketo.com/marketing-topics/b2b-marketing-solutions</t>
  </si>
  <si>
    <t>0.25,0.25,0.25,0.50,0.50,0.99,0.25,0.50,0.25,0.25,0.50,0.25</t>
  </si>
  <si>
    <t>marketing plan template ppt</t>
  </si>
  <si>
    <t>0.99,0.50,0.25,0.99,0.50,0.25,0.75,0.25,0.50,0.25,0.25,0.25</t>
  </si>
  <si>
    <t>social media action plan template</t>
  </si>
  <si>
    <t>0.60,0.40,0.99,0.20,0.60,0.60,0.40,0.60,0.40,0.20,0.40,0.60</t>
  </si>
  <si>
    <t>increase leads</t>
  </si>
  <si>
    <t>0.33,0.33,0.33,0.33,0.33,0.33,0.99,0.67,0.67,0.67,0.67,0.33</t>
  </si>
  <si>
    <t>lead generation plan</t>
  </si>
  <si>
    <t>http://www.marketo.com/marketing-topics/lead-generation-business-plan</t>
  </si>
  <si>
    <t>0.40,0.40,0.40,0.40,0.60,0.40,0.40,0.40,0.40,0.40,0.40,0.99</t>
  </si>
  <si>
    <t>magic quadrant crm</t>
  </si>
  <si>
    <t>0.75,0.50,0.50,0.50,0.50,0.75,0.99,0.75,0.75,0.50,0.50,0.50</t>
  </si>
  <si>
    <t>lead generation social media</t>
  </si>
  <si>
    <t>0.67,0.33,0.33,0.33,0.99,0.67,0.33,0.33,0.33,0.33,0.67,0.33</t>
  </si>
  <si>
    <t>b2b sales and marketing</t>
  </si>
  <si>
    <t>0.50,0.50,0.99,0.75,0.50,0.50,0.75,0.50,0.50,0.25,0.50,0.50</t>
  </si>
  <si>
    <t>lead scoring software</t>
  </si>
  <si>
    <t>http://www.marketo.com/software/marketing-automation/lead-scoring/</t>
  </si>
  <si>
    <t>0.20,0.40,0.40,0.60,0.60,0.40,0.40,0.40,0.99,0.20,0.60,0.40</t>
  </si>
  <si>
    <t>social media plan pdf</t>
  </si>
  <si>
    <t>0.99,0.99,0.99,0.99,0.67,0.33,0.33,0.67,0.99,0.33,0.67,0.99</t>
  </si>
  <si>
    <t>marketo social</t>
  </si>
  <si>
    <t>0.67,0.67,0.99,0.67,0.99,0.33,0.99,0.99,0.67,0.99,0.99,0.67</t>
  </si>
  <si>
    <t>https://launchpoint.marketo.com/hoosh-marketing/1181-wordpress-integration-for-marketo/</t>
  </si>
  <si>
    <t>platform marketing</t>
  </si>
  <si>
    <t>0.33,0.78,0.78,0.78,0.78,0.56,0.56,0.78,0.78,0.99,0.78,0.78</t>
  </si>
  <si>
    <t>marketo revenue</t>
  </si>
  <si>
    <t>http://investors.marketo.com/releasedetail.cfm?ReleaseID=877626</t>
  </si>
  <si>
    <t>0.78,0.99,0.78,0.56,0.99,0.56,0.99,0.56,0.78,0.78,0.78,0.56</t>
  </si>
  <si>
    <t>lead generation programs</t>
  </si>
  <si>
    <t>0.36,0.64,0.64,0.64,0.82,0.82,0.99,0.99,0.45,0.36,0.45,0.64</t>
  </si>
  <si>
    <t>marketing measurement</t>
  </si>
  <si>
    <t>http://www.marketo.com/_assets/uploads/MktgMetric-cheatsheet7-31.pdf?20130108205539</t>
  </si>
  <si>
    <t>0.56,0.78,0.56,0.78,0.99,0.78,0.56,0.44,0.56,0.78,0.99,0.56</t>
  </si>
  <si>
    <t>http://www.marketo.com/webinars/marketo-live-demo/</t>
  </si>
  <si>
    <t>customer engagement software</t>
  </si>
  <si>
    <t>http://www.marketo.com/software/marketing-automation/engagement-engine/</t>
  </si>
  <si>
    <t>0.41,0.28,0.24,0.24,0.24,0.28,0.18,0.41,0.53,0.82,0.99,0.82</t>
  </si>
  <si>
    <t>key marketing metrics</t>
  </si>
  <si>
    <t>http://blog.marketo.com/2013/03/the-5-key-marketing-metrics-you-should-be-watching.html</t>
  </si>
  <si>
    <t>0.56,0.56,0.99,0.99,0.99,0.99,0.71,0.71,0.99,0.99,0.71,0.71</t>
  </si>
  <si>
    <t>business lead generation</t>
  </si>
  <si>
    <t>http://www.marketo.com/marketing-topics/business-lead-generation</t>
  </si>
  <si>
    <t>0.28,0.28,0.28,0.28,0.41,0.41,0.53,0.53,0.24,0.28,0.24,0.99</t>
  </si>
  <si>
    <t>unique marketing strategies</t>
  </si>
  <si>
    <t>0.56,0.56,0.56,0.99,0.99,0.78,0.99,0.56,0.78,0.78,0.99,0.78</t>
  </si>
  <si>
    <t>jon miller marketo</t>
  </si>
  <si>
    <t>http://www.marketo.com/about/leadership/</t>
  </si>
  <si>
    <t>0.64,0.99,0.64,0.82,0.82,0.64,0.45,0.45,0.45,0.64,0.64,0.45</t>
  </si>
  <si>
    <t>sales and marketing</t>
  </si>
  <si>
    <t>0.68,0.99,0.99,0.77,0.99,0.77,0.77,0.77,0.77,0.99,0.99,0.99</t>
  </si>
  <si>
    <t>cross sell</t>
  </si>
  <si>
    <t>http://www.marketo.com/solutions/up-sell-cross-sell/</t>
  </si>
  <si>
    <t>0.68,0.99,0.77,0.99,0.99,0.77,0.77,0.99,0.77,0.99,0.99,0.77</t>
  </si>
  <si>
    <t>rest vs soap</t>
  </si>
  <si>
    <t>http://developers.marketo.com/blog/marketo-rest-vs-soap-apis-faq/</t>
  </si>
  <si>
    <t>0.53,0.67,0.81,0.99,0.81,0.81,0.81,0.81,0.81,0.81,0.81,0.67</t>
  </si>
  <si>
    <t>certain com</t>
  </si>
  <si>
    <t>https://launchpoint.marketo.com/certain-inc/766-event-management-platform/</t>
  </si>
  <si>
    <t>0.28,0.66,0.66,0.66,0.99,0.81,0.53,0.34,0.53,0.44,0.81,0.44</t>
  </si>
  <si>
    <t>what is direct response marketing</t>
  </si>
  <si>
    <t>0.67,0.99,0.81,0.99,0.99,0.81,0.67,0.67,0.81,0.81,0.81,0.67</t>
  </si>
  <si>
    <t>marketing infographics</t>
  </si>
  <si>
    <t>0.67,0.99,0.81,0.81,0.81,0.81,0.99,0.81,0.81,0.81,0.81,0.81</t>
  </si>
  <si>
    <t>generating leads</t>
  </si>
  <si>
    <t>0.52,0.99,0.99,0.81,0.81,0.81,0.81,0.81,0.81,0.81,0.81,0.81</t>
  </si>
  <si>
    <t>isell onesource</t>
  </si>
  <si>
    <t>0.65,0.99,0.82,0.99,0.99,0.99,0.82,0.82,0.99,0.99,0.99,0.82</t>
  </si>
  <si>
    <t>sales development</t>
  </si>
  <si>
    <t>0.53,0.66,0.53,0.66,0.66,0.66,0.66,0.66,0.99,0.66,0.99,0.81</t>
  </si>
  <si>
    <t>sales effectiveness</t>
  </si>
  <si>
    <t>0.53,0.53,0.53,0.99,0.81,0.81,0.66,0.66,0.66,0.66,0.81,0.53</t>
  </si>
  <si>
    <t>unique marketing ideas</t>
  </si>
  <si>
    <t>0.53,0.99,0.66,0.99,0.81,0.66,0.81,0.66,0.66,0.66,0.66,0.53</t>
  </si>
  <si>
    <t>social media marketing strategies</t>
  </si>
  <si>
    <t>0.53,0.53,0.66,0.66,0.53,0.66,0.66,0.66,0.81,0.99,0.99,0.99</t>
  </si>
  <si>
    <t>example of marketing</t>
  </si>
  <si>
    <t>0.14,0.52,0.43,0.33,0.33,0.33,0.14,0.10,0.43,0.99,0.52,0.43</t>
  </si>
  <si>
    <t>marketing event</t>
  </si>
  <si>
    <t>0.64,0.64,0.82,0.99,0.82,0.82,0.64,0.82,0.82,0.99,0.99,0.82</t>
  </si>
  <si>
    <t>sample editorial calendar</t>
  </si>
  <si>
    <t>0.64,0.99,0.82,0.64,0.82,0.82,0.82,0.82,0.82,0.64,0.82,0.64</t>
  </si>
  <si>
    <t>http://templates.marketo.com/</t>
  </si>
  <si>
    <t>personalization com</t>
  </si>
  <si>
    <t>http://www.marketo.com/targeting-and-personalization/</t>
  </si>
  <si>
    <t>0.99,0.30,0.30,0.30,0.36,0.36,0.30,0.23,0.23,0.23,0.23,0.55</t>
  </si>
  <si>
    <t>equilar</t>
  </si>
  <si>
    <t>http://www.marketo.com/customers/equilar/</t>
  </si>
  <si>
    <t>0.68,0.99,0.99,0.84,0.68,0.84,0.68,0.68,0.68,0.99,0.99,0.84</t>
  </si>
  <si>
    <t>acquia inc</t>
  </si>
  <si>
    <t>http://www.marketo.com/about/news/acquia-1-software-company-on-inc-500-powers-growth-with-marketo/</t>
  </si>
  <si>
    <t>0.34,0.53,0.53,0.53,0.66,0.53,0.53,0.44,0.53,0.99,0.66,0.44</t>
  </si>
  <si>
    <t>event marketing definition</t>
  </si>
  <si>
    <t>0.65,0.65,0.81,0.65,0.99,0.65,0.42,0.35,0.35,0.81,0.99,0.81</t>
  </si>
  <si>
    <t>sirius decisions</t>
  </si>
  <si>
    <t>http://www.marketo.com/reports/siriusview-marketing-automation-platforms-2014/</t>
  </si>
  <si>
    <t>0.45,0.68,0.68,0.77,0.77,0.99,0.68,0.68,0.68,0.68,0.77,0.68</t>
  </si>
  <si>
    <t>margo smith</t>
  </si>
  <si>
    <t>http://www.marketo.com/about/leadership/margo-smith/</t>
  </si>
  <si>
    <t>0.20,0.11,0.11,0.09,0.11,0.09,0.09,0.20,0.43,0.99,0.13,0.11</t>
  </si>
  <si>
    <t>lead source</t>
  </si>
  <si>
    <t>http://blog.marketo.com/2011/04/top-5-best-practices-for-lead-source-in-your-crm.html</t>
  </si>
  <si>
    <t>0.24,0.24,0.24,0.99,0.30,0.19,0.19,0.19,0.24,0.19,0.30,0.24</t>
  </si>
  <si>
    <t>define demystify</t>
  </si>
  <si>
    <t>http://blog.marketo.com/2015/02/demystify-define-your-marketing-strategy-2.html</t>
  </si>
  <si>
    <t>0.67,0.67,0.67,0.82,0.67,0.54,0.44,0.54,0.67,0.99,0.99,0.82</t>
  </si>
  <si>
    <t>https://www.marketo.com/marketing-topics/sales-lead-generation-companies</t>
  </si>
  <si>
    <t>binch</t>
  </si>
  <si>
    <t>http://www.marketo.com/about/leadership/bill-binch/</t>
  </si>
  <si>
    <t>0.28,0.35,0.28,0.44,0.35,0.35,0.28,0.44,0.67,0.99,0.81,0.81</t>
  </si>
  <si>
    <t>list add</t>
  </si>
  <si>
    <t>http://developers.marketo.com/documentation/rest/add-leads-to-list/</t>
  </si>
  <si>
    <t>0.53,0.66,0.81,0.81,0.99,0.66,0.66,0.81,0.81,0.81,0.99,0.99</t>
  </si>
  <si>
    <t>http://www.marketo.com/ebooks/content-marketing-for-lead-generation/</t>
  </si>
  <si>
    <t>campaign management software</t>
  </si>
  <si>
    <t>0.44,0.54,0.67,0.67,0.67,0.82,0.67,0.82,0.99,0.67,0.67,0.82</t>
  </si>
  <si>
    <t>brainshark inc</t>
  </si>
  <si>
    <t>https://launchpoint.marketo.com/brainshark-inc/631-brainshark-presentations/</t>
  </si>
  <si>
    <t>0.64,0.79,0.64,0.99,0.99,0.99,0.99,0.79,0.79,0.99,0.79,0.50</t>
  </si>
  <si>
    <t>automated marketing software</t>
  </si>
  <si>
    <t>0.82,0.82,0.65,0.53,0.65,0.53,0.99,0.82,0.65,0.41,0.28,0.53</t>
  </si>
  <si>
    <t>lead generation tools</t>
  </si>
  <si>
    <t>https://www.marketo.com/marketing-topics/lead-generation-tools</t>
  </si>
  <si>
    <t>0.36,0.64,0.64,0.64,0.64,0.99,0.64,0.79,0.79,0.79,0.99,0.99</t>
  </si>
  <si>
    <t>demand generation vs lead generation</t>
  </si>
  <si>
    <t>0.65,0.53,0.41,0.53,0.99,0.99,0.65,0.53,0.99,0.82,0.65,0.41</t>
  </si>
  <si>
    <t>social media planning</t>
  </si>
  <si>
    <t>0.50,0.99,0.79,0.79,0.79,0.79,0.64,0.64,0.64,0.79,0.79,0.79</t>
  </si>
  <si>
    <t>marketing persona</t>
  </si>
  <si>
    <t>0.41,0.53,0.82,0.82,0.65,0.65,0.65,0.53,0.53,0.65,0.99,0.82</t>
  </si>
  <si>
    <t>lead companies</t>
  </si>
  <si>
    <t>0.82,0.99,0.53,0.65,0.65,0.65,0.65,0.53,0.82,0.82,0.82,0.53</t>
  </si>
  <si>
    <t>email marketing metrics</t>
  </si>
  <si>
    <t>http://www.marketo.com/email-marketing/email-marketing-metrics/</t>
  </si>
  <si>
    <t>0.53,0.82,0.82,0.65,0.82,0.99,0.65,0.82,0.65,0.65,0.65,0.65</t>
  </si>
  <si>
    <t>pre event</t>
  </si>
  <si>
    <t>http://www.marketo.com/articles/how-to-engage-attendees-before-your-event/</t>
  </si>
  <si>
    <t>0.50,0.79,0.64,0.99,0.79,0.99,0.64,0.79,0.79,0.99,0.99,0.79</t>
  </si>
  <si>
    <t>http://blog.marketo.com/2008/06/7-strategies-fo.html</t>
  </si>
  <si>
    <t>soft launch</t>
  </si>
  <si>
    <t>http://blog.marketo.com/2013/12/how-a-soft-launch-can-help-you-launch-marketing-automation.html</t>
  </si>
  <si>
    <t>0.81,0.66,0.81,0.99,0.99,0.99,0.99,0.99,0.99,0.99,0.99,0.81</t>
  </si>
  <si>
    <t>ashley brookes</t>
  </si>
  <si>
    <t>http://summit.marketo.com/2014/speakers/ashley-brookes/</t>
  </si>
  <si>
    <t>0.99,0.79,0.79,0.79,0.79,0.79,0.79,0.79,0.79,0.67,0.54,0.67</t>
  </si>
  <si>
    <t>scoring</t>
  </si>
  <si>
    <t>http://www.marketo.com/definitive-guides/lead-scoring/</t>
  </si>
  <si>
    <t>0.67,0.79,0.79,0.79,0.79,0.79,0.67,0.67,0.67,0.99,0.99,0.79</t>
  </si>
  <si>
    <t>define period</t>
  </si>
  <si>
    <t>https://docs.marketo.com/display/DOCS/Define+Period+Costs</t>
  </si>
  <si>
    <t>0.67,0.67,0.81,0.81,0.81,0.81,0.44,0.28,0.44,0.99,0.99,0.81</t>
  </si>
  <si>
    <t>http://blog.marketo.com/2013/01/the-ultimate-social-media-event-marketing-checklist.html</t>
  </si>
  <si>
    <t>salesforce marketing automation</t>
  </si>
  <si>
    <t>http://www.marketo.com/marketing-automation/marketing-automation-for-salesforce/</t>
  </si>
  <si>
    <t>0.41,0.65,0.65,0.82,0.82,0.65,0.82,0.65,0.82,0.82,0.99,0.82</t>
  </si>
  <si>
    <t>website personalization</t>
  </si>
  <si>
    <t>http://www.marketo.com/software/personalization/</t>
  </si>
  <si>
    <t>0.43,0.43,0.52,0.52,0.67,0.67,0.52,0.67,0.67,0.81,0.99,0.99</t>
  </si>
  <si>
    <t>software marketing</t>
  </si>
  <si>
    <t>0.65,0.82,0.82,0.99,0.99,0.82,0.53,0.65,0.82,0.82,0.82,0.82</t>
  </si>
  <si>
    <t>twitter cheat sheet</t>
  </si>
  <si>
    <t>http://www.marketo.com/cheat-sheets/twitter-tips-for-the-social-marketer/</t>
  </si>
  <si>
    <t>0.52,0.81,0.99,0.99,0.81,0.52,0.52,0.52,0.43,0.52,0.52,0.43</t>
  </si>
  <si>
    <t>b2b social media strategy</t>
  </si>
  <si>
    <t>0.65,0.82,0.82,0.82,0.82,0.82,0.99,0.82,0.99,0.82,0.99,0.82</t>
  </si>
  <si>
    <t>responsive email template</t>
  </si>
  <si>
    <t>http://templates.marketo.com/category/responsive-email/</t>
  </si>
  <si>
    <t>0.68,0.77,0.77,0.99,0.77,0.99,0.77,0.77,0.77,0.99,0.99,0.77</t>
  </si>
  <si>
    <t>http://www.marketo.com/services/community/</t>
  </si>
  <si>
    <t>http://www.marketo.com/about/news/marketos-commitment-to-customer-support-and-success-recognized-by-leading-association-for-technology-services-3/</t>
  </si>
  <si>
    <t>qualified leads</t>
  </si>
  <si>
    <t>0.35,0.65,0.35,0.42,0.54,0.35,0.81,0.99,0.35,0.42,0.65,0.42</t>
  </si>
  <si>
    <t>how to market an event</t>
  </si>
  <si>
    <t>0.33,0.67,0.67,0.67,0.67,0.52,0.67,0.52,0.52,0.99,0.99,0.67</t>
  </si>
  <si>
    <t>social media marketing proposal</t>
  </si>
  <si>
    <t>0.52,0.67,0.52,0.67,0.52,0.67,0.99,0.67,0.52,0.52,0.99,0.67</t>
  </si>
  <si>
    <t>channel marketing definition</t>
  </si>
  <si>
    <t>0.81,0.99,0.54,0.54,0.54,0.65,0.54,0.54,0.54,0.65,0.54,0.54</t>
  </si>
  <si>
    <t>email marketing campaigns</t>
  </si>
  <si>
    <t>0.67,0.81,0.67,0.99,0.99,0.81,0.81,0.81,0.99,0.99,0.99,0.67</t>
  </si>
  <si>
    <t>social media guide</t>
  </si>
  <si>
    <t>http://www.marketo.com/definitive-guides/social-marketing/</t>
  </si>
  <si>
    <t>0.65,0.99,0.99,0.99,0.99,0.82,0.99,0.99,0.82,0.82,0.99,0.82</t>
  </si>
  <si>
    <t>best sales pitch</t>
  </si>
  <si>
    <t>http://blog.marketo.com/2014/02/the-5-pillars-of-a-successful-sales-pitch.html</t>
  </si>
  <si>
    <t>0.53,0.99,0.82,0.65,0.99,0.82,0.82,0.82,0.82,0.99,0.99,0.82</t>
  </si>
  <si>
    <t>slideshare pro</t>
  </si>
  <si>
    <t>https://launchpoint.marketo.com/slideshare/954-slideshare-platinum-pro/</t>
  </si>
  <si>
    <t>0.19,0.35,0.27,0.27,0.35,0.65,0.81,0.81,0.99,0.81,0.81,0.54</t>
  </si>
  <si>
    <t>definition of marketing strategy</t>
  </si>
  <si>
    <t>https://www.marketo.com/marketing-topics/marketing-strategy-definition</t>
  </si>
  <si>
    <t>0.52,0.81,0.67,0.81,0.67,0.67,0.33,0.24,0.33,0.81,0.81,0.99</t>
  </si>
  <si>
    <t>marketing reports</t>
  </si>
  <si>
    <t>0.52,0.67,0.67,0.67,0.81,0.52,0.52,0.67,0.52,0.67,0.81,0.99</t>
  </si>
  <si>
    <t>software lead generation</t>
  </si>
  <si>
    <t>0.50,0.99,0.79,0.79,0.64,0.28,0.07,0.07,0.07,0.07,0.07,0.36</t>
  </si>
  <si>
    <t>customer engagement</t>
  </si>
  <si>
    <t>0.45,0.81,0.62,0.81,0.81,0.62,0.81,0.81,0.81,0.99,0.99,0.81</t>
  </si>
  <si>
    <t>social media marketing plan example</t>
  </si>
  <si>
    <t>0.45,0.27,0.36,0.27,0.64,0.45,0.45,0.64,0.18,0.82,0.99,0.82</t>
  </si>
  <si>
    <t>http://www.marketo.com/events/</t>
  </si>
  <si>
    <t>http://www.marketo.com/cheat-sheets/salesforce.com-for-marketers/</t>
  </si>
  <si>
    <t>personalized retargeting</t>
  </si>
  <si>
    <t>http://blog.marketo.com/2014/02/how-personalized-retargeting-can-optimize-your-b2b-ads.html</t>
  </si>
  <si>
    <t>0.22,0.33,0.33,0.44,0.78,0.33,0.22,0.11,0.11,0.99,0.99,0.99</t>
  </si>
  <si>
    <t>media plan sample</t>
  </si>
  <si>
    <t>http://www.marketo.com/worksheets/sample-social-media-plan-for-events/</t>
  </si>
  <si>
    <t>0.99,0.44,0.78,0.44,0.78,0.78,0.56,0.22,0.22,0.33,0.22,0.44</t>
  </si>
  <si>
    <t>future of social media marketing</t>
  </si>
  <si>
    <t>http://www.marketo.com/marketing-topics/future-of-social-media-marketing</t>
  </si>
  <si>
    <t>0.99,0.22,0.56,0.78,0.99,0.44,0.78,0.22,0.22,0.56,0.56,0.99</t>
  </si>
  <si>
    <t>social media strategy examples</t>
  </si>
  <si>
    <t>0.71,0.71,0.99,0.71,0.99,0.56,0.71,0.99,0.56,0.43,0.43,0.43</t>
  </si>
  <si>
    <t>sales playbooks</t>
  </si>
  <si>
    <t>0.99,0.45,0.27,0.45,0.64,0.45,0.45,0.45,0.36,0.36,0.64,0.64</t>
  </si>
  <si>
    <t>crm magic quadrant</t>
  </si>
  <si>
    <t>0.43,0.56,0.28,0.71,0.99,0.56,0.71,0.71,0.99,0.99,0.99,0.71</t>
  </si>
  <si>
    <t>lead gen marketing</t>
  </si>
  <si>
    <t>0.43,0.71,0.56,0.99,0.56,0.56,0.71,0.56,0.56,0.56,0.71,0.71</t>
  </si>
  <si>
    <t>email marketing automation software</t>
  </si>
  <si>
    <t>0.11,0.22,0.22,0.11,0.22,0.56,0.78,0.99,0.78,0.99,0.99,0.78</t>
  </si>
  <si>
    <t>lead generating</t>
  </si>
  <si>
    <t>0.56,0.71,0.71,0.99,0.71,0.71,0.99,0.99,0.99,0.99,0.56,0.71</t>
  </si>
  <si>
    <t>free lead generator</t>
  </si>
  <si>
    <t>0.56,0.44,0.56,0.56,0.56,0.78,0.99,0.56,0.78,0.56,0.56,0.33</t>
  </si>
  <si>
    <t>lead generation program</t>
  </si>
  <si>
    <t>https://www.marketo.com/marketing-topics/lead-generation-programs</t>
  </si>
  <si>
    <t>0.45,0.64,0.45,0.45,0.64,0.27,0.82,0.99,0.18,0.27,0.36,0.27</t>
  </si>
  <si>
    <t>inbound lead generation</t>
  </si>
  <si>
    <t>0.43,0.43,0.71,0.71,0.99,0.99,0.56,0.56,0.56,0.56,0.71,0.71</t>
  </si>
  <si>
    <t>marketing platform definition</t>
  </si>
  <si>
    <t>0.71,0.56,0.71,0.71,0.71,0.99,0.71,0.56,0.43,0.43,0.71,0.99</t>
  </si>
  <si>
    <t>social media planning template</t>
  </si>
  <si>
    <t>0.33,0.99,0.56,0.56,0.44,0.44,0.78,0.56,0.56,0.44,0.56,0.44</t>
  </si>
  <si>
    <t>don t get left behind</t>
  </si>
  <si>
    <t>http://www.marketo.com/ebooks/dont-get-left-behind-the-rise-of-digital-marketing-in-financial-services/</t>
  </si>
  <si>
    <t>0.45,0.36,0.36,0.45,0.36,0.82,0.45,0.36,0.45,0.82,0.99,0.64</t>
  </si>
  <si>
    <t>b2b marketing automation</t>
  </si>
  <si>
    <t>http://www.marketo.com/marketing-topics/b2b-marketing-automation</t>
  </si>
  <si>
    <t>0.56,0.56,0.44,0.56,0.99,0.78,0.99,0.33,0.56,0.44,0.78,0.56</t>
  </si>
  <si>
    <t>opt in marketing</t>
  </si>
  <si>
    <t>0.99,0.56,0.56,0.56,0.99,0.56,0.56,0.44,0.56,0.56,0.78,0.56</t>
  </si>
  <si>
    <t>b2b marketing software</t>
  </si>
  <si>
    <t>0.99,0.99,0.71,0.99,0.71,0.71,0.43,0.28,0.28,0.43,0.43,0.28</t>
  </si>
  <si>
    <t>email marketing blog</t>
  </si>
  <si>
    <t>http://blog.marketo.com/category/email-marketing</t>
  </si>
  <si>
    <t>0.65,0.99,0.65,0.81,0.65,0.81,0.99,0.99,0.81,0.99,0.81,0.81</t>
  </si>
  <si>
    <t>marketing one sheet</t>
  </si>
  <si>
    <t>http://www.marketo.com/cheat-sheets/</t>
  </si>
  <si>
    <t>0.56,0.78,0.99,0.99,0.99,0.99,0.78,0.99,0.99,0.99,0.99,0.78</t>
  </si>
  <si>
    <t>venture wire</t>
  </si>
  <si>
    <t>https://www.marketo.com/_media/venture_wire.pdf</t>
  </si>
  <si>
    <t>0.65,0.81,0.65,0.81,0.99,0.81,0.81,0.81,0.81,0.65,0.81,0.54</t>
  </si>
  <si>
    <t>email marketing 101</t>
  </si>
  <si>
    <t>http://www.marketo.com/email-marketing/email-marketing-101/</t>
  </si>
  <si>
    <t>0.36,0.64,0.50,0.64,0.99,0.64,0.64,0.64,0.50,0.64,0.64,0.64</t>
  </si>
  <si>
    <t>what is playbook</t>
  </si>
  <si>
    <t>0.99,0.99,0.99,0.99,0.71,0.71,0.71,0.71,0.99,0.99,0.99,0.71</t>
  </si>
  <si>
    <t>lead generation tips</t>
  </si>
  <si>
    <t>http://www.marketo.com/marketing-topics/lead-generation-tips</t>
  </si>
  <si>
    <t>0.27,0.45,0.45,0.45,0.45,0.64,0.82,0.99,0.45,0.64,0.64,0.45</t>
  </si>
  <si>
    <t>what is a sales lead</t>
  </si>
  <si>
    <t>http://blog.marketo.com/2011/05/defining-the-perfect-sales-lead-%E2%80%93-4-tips-to-getting-it-right.html</t>
  </si>
  <si>
    <t>0.42,0.81,0.81,0.65,0.81,0.99,0.81,0.81,0.81,0.99,0.81,0.65</t>
  </si>
  <si>
    <t>add to list</t>
  </si>
  <si>
    <t>0.53,0.53,0.44,0.53,0.66,0.66,0.53,0.81,0.66,0.66,0.81,0.99</t>
  </si>
  <si>
    <t>lead nurturing definition</t>
  </si>
  <si>
    <t>http://blog.marketo.com/2006/12/7_lead_nurturin.html</t>
  </si>
  <si>
    <t>0.56,0.44,0.56,0.99,0.99,0.78,0.44,0.56,0.78,0.56,0.78,0.56</t>
  </si>
  <si>
    <t>best lead generation companies</t>
  </si>
  <si>
    <t>0.28,0.79,0.50,0.64,0.64,0.64,0.79,0.79,0.79,0.99,0.99,0.79</t>
  </si>
  <si>
    <t>social media marketing template</t>
  </si>
  <si>
    <t>0.56,0.78,0.56,0.78,0.56,0.99,0.56,0.56,0.56,0.78,0.56,0.78</t>
  </si>
  <si>
    <t>define b2b</t>
  </si>
  <si>
    <t>0.65,0.99,0.81,0.99,0.99,0.99,0.81,0.81,0.81,0.99,0.99,0.99</t>
  </si>
  <si>
    <t>craig rosenberg</t>
  </si>
  <si>
    <t>http://blog.marketo.com/2012/10/craig-rosenberg-talks-optimizing-your-funnel-edgy-content-and-the-origins-of-the-funnelholic.html</t>
  </si>
  <si>
    <t>0.65,0.81,0.81,0.99,0.81,0.99,0.81,0.99,0.65,0.65,0.65,0.54</t>
  </si>
  <si>
    <t>social media b2b</t>
  </si>
  <si>
    <t>0.99,0.99,0.82,0.82,0.99,0.82,0.82,0.99,0.82,0.64,0.82,0.82</t>
  </si>
  <si>
    <t>http://investors.marketo.com/releasedetail.cfm?ReleaseID=842491</t>
  </si>
  <si>
    <t>demand marketing</t>
  </si>
  <si>
    <t>0.64,0.82,0.64,0.82,0.64,0.99,0.64,0.64,0.82,0.82,0.99,0.64</t>
  </si>
  <si>
    <t>the generation companies</t>
  </si>
  <si>
    <t>0.44,0.99,0.56,0.99,0.99,0.99,0.56,0.78,0.44,0.56,0.99,0.78</t>
  </si>
  <si>
    <t>successful email campaigns</t>
  </si>
  <si>
    <t>0.56,0.44,0.56,0.56,0.78,0.78,0.78,0.99,0.56,0.78,0.78,0.78</t>
  </si>
  <si>
    <t>one source isell</t>
  </si>
  <si>
    <t>0.64,0.99,0.79,0.79,0.64,0.64,0.50,0.99,0.64,0.50,0.64,0.36</t>
  </si>
  <si>
    <t>inbound marketing strategy</t>
  </si>
  <si>
    <t>http://www.marketo.com/inbound-marketing/</t>
  </si>
  <si>
    <t>0.28,0.28,0.36,0.44,0.44,0.44,0.44,0.54,0.44,0.82,0.99,0.99</t>
  </si>
  <si>
    <t>cover ideas</t>
  </si>
  <si>
    <t>0.36,0.50,0.50,0.64,0.99,0.79,0.50,0.50,0.79,0.99,0.64,0.79</t>
  </si>
  <si>
    <t>inbound marketing summit</t>
  </si>
  <si>
    <t>0.44,0.54,0.44,0.54,0.67,0.54,0.54,0.36,0.44,0.82,0.82,0.99</t>
  </si>
  <si>
    <t>conference swag</t>
  </si>
  <si>
    <t>0.42,0.65,0.81,0.81,0.81,0.81,0.65,0.81,0.81,0.99,0.81,0.54</t>
  </si>
  <si>
    <t>marketing sales</t>
  </si>
  <si>
    <t>0.65,0.99,0.81,0.81,0.99,0.81,0.81,0.81,0.65,0.99,0.99,0.99</t>
  </si>
  <si>
    <t>what is lead nurturing</t>
  </si>
  <si>
    <t>0.36,0.64,0.64,0.36,0.64,0.50,0.99,0.99,0.50,0.64,0.36,0.64</t>
  </si>
  <si>
    <t>leads software</t>
  </si>
  <si>
    <t>0.65,0.99,0.82,0.82,0.65,0.41,0.24,0.18,0.18,0.24,0.24,0.24</t>
  </si>
  <si>
    <t>promotional campaign</t>
  </si>
  <si>
    <t>0.81,0.65,0.65,0.81,0.99,0.65,0.54,0.54,0.42,0.54,0.99,0.99</t>
  </si>
  <si>
    <t>b2b marketing blog</t>
  </si>
  <si>
    <t>0.99,0.78,0.78,0.56,0.78,0.78,0.78,0.44,0.56,0.56,0.44,0.78</t>
  </si>
  <si>
    <t>social media strategy outline</t>
  </si>
  <si>
    <t>0.64,0.79,0.50,0.64,0.64,0.64,0.64,0.79,0.64,0.64,0.99,0.79</t>
  </si>
  <si>
    <t>rest endpoint</t>
  </si>
  <si>
    <t>http://developers.marketo.com/documentation/rest/endpoint-url/</t>
  </si>
  <si>
    <t>0.44,0.66,0.53,0.81,0.66,0.66,0.81,0.81,0.81,0.81,0.99,0.81</t>
  </si>
  <si>
    <t>wistia video</t>
  </si>
  <si>
    <t>0.54,0.65,0.65,0.65,0.65,0.81,0.81,0.99,0.99,0.99,0.99,0.99</t>
  </si>
  <si>
    <t>content marketing best practices</t>
  </si>
  <si>
    <t>0.36,0.82,0.99,0.99,0.82,0.64,0.64,0.64,0.64,0.64,0.99,0.99</t>
  </si>
  <si>
    <t>marketing plan powerpoint</t>
  </si>
  <si>
    <t>0.79,0.36,0.50,0.50,0.99,0.64,0.50,0.28,0.36,0.64,0.64,0.99</t>
  </si>
  <si>
    <t>intercall online</t>
  </si>
  <si>
    <t>https://launchpoint.marketo.com/intercall/1613-intercall-virtual-events-for-marketo/</t>
  </si>
  <si>
    <t>0.54,0.81,0.99,0.99,0.99,0.99,0.66,0.99,0.81,0.81,0.99,0.81</t>
  </si>
  <si>
    <t>automation software</t>
  </si>
  <si>
    <t>0.66,0.81,0.81,0.99,0.99,0.81,0.81,0.81,0.81,0.99,0.99,0.81</t>
  </si>
  <si>
    <t>e marketing</t>
  </si>
  <si>
    <t>0.72,0.88,0.88,0.99,0.99,0.88,0.88,0.99,0.88,0.99,0.99,0.99</t>
  </si>
  <si>
    <t>email template</t>
  </si>
  <si>
    <t>0.67,0.79,0.79,0.79,0.99,0.79,0.79,0.99,0.79,0.99,0.99,0.79</t>
  </si>
  <si>
    <t>what is b2b</t>
  </si>
  <si>
    <t>0.68,0.99,0.99,0.99,0.99,0.99,0.99,0.99,0.99,0.99,0.99,0.99</t>
  </si>
  <si>
    <t>http://www.marketo.com/ebooks/salesforce-marketing-automation/</t>
  </si>
  <si>
    <t>sample calendar</t>
  </si>
  <si>
    <t>0.99,0.65,0.65,0.65,0.82,0.82,0.82,0.65,0.99,0.82,0.99,0.99</t>
  </si>
  <si>
    <t>uploaded search</t>
  </si>
  <si>
    <t>https://docs.marketo.com/display/DOCS/Search+Uploaded+Images+and+Files</t>
  </si>
  <si>
    <t>0.99,0.82,0.82,0.82,0.82,0.99,0.65,0.99,0.99,0.82,0.82,0.82</t>
  </si>
  <si>
    <t>automated email marketing</t>
  </si>
  <si>
    <t>0.52,0.67,0.67,0.52,0.67,0.67,0.81,0.81,0.81,0.67,0.52,0.99</t>
  </si>
  <si>
    <t>revenue marketing</t>
  </si>
  <si>
    <t>0.43,0.81,0.52,0.67,0.99,0.81,0.52,0.67,0.67,0.67,0.81,0.67</t>
  </si>
  <si>
    <t>dholakia</t>
  </si>
  <si>
    <t>http://www.marketo.com/about/leadership/sanjay-dholakia/</t>
  </si>
  <si>
    <t>0.18,0.23,0.18,0.23,0.23,0.23,0.23,0.23,0.23,0.36,0.99,0.28</t>
  </si>
  <si>
    <t>spf dkim</t>
  </si>
  <si>
    <t>http://pages2.marketo.com/rs/marketob2/images/SPF-and-DKIM-for-Email-Deliverability.pdf</t>
  </si>
  <si>
    <t>0.64,0.64,0.64,0.64,0.99,0.79,0.79,0.64,0.79,0.79,0.79,0.64</t>
  </si>
  <si>
    <t>facebook cover ideas</t>
  </si>
  <si>
    <t>0.79,0.99,0.79,0.79,0.79,0.79,0.79,0.99,0.79,0.64,0.50,0.64</t>
  </si>
  <si>
    <t>lead marketing</t>
  </si>
  <si>
    <t>0.53,0.53,0.65,0.65,0.53,0.99,0.65,0.53,0.53,0.65,0.65,0.53</t>
  </si>
  <si>
    <t>marketo reviews</t>
  </si>
  <si>
    <t>http://www.marketo.com/about/marketo-reviews/</t>
  </si>
  <si>
    <t>0.53,0.82,0.53,0.82,0.65,0.65,0.65,0.65,0.82,0.65,0.99,0.53</t>
  </si>
  <si>
    <t>the future of marketing</t>
  </si>
  <si>
    <t>http://www.marketo.com/_assets/uploads/The-Future-of-Marketing-Six-Visionaries-Speak.pdf</t>
  </si>
  <si>
    <t>0.65,0.65,0.65,0.65,0.99,0.65,0.82,0.53,0.65,0.82,0.65,0.82</t>
  </si>
  <si>
    <t>qualified lead</t>
  </si>
  <si>
    <t>http://de.marketo.com/marketing-topics/qualified-lead-generation</t>
  </si>
  <si>
    <t>0.82,0.82,0.82,0.99,0.99,0.99,0.99,0.99,0.82,0.99,0.99,0.99</t>
  </si>
  <si>
    <t>automated marketing solutions</t>
  </si>
  <si>
    <t>0.33,0.43,0.67,0.67,0.67,0.67,0.99,0.52,0.52,0.52,0.52,0.52</t>
  </si>
  <si>
    <t>marketing challenges</t>
  </si>
  <si>
    <t>http://blog.marketo.com/2015/01/5-ways-to-turn-2014-marketing-challenges-into-2015-success.html</t>
  </si>
  <si>
    <t>0.53,0.65,0.65,0.65,0.53,0.53,0.41,0.41,0.41,0.99,0.82,0.65</t>
  </si>
  <si>
    <t>network marketing leads</t>
  </si>
  <si>
    <t>0.67,0.82,0.67,0.99,0.82,0.82,0.55,0.55,0.44,0.44,0.36,0.36</t>
  </si>
  <si>
    <t>marketing engagement</t>
  </si>
  <si>
    <t>0.43,0.71,0.43,0.56,0.56,0.71,0.43,0.56,0.71,0.71,0.71,0.99</t>
  </si>
  <si>
    <t>persona based marketing</t>
  </si>
  <si>
    <t>0.20,0.80,0.60,0.99,0.60,0.80,0.99,0.80,0.60,0.80,0.99,0.60</t>
  </si>
  <si>
    <t>content marketing tactics</t>
  </si>
  <si>
    <t>0.80,0.99,0.80,0.99,0.80,0.60,0.60,0.60,0.80,0.40,0.60,0.80</t>
  </si>
  <si>
    <t>cheryl chavez</t>
  </si>
  <si>
    <t>http://summit.marketo.com/2014/speakers/cheryl-chavez/</t>
  </si>
  <si>
    <t>0.22,0.44,0.44,0.44,0.33,0.44,0.33,0.33,0.99,0.44,0.44,0.33</t>
  </si>
  <si>
    <t>http://www.marketo.com/software/marketing-automation/landing-pages/</t>
  </si>
  <si>
    <t>lead generation campaigns</t>
  </si>
  <si>
    <t>0.28,0.71,0.56,0.99,0.99,0.43,0.56,0.56,0.28,0.56,0.43,0.28</t>
  </si>
  <si>
    <t>profile picture ideas</t>
  </si>
  <si>
    <t>0.84,0.99,0.68,0.84,0.84,0.68,0.68,0.68,0.68,0.53,0.53,0.68</t>
  </si>
  <si>
    <t>examples of marketing campaigns</t>
  </si>
  <si>
    <t>0.60,0.80,0.60,0.99,0.80,0.40,0.40,0.60,0.40,0.99,0.80,0.80</t>
  </si>
  <si>
    <t>seo automation</t>
  </si>
  <si>
    <t>http://www.marketo.com/software/marketing-automation/search-marketing/</t>
  </si>
  <si>
    <t>0.60,0.40,0.60,0.60,0.40,0.99,0.99,0.99,0.99,0.99,0.80,0.60</t>
  </si>
  <si>
    <t>outsourced lead generation</t>
  </si>
  <si>
    <t>https://www.marketo.com/marketing-topics/outsourced-lead-generation</t>
  </si>
  <si>
    <t>0.09,0.18,0.18,0.45,0.45,0.27,0.64,0.99,0.27,0.27,0.27,0.18</t>
  </si>
  <si>
    <t>email deliverability best practices</t>
  </si>
  <si>
    <t>http://blog.marketo.com/2013/09/7-best-practices-for-email-deliverability.html</t>
  </si>
  <si>
    <t>0.80,0.60,0.99,0.40,0.80,0.99,0.60,0.40,0.40,0.80,0.60,0.80</t>
  </si>
  <si>
    <t>how to start a lead generation business</t>
  </si>
  <si>
    <t>0.56,0.71,0.99,0.43,0.71,0.71,0.56,0.43,0.71,0.43,0.56,0.71</t>
  </si>
  <si>
    <t>marketing campaigns examples</t>
  </si>
  <si>
    <t>0.56,0.14,0.43,0.28,0.28,0.43,0.71,0.71,0.71,0.99,0.43,0.43</t>
  </si>
  <si>
    <t>demand generation software</t>
  </si>
  <si>
    <t>0.78,0.78,0.56,0.78,0.56,0.99,0.33,0.11,0.11,0.11,0.11,0.22</t>
  </si>
  <si>
    <t>personalization software</t>
  </si>
  <si>
    <t>0.43,0.43,0.56,0.99,0.71,0.71,0.71,0.71,0.56,0.71,0.56,0.56</t>
  </si>
  <si>
    <t>marketing campaigns 2013</t>
  </si>
  <si>
    <t>0.78,0.99,0.99,0.99,0.56,0.44,0.22,0.11,0.11,0.22,0.22,0.11</t>
  </si>
  <si>
    <t>http://www.marketo.com/lead-nurturing/</t>
  </si>
  <si>
    <t>marketing campaign calendar</t>
  </si>
  <si>
    <t>0.56,0.99,0.43,0.56,0.56,0.71,0.99,0.56,0.56,0.71,0.43,0.56</t>
  </si>
  <si>
    <t>ad hoc analysis</t>
  </si>
  <si>
    <t>http://www.marketo.com/software/marketing-automation/analytics/ad-hoc-reports-analysis/</t>
  </si>
  <si>
    <t>0.55,0.62,0.81,0.99,0.99,0.81,0.81,0.62,0.62,0.81,0.81,0.62</t>
  </si>
  <si>
    <t>business to business definition</t>
  </si>
  <si>
    <t>0.79,0.79,0.79,0.99,0.79,0.79,0.50,0.36,0.50,0.99,0.99,0.99</t>
  </si>
  <si>
    <t>marketing channel definition</t>
  </si>
  <si>
    <t>0.81,0.52,0.67,0.52,0.81,0.52,0.33,0.33,0.33,0.52,0.67,0.99</t>
  </si>
  <si>
    <t>social media webinar</t>
  </si>
  <si>
    <t>http://www.marketo.com/webinars/the-definitive-guide-to-social-marketing-webinar/</t>
  </si>
  <si>
    <t>0.65,0.82,0.82,0.65,0.99,0.65,0.82,0.65,0.82,0.65,0.65,0.65</t>
  </si>
  <si>
    <t>lead software</t>
  </si>
  <si>
    <t>0.28,0.53,0.41,0.53,0.41,0.53,0.65,0.53,0.82,0.99,0.65,0.65</t>
  </si>
  <si>
    <t>arment dietrich</t>
  </si>
  <si>
    <t>http://www.marketo.com/podcasts/episode-7-gini-dietrich-arment-dietrich/</t>
  </si>
  <si>
    <t>0.82,0.65,0.82,0.99,0.82,0.53,0.53,0.41,0.41,0.53,0.53,0.41</t>
  </si>
  <si>
    <t>generation z marketing</t>
  </si>
  <si>
    <t>0.65,0.53,0.53,0.41,0.53,0.41,0.65,0.41,0.65,0.82,0.82,0.99</t>
  </si>
  <si>
    <t>jigsaw leads</t>
  </si>
  <si>
    <t>http://www.marketo.com/library/marketo-jigsaw-datasheet.pdf</t>
  </si>
  <si>
    <t>0.28,0.99,0.82,0.82,0.99,0.82,0.82,0.65,0.82,0.65,0.53,0.41</t>
  </si>
  <si>
    <t>get leads</t>
  </si>
  <si>
    <t>0.43,0.67,0.67,0.52,0.43,0.52,0.43,0.99,0.67,0.43,0.43,0.43</t>
  </si>
  <si>
    <t>business lead</t>
  </si>
  <si>
    <t>0.99,0.79,0.79,0.79,0.79,0.64,0.64,0.79,0.64,0.64,0.79,0.64</t>
  </si>
  <si>
    <t>b2b market</t>
  </si>
  <si>
    <t>0.82,0.99,0.99,0.99,0.99,0.99,0.82,0.65,0.65,0.82,0.99,0.99</t>
  </si>
  <si>
    <t>clever facebook cover photos</t>
  </si>
  <si>
    <t>0.81,0.99,0.67,0.67,0.81,0.81,0.67,0.99,0.67,0.81,0.81,0.67</t>
  </si>
  <si>
    <t>the pedowitz group</t>
  </si>
  <si>
    <t>0.67,0.99,0.99,0.81,0.99,0.99,0.81,0.81,0.81,0.67,0.81,0.67</t>
  </si>
  <si>
    <t>first blog post ideas</t>
  </si>
  <si>
    <t>0.67,0.67,0.33,0.52,0.81,0.67,0.99,0.99,0.99,0.67,0.99,0.81</t>
  </si>
  <si>
    <t>what is social marketing</t>
  </si>
  <si>
    <t>0.67,0.67,0.81,0.99,0.99,0.67,0.54,0.54,0.54,0.81,0.99,0.81</t>
  </si>
  <si>
    <t>gmail english</t>
  </si>
  <si>
    <t>http://www.marketo.com/articles/how-to-survive-the-gmail-tabs-marketing-apocalypse/</t>
  </si>
  <si>
    <t>0.99,0.67,0.67,0.67,0.82,0.82,0.82,0.82,0.82,0.82,0.82,0.67</t>
  </si>
  <si>
    <t>best marketing campaigns</t>
  </si>
  <si>
    <t>0.67,0.99,0.82,0.82,0.82,0.82,0.82,0.82,0.82,0.99,0.82,0.99</t>
  </si>
  <si>
    <t>lead aggregator</t>
  </si>
  <si>
    <t>0.78,0.56,0.78,0.78,0.78,0.56,0.56,0.56,0.56,0.78,0.99,0.56</t>
  </si>
  <si>
    <t>marketing metric</t>
  </si>
  <si>
    <t>0.24,0.65,0.82,0.28,0.41,0.28,0.24,0.18,0.18,0.99,0.28,0.24</t>
  </si>
  <si>
    <t>email marketing resources</t>
  </si>
  <si>
    <t>0.27,0.45,0.64,0.64,0.82,0.82,0.64,0.99,0.64,0.45,0.82,0.64</t>
  </si>
  <si>
    <t>http://www.marketo.com/about/news/marketo-announces-revenue-increase-of-62-for-second-quarter-2013/</t>
  </si>
  <si>
    <t>http://www.marketo.com/_assets/uploads/10-tips-for-successful-email-marketing.pdf?20130607170642</t>
  </si>
  <si>
    <t>marketo appexchange</t>
  </si>
  <si>
    <t>0.99,0.64,0.50,0.50,0.36,0.64,0.64,0.50,0.36,0.36,0.64,0.21</t>
  </si>
  <si>
    <t>marketing flow chart</t>
  </si>
  <si>
    <t>http://blog.marketo.com/2013/11/forget-the-flowchart-lead-nurturings-new-paradigm-in-4-simple-steps.html</t>
  </si>
  <si>
    <t>0.78,0.56,0.78,0.56,0.78,0.99,0.56,0.56,0.56,0.78,0.78,0.56</t>
  </si>
  <si>
    <t>http://blog.marketo.com/2007/02/big_list_of_b2b.html</t>
  </si>
  <si>
    <t>email marketing guide</t>
  </si>
  <si>
    <t>http://www.marketo.com/definitive-guides/engaging-email-marketing/</t>
  </si>
  <si>
    <t>0.21,0.21,0.28,0.28,0.50,0.79,0.64,0.99,0.50,0.64,0.64,0.79</t>
  </si>
  <si>
    <t>b2b inbound marketing</t>
  </si>
  <si>
    <t>http://www.marketo.com/success-kits/b2b-inbound-marketing/</t>
  </si>
  <si>
    <t>0.64,0.99,0.82,0.64,0.36,0.45,0.45,0.45,0.36,0.45,0.36,0.27</t>
  </si>
  <si>
    <t>lead generation best practices</t>
  </si>
  <si>
    <t>0.56,0.56,0.78,0.99,0.78,0.99,0.78,0.99,0.78,0.56,0.56,0.78</t>
  </si>
  <si>
    <t>marketing an event</t>
  </si>
  <si>
    <t>0.44,0.56,0.78,0.78,0.99,0.78,0.56,0.78,0.56,0.78,0.78,0.78</t>
  </si>
  <si>
    <t>program template</t>
  </si>
  <si>
    <t>0.54,0.42,0.54,0.67,0.79,0.99,0.67,0.54,0.42,0.54,0.67,0.67</t>
  </si>
  <si>
    <t>gartner magic quadrant for crm</t>
  </si>
  <si>
    <t>0.50,0.50,0.99,0.50,0.50,0.50,0.50,0.99,0.50,0.50,0.50,0.50</t>
  </si>
  <si>
    <t>effective lead generation</t>
  </si>
  <si>
    <t>http://www.marketo.com/articles/dos-and-donts-of-effective-lead-generation/</t>
  </si>
  <si>
    <t>0.50,0.50,0.50,0.50,0.99,0.50,0.50,0.50,0.50,0.50,0.50,0.50</t>
  </si>
  <si>
    <t>cloud marketing software</t>
  </si>
  <si>
    <t>0.50,0.99,0.50,0.50,0.99,0.50,0.99,0.99,0.50,0.50,0.50,0.99</t>
  </si>
  <si>
    <t>marketing events 2013</t>
  </si>
  <si>
    <t>http://blog.marketo.com/2012/12/must-attend-marketing-events-in-2013-an-interactive-infographic.html</t>
  </si>
  <si>
    <t>0.25,0.99,0.00,0.00,0.25,0.25,0.25,0.25,0.25,0.00,0.25,0.25</t>
  </si>
  <si>
    <t>email marketing analysis</t>
  </si>
  <si>
    <t>http://www.marketo.com/software/marketing-automation/email-marketing/analysis/</t>
  </si>
  <si>
    <t>0.50,0.50,0.99,0.50,0.50,0.99,0.50,0.50,0.50,0.50,0.99,0.50</t>
  </si>
  <si>
    <t>brian morin</t>
  </si>
  <si>
    <t>http://summit.marketo.com/2014/speakers/brian-morin/</t>
  </si>
  <si>
    <t>0.53,0.41,0.41,0.53,0.65,0.41,0.41,0.53,0.53,0.53,0.41,0.99</t>
  </si>
  <si>
    <t>advertising campaigns 2013</t>
  </si>
  <si>
    <t>0.99,0.81,0.99,0.67,0.43,0.24,0.14,0.05,0.05,0.05,0.05,0.10</t>
  </si>
  <si>
    <t>joan burke</t>
  </si>
  <si>
    <t>http://www.marketo.com/about/leadership/joan-burke/</t>
  </si>
  <si>
    <t>0.79,0.64,0.50,0.64,0.99,0.64,0.64,0.64,0.64,0.64,0.79,0.50</t>
  </si>
  <si>
    <t>how to start a lead generation company</t>
  </si>
  <si>
    <t>0.56,0.56,0.43,0.71,0.99,0.43,0.99,0.71,0.99,0.56,0.71,0.43</t>
  </si>
  <si>
    <t>b2b social media marketing</t>
  </si>
  <si>
    <t>0.50,0.99,0.79,0.64,0.64,0.50,0.64,0.64,0.50,0.50,0.64,0.50</t>
  </si>
  <si>
    <t>email marketing deliverability</t>
  </si>
  <si>
    <t>0.65,0.99,0.65,0.28,0.18,0.12,0.12,0.12,0.12,0.12,0.12,0.06</t>
  </si>
  <si>
    <t>what is direct response advertising</t>
  </si>
  <si>
    <t>0.64,0.64,0.64,0.82,0.82,0.82,0.82,0.64,0.64,0.82,0.99,0.82</t>
  </si>
  <si>
    <t>lead management process</t>
  </si>
  <si>
    <t>0.33,0.44,0.44,0.44,0.99,0.56,0.78,0.78,0.56,0.56,0.99,0.33</t>
  </si>
  <si>
    <t>sue bostrom</t>
  </si>
  <si>
    <t>http://www.marketo.com/about/news/susan-bostrom-former-cmo-of-cisco-joins-marketos-board-of-directors/</t>
  </si>
  <si>
    <t>0.99,0.64,0.64,0.99,0.64,0.64,0.45,0.82,0.99,0.64,0.64,0.45</t>
  </si>
  <si>
    <t>marketing plan ppt</t>
  </si>
  <si>
    <t>0.99,0.64,0.64,0.82,0.99,0.45,0.45,0.45,0.64,0.82,0.99,0.82</t>
  </si>
  <si>
    <t>411 lead</t>
  </si>
  <si>
    <t>http://blog.marketo.com/2012/07/the-4-1-1-rule-for-lead-nurturing.html</t>
  </si>
  <si>
    <t>0.64,0.99,0.50,0.64,0.79,0.64,0.79,0.79,0.79,0.36,0.50,0.28</t>
  </si>
  <si>
    <t>lead generation definition</t>
  </si>
  <si>
    <t>0.64,0.79,0.64,0.79,0.99,0.79,0.64,0.50,0.79,0.64,0.64,0.64</t>
  </si>
  <si>
    <t>marketing lead generation</t>
  </si>
  <si>
    <t>0.56,0.56,0.33,0.56,0.99,0.56,0.56,0.56,0.78,0.56,0.56,0.56</t>
  </si>
  <si>
    <t>b2b marketing best practices</t>
  </si>
  <si>
    <t>0.78,0.99,0.99,0.99,0.99,0.78,0.33,0.56,0.44,0.33,0.33,0.44</t>
  </si>
  <si>
    <t>marketing for kids</t>
  </si>
  <si>
    <t>http://blog.marketo.com/2012/08/how-do-you-explain-marketing-to-a-six-year-old.html</t>
  </si>
  <si>
    <t>0.43,0.71,0.99,0.99,0.71,0.99,0.56,0.28,0.28,0.56,0.71,0.99</t>
  </si>
  <si>
    <t>interruption marketing</t>
  </si>
  <si>
    <t>http://blog.marketo.com/2006/08/the_end_of_inte.html</t>
  </si>
  <si>
    <t>0.64,0.64,0.82,0.99,0.64,0.64,0.64,0.64,0.64,0.82,0.99,0.82</t>
  </si>
  <si>
    <t>seo cheat sheet</t>
  </si>
  <si>
    <t>http://www.marketo.com/cheat-sheets/seo-cheat-sheet-best-practices-for-on-page-optimization/</t>
  </si>
  <si>
    <t>0.64,0.99,0.64,0.64,0.64,0.45,0.64,0.64,0.64,0.82,0.82,0.64</t>
  </si>
  <si>
    <t>nurture marketing</t>
  </si>
  <si>
    <t>0.64,0.79,0.50,0.64,0.64,0.64,0.79,0.64,0.79,0.99,0.64,0.64</t>
  </si>
  <si>
    <t>http://www.marketo.com/library/Marketo-DefGuideLeadScoring.pdf?v2</t>
  </si>
  <si>
    <t>b2b web marketing</t>
  </si>
  <si>
    <t>http://www.marketo.com/marketing-topics/b2b-web-marketing</t>
  </si>
  <si>
    <t>0.14,0.28,0.14,0.56,0.99,0.99,0.71,0.99,0.71,0.43,0.99,0.99</t>
  </si>
  <si>
    <t>demand generation strategies</t>
  </si>
  <si>
    <t>http://www.marketo.com/ebooks/demand-generation-strategy-guide/</t>
  </si>
  <si>
    <t>0.18,0.99,0.82,0.36,0.27,0.27,0.45,0.36,0.27,0.36,0.64,0.45</t>
  </si>
  <si>
    <t>email automation software</t>
  </si>
  <si>
    <t>0.56,0.99,0.56,0.78,0.56,0.56,0.44,0.33,0.56,0.44,0.56,0.44</t>
  </si>
  <si>
    <t>success logo</t>
  </si>
  <si>
    <t>http://blog.marketo.com/2013/07/5-ways-to-assess-the-success-of-your-logo.html</t>
  </si>
  <si>
    <t>0.64,0.99,0.82,0.99,0.99,0.99,0.82,0.64,0.82,0.82,0.99,0.82</t>
  </si>
  <si>
    <t>what is lead scoring</t>
  </si>
  <si>
    <t>0.60,0.80,0.80,0.80,0.99,0.80,0.99,0.80,0.60,0.99,0.99,0.99</t>
  </si>
  <si>
    <t>social marketing software</t>
  </si>
  <si>
    <t>0.16,0.22,0.53,0.22,0.16,0.16,0.12,0.12,0.22,0.16,0.22,0.99</t>
  </si>
  <si>
    <t>roi report</t>
  </si>
  <si>
    <t>0.64,0.82,0.82,0.82,0.99,0.99,0.82,0.64,0.82,0.82,0.82,0.82</t>
  </si>
  <si>
    <t>social media marketing calendar</t>
  </si>
  <si>
    <t>0.43,0.99,0.56,0.71,0.56,0.56,0.56,0.56,0.56,0.71,0.99,0.99</t>
  </si>
  <si>
    <t>advertising infographic</t>
  </si>
  <si>
    <t>0.56,0.56,0.71,0.99,0.56,0.43,0.71,0.99,0.56,0.56,0.71,0.71</t>
  </si>
  <si>
    <t>lead management crm</t>
  </si>
  <si>
    <t>0.50,0.99,0.79,0.79,0.50,0.64,0.36,0.50,0.64,0.64,0.36,0.64</t>
  </si>
  <si>
    <t>email marketing terms</t>
  </si>
  <si>
    <t>http://www.marketo.com/marketing-glossary/email-marketing/</t>
  </si>
  <si>
    <t>0.14,0.28,0.21,0.21,0.21,0.28,0.36,0.36,0.21,0.99,0.50,0.21</t>
  </si>
  <si>
    <t>education lead generation</t>
  </si>
  <si>
    <t>https://www.marketo.com/marketing-topics/education-lead-generation</t>
  </si>
  <si>
    <t>0.50,0.99,0.50,0.50,0.64,0.36,0.50,0.79,0.79,0.50,0.50,0.50</t>
  </si>
  <si>
    <t>tactical plan template</t>
  </si>
  <si>
    <t>0.44,0.78,0.44,0.78,0.56,0.22,0.44,0.56,0.56,0.44,0.99,0.78</t>
  </si>
  <si>
    <t>direct mail manager</t>
  </si>
  <si>
    <t>https://launchpoint.marketo.com/direct-mail-manager/1021-direct-mail-manager-for-marketo/</t>
  </si>
  <si>
    <t>0.50,0.64,0.64,0.64,0.79,0.64,0.50,0.79,0.64,0.99,0.50,0.64</t>
  </si>
  <si>
    <t>marketing automation comparison</t>
  </si>
  <si>
    <t>http://www.marketo.com/marketing-automation/marketing-automation-vendors-compared/</t>
  </si>
  <si>
    <t>0.36,0.82,0.27,0.82,0.64,0.64,0.82,0.99,0.64,0.82,0.99,0.82</t>
  </si>
  <si>
    <t>http://www.marketo.com/reports/raab-report-leading-mid-size-b2b-marketing-automation-segment-vendor-comparison/</t>
  </si>
  <si>
    <t>software pricing</t>
  </si>
  <si>
    <t>0.50,0.64,0.79,0.64,0.79,0.50,0.50,0.50,0.64,0.79,0.99,0.64</t>
  </si>
  <si>
    <t>measuring marketing roi</t>
  </si>
  <si>
    <t>0.43,0.71,0.99,0.71,0.99,0.56,0.43,0.71,0.56,0.56,0.71,0.43</t>
  </si>
  <si>
    <t>customercentric selling</t>
  </si>
  <si>
    <t>0.71,0.99,0.56,0.99,0.99,0.71,0.99,0.56,0.56,0.71,0.56,0.43</t>
  </si>
  <si>
    <t>forward to a friend</t>
  </si>
  <si>
    <t>http://blog.marketo.com/2010/01/dont-forward-this-to-a-friend-email-marketing-best-practice.html</t>
  </si>
  <si>
    <t>0.64,0.99,0.99,0.99,0.99,0.82,0.99,0.82,0.64,0.82,0.99,0.99</t>
  </si>
  <si>
    <t>new leads</t>
  </si>
  <si>
    <t>http://www.marketo.com/marketing-topics/new-lead-generation</t>
  </si>
  <si>
    <t>0.50,0.79,0.64,0.64,0.79,0.99,0.50,0.64,0.50,0.79,0.64,0.64</t>
  </si>
  <si>
    <t>content marketing guide</t>
  </si>
  <si>
    <t>http://www.marketo.com/definitive-guides/definitive-guide-to-engaging-content-marketing/</t>
  </si>
  <si>
    <t>0.11,0.22,0.22,0.33,0.56,0.56,0.56,0.56,0.44,0.99,0.99,0.99</t>
  </si>
  <si>
    <t>marketing b2b</t>
  </si>
  <si>
    <t>0.64,0.82,0.64,0.64,0.64,0.82,0.99,0.99,0.64,0.82,0.82,0.64</t>
  </si>
  <si>
    <t>http://www.marketo.com/software/marketing-automation/email-marketing/</t>
  </si>
  <si>
    <t>social media calendar example</t>
  </si>
  <si>
    <t>0.07,0.36,0.28,0.36,0.50,0.99,0.64,0.21,0.21,0.50,0.36,0.21</t>
  </si>
  <si>
    <t>dr advertising</t>
  </si>
  <si>
    <t>0.12,0.19,0.27,0.42,0.35,0.27,0.27,0.99,0.27,0.35,0.27,0.27</t>
  </si>
  <si>
    <t>marketing software programs</t>
  </si>
  <si>
    <t>0.07,0.14,0.14,0.14,0.21,0.14,0.36,0.50,0.50,0.79,0.99,0.99</t>
  </si>
  <si>
    <t>promotional campaigns</t>
  </si>
  <si>
    <t>0.56,0.56,0.56,0.71,0.71,0.71,0.43,0.71,0.28,0.99,0.99,0.71</t>
  </si>
  <si>
    <t>simple landing page</t>
  </si>
  <si>
    <t>0.50,0.64,0.64,0.79,0.79,0.50,0.64,0.99,0.79,0.79,0.79,0.79</t>
  </si>
  <si>
    <t>rajiv kapoor</t>
  </si>
  <si>
    <t>http://blog.marketo.com/2013/12/independents-vs-software-suites-how-the-cloud-affects-the-solutions-landscape.html</t>
  </si>
  <si>
    <t>0.88,0.88,0.48,0.32,0.48,0.72,0.99,0.99,0.99,0.88,0.99,0.99</t>
  </si>
  <si>
    <t>marketing roi calculator</t>
  </si>
  <si>
    <t>http://www.marketo.com/worksheets/marketing-automation-roi-calculator/</t>
  </si>
  <si>
    <t>0.79,0.79,0.79,0.99,0.79,0.79,0.99,0.79,0.64,0.79,0.79,0.79</t>
  </si>
  <si>
    <t>impulse buy</t>
  </si>
  <si>
    <t>0.88,0.88,0.88,0.99,0.88,0.88,0.88,0.88,0.88,0.99,0.88,0.99</t>
  </si>
  <si>
    <t>impulse buys</t>
  </si>
  <si>
    <t>0.79,0.99,0.79,0.99,0.99,0.99,0.79,0.64,0.79,0.79,0.99,0.99</t>
  </si>
  <si>
    <t>goto webinar</t>
  </si>
  <si>
    <t>0.59,0.88,0.72,0.88,0.72,0.72,0.72,0.72,0.88,0.88,0.99,0.88</t>
  </si>
  <si>
    <t>marketing management software</t>
  </si>
  <si>
    <t>0.64,0.79,0.79,0.64,0.99,0.64,0.99,0.79,0.79,0.79,0.79,0.50</t>
  </si>
  <si>
    <t>b2b marketing plan</t>
  </si>
  <si>
    <t>http://www.marketo.com/marketing-topics/b2b-marketing-plan</t>
  </si>
  <si>
    <t>0.64,0.79,0.79,0.79,0.99,0.64,0.79,0.79,0.99,0.64,0.99,0.79</t>
  </si>
  <si>
    <t>the economist intelligence unit</t>
  </si>
  <si>
    <t>0.67,0.67,0.67,0.99,0.67,0.67,0.67,0.67,0.67,0.67,0.67,0.67</t>
  </si>
  <si>
    <t>color meanings in business</t>
  </si>
  <si>
    <t>http://blog.marketo.com/2012/06/true-colors-what-your-brand-colors-say-about-your-business.html</t>
  </si>
  <si>
    <t>0.99,0.41,0.41,0.65,0.82,0.65,0.18,0.24,0.28,0.99,0.99,0.24</t>
  </si>
  <si>
    <t>marketing strategies definition</t>
  </si>
  <si>
    <t>0.64,0.79,0.64,0.79,0.64,0.64,0.28,0.21,0.28,0.79,0.99,0.99</t>
  </si>
  <si>
    <t>automation dynamics</t>
  </si>
  <si>
    <t>http://www.marketo.com/definitive-guides/marketing-automation-microsoft-dynamics-crm/</t>
  </si>
  <si>
    <t>0.82,0.64,0.64,0.82,0.64,0.82,0.64,0.99,0.64,0.64,0.82,0.64</t>
  </si>
  <si>
    <t>current advertising campaigns</t>
  </si>
  <si>
    <t>0.36,0.99,0.99,0.99,0.79,0.50,0.50,0.21,0.36,0.79,0.99,0.79</t>
  </si>
  <si>
    <t>best marketing software</t>
  </si>
  <si>
    <t>0.41,0.53,0.99,0.53,0.53,0.53,0.41,0.53,0.53,0.53,0.53,0.41</t>
  </si>
  <si>
    <t>ad hoc analytics</t>
  </si>
  <si>
    <t>0.09,0.12,0.09,0.09,0.22,0.09,0.09,0.22,0.99,0.22,0.28,0.99</t>
  </si>
  <si>
    <t>best practices for email marketing</t>
  </si>
  <si>
    <t>0.56,0.99,0.56,0.99,0.99,0.99,0.99,0.99,0.99,0.78,0.78,0.78</t>
  </si>
  <si>
    <t>sethgodin blog</t>
  </si>
  <si>
    <t>0.05,0.10,0.05,0.19,0.14,0.14,0.14,0.67,0.81,0.99,0.99,0.81</t>
  </si>
  <si>
    <t>pages free trial</t>
  </si>
  <si>
    <t>http://pages2.marketo.com/freetrial.html</t>
  </si>
  <si>
    <t>0.82,0.99,0.65,0.65,0.53,0.53,0.28,0.41,0.41,0.41,0.65,0.53</t>
  </si>
  <si>
    <t>marketing cycle</t>
  </si>
  <si>
    <t>0.82,0.82,0.99,0.99,0.99,0.82,0.64,0.64,0.64,0.99,0.82,0.82</t>
  </si>
  <si>
    <t>generate sales leads</t>
  </si>
  <si>
    <t>0.79,0.99,0.64,0.64,0.99,0.79,0.50,0.50,0.50,0.50,0.36,0.28</t>
  </si>
  <si>
    <t>event giveaways</t>
  </si>
  <si>
    <t>0.64,0.82,0.82,0.99,0.82,0.82,0.64,0.99,0.99,0.99,0.99,0.64</t>
  </si>
  <si>
    <t>marketing qualified lead</t>
  </si>
  <si>
    <t>0.64,0.82,0.82,0.82,0.82,0.82,0.99,0.99,0.64,0.82,0.99,0.99</t>
  </si>
  <si>
    <t>citrix gotowebinar</t>
  </si>
  <si>
    <t>0.52,0.81,0.67,0.81,0.52,0.67,0.67,0.81,0.67,0.67,0.99,0.81</t>
  </si>
  <si>
    <t>social media editorial calendar template</t>
  </si>
  <si>
    <t>0.67,0.99,0.81,0.81,0.52,0.52,0.52,0.52,0.52,0.52,0.52,0.81</t>
  </si>
  <si>
    <t>marketing automation companies</t>
  </si>
  <si>
    <t>http://www.marketo.com/marketing-automation/how-to-select-a-marketing-automation-company/</t>
  </si>
  <si>
    <t>0.52,0.52,0.43,0.52,0.67,0.67,0.99,0.67,0.43,0.67,0.52,0.81</t>
  </si>
  <si>
    <t>marketing content</t>
  </si>
  <si>
    <t>0.53,0.82,0.82,0.82,0.82,0.65,0.65,0.82,0.82,0.99,0.99,0.99</t>
  </si>
  <si>
    <t>lead generation company</t>
  </si>
  <si>
    <t>0.99,0.99,0.82,0.82,0.53,0.82,0.82,0.65,0.99,0.99,0.99,0.82</t>
  </si>
  <si>
    <t>adroll retargeting</t>
  </si>
  <si>
    <t>https://launchpoint.marketo.com/adroll/623-adroll-retargeting/</t>
  </si>
  <si>
    <t>0.53,0.82,0.65,0.99,0.99,0.99,0.82,0.82,0.99,0.82,0.99,0.82</t>
  </si>
  <si>
    <t>selling to big companies</t>
  </si>
  <si>
    <t>http://www.marketo.com/book-club/selling-to-big-companies/</t>
  </si>
  <si>
    <t>0.53,0.99,0.65,0.99,0.99,0.65,0.82,0.65,0.53,0.82,0.65,0.65</t>
  </si>
  <si>
    <t>salesforce marketing</t>
  </si>
  <si>
    <t>0.33,0.67,0.67,0.52,0.52,0.81,0.81,0.67,0.52,0.67,0.99,0.99</t>
  </si>
  <si>
    <t>http://www.marketo.com/software/marketing-automation/email-marketing/automation/</t>
  </si>
  <si>
    <t>sales lead</t>
  </si>
  <si>
    <t>0.66,0.99,0.99,0.99,0.99,0.99,0.99,0.99,0.99,0.99,0.99,0.81</t>
  </si>
  <si>
    <t>marketing strategy definition</t>
  </si>
  <si>
    <t>0.44,0.82,0.82,0.82,0.82,0.67,0.30,0.30,0.30,0.99,0.82,0.82</t>
  </si>
  <si>
    <t>kiss metrics</t>
  </si>
  <si>
    <t>https://launchpoint.marketo.com/kissmetrics-inc/679-person-based-web-analytics/</t>
  </si>
  <si>
    <t>0.68,0.99,0.77,0.77,0.99,0.99,0.77,0.99,0.77,0.77,0.99,0.77</t>
  </si>
  <si>
    <t>behavioral targeting</t>
  </si>
  <si>
    <t>0.55,0.45,0.68,0.68,0.77,0.68,0.77,0.68,0.68,0.99,0.99,0.99</t>
  </si>
  <si>
    <t>the future of social media marketing</t>
  </si>
  <si>
    <t>0.99,0.50,0.50,0.75,0.99,0.75,0.75,0.25,0.50,0.50,0.75,0.75</t>
  </si>
  <si>
    <t>editorial calendar for social media</t>
  </si>
  <si>
    <t>0.28,0.28,0.28,0.28,0.56,0.43,0.99,0.56,0.28,0.56,0.56,0.43</t>
  </si>
  <si>
    <t>sales qualification</t>
  </si>
  <si>
    <t>http://www.marketo.com/_assets/uploads/Definitive-Guide-Sales-Lead-Qualification.pdf?20130113021803</t>
  </si>
  <si>
    <t>0.80,0.80,0.99,0.99,0.80,0.40,0.60,0.60,0.60,0.60,0.60,0.60</t>
  </si>
  <si>
    <t>referral campaign</t>
  </si>
  <si>
    <t>http://www.marketo.com/webinars/drive-leads-not-likes-building-an-integrated-social-referral-campaign/</t>
  </si>
  <si>
    <t>0.50,0.99,0.75,0.99,0.50,0.75,0.50,0.99,0.75,0.75,0.99,0.75</t>
  </si>
  <si>
    <t>content marketing resources</t>
  </si>
  <si>
    <t>0.40,0.40,0.40,0.80,0.40,0.40,0.99,0.60,0.40,0.99,0.80,0.40</t>
  </si>
  <si>
    <t>lead generation campaign</t>
  </si>
  <si>
    <t>0.50,0.50,0.75,0.99,0.99,0.50,0.99,0.75,0.75,0.75,0.75,0.50</t>
  </si>
  <si>
    <t>innovative advertising campaigns</t>
  </si>
  <si>
    <t>0.60,0.99,0.60,0.60,0.99,0.60,0.40,0.40,0.20,0.60,0.40,0.60</t>
  </si>
  <si>
    <t>event marketing software</t>
  </si>
  <si>
    <t>http://www.marketo.com/solutions/event-marketing/</t>
  </si>
  <si>
    <t>0.75,0.50,0.50,0.75,0.99,0.75,0.75,0.50,0.50,0.75,0.50,0.50</t>
  </si>
  <si>
    <t>lead generations</t>
  </si>
  <si>
    <t>0.75,0.50,0.75,0.99,0.99,0.50,0.75,0.75,0.75,0.75,0.75,0.50</t>
  </si>
  <si>
    <t>content marketing solutions</t>
  </si>
  <si>
    <t>https://launchpoint.marketo.com/applications/content-marketing</t>
  </si>
  <si>
    <t>0.50,0.99,0.50,0.75,0.75,0.75,0.50,0.75,0.50,0.75,0.75,0.50</t>
  </si>
  <si>
    <t>social media marketing strategy examples</t>
  </si>
  <si>
    <t>0.14,0.28,0.28,0.28,0.28,0.43,0.56,0.71,0.71,0.28,0.43,0.99</t>
  </si>
  <si>
    <t>marketo facebook</t>
  </si>
  <si>
    <t>http://www.marketo.com/cheat-sheets/facebook-tips-for-the-social-marketer/</t>
  </si>
  <si>
    <t>0.75,0.75,0.50,0.99,0.99,0.50,0.75,0.99,0.75,0.75,0.75,0.50</t>
  </si>
  <si>
    <t>internet marketing products</t>
  </si>
  <si>
    <t>http://www.marketo.com/marketing-topics/internet-marketing-products</t>
  </si>
  <si>
    <t>0.80,0.80,0.40,0.80,0.99,0.40,0.60,0.40,0.40,0.40,0.60,0.40</t>
  </si>
  <si>
    <t>marketing schwag</t>
  </si>
  <si>
    <t>0.50,0.75,0.50,0.75,0.50,0.75,0.50,0.50,0.75,0.75,0.99,0.50</t>
  </si>
  <si>
    <t>lead generation systems</t>
  </si>
  <si>
    <t>0.28,0.56,0.43,0.56,0.99,0.43,0.28,0.28,0.28,0.28,0.28,0.28</t>
  </si>
  <si>
    <t>property management lead generation</t>
  </si>
  <si>
    <t>http://www.marketo.com/marketing-topics/property-management-lead-generation</t>
  </si>
  <si>
    <t>0.40,0.80,0.60,0.60,0.99,0.20,0.80,0.20,0.60,0.60,0.60,0.40</t>
  </si>
  <si>
    <t>lead sourcing</t>
  </si>
  <si>
    <t>0.50,0.75,0.50,0.75,0.75,0.99,0.75,0.75,0.99,0.99,0.75,0.50</t>
  </si>
  <si>
    <t>facebook banner ideas</t>
  </si>
  <si>
    <t>0.60,0.99,0.60,0.99,0.80,0.60,0.80,0.40,0.80,0.60,0.60,0.40</t>
  </si>
  <si>
    <t>social media automation software</t>
  </si>
  <si>
    <t>0.40,0.80,0.60,0.20,0.40,0.40,0.40,0.80,0.99,0.20,0.40,0.20</t>
  </si>
  <si>
    <t>what is inbound marketing</t>
  </si>
  <si>
    <t>0.62,0.81,0.81,0.81,0.99,0.81,0.81,0.81,0.81,0.99,0.99,0.81</t>
  </si>
  <si>
    <t>https://launchpoint.marketo.com/atevent/1145-check-in-tablet-app/</t>
  </si>
  <si>
    <t>what is a marketing platform</t>
  </si>
  <si>
    <t>0.25,0.75,0.50,0.50,0.50,0.50,0.50,0.75,0.50,0.99,0.50,0.75</t>
  </si>
  <si>
    <t>lead generation agency</t>
  </si>
  <si>
    <t>https://www.marketo.com/marketing-topics/lead-generation-agencies</t>
  </si>
  <si>
    <t>0.80,0.80,0.99,0.99,0.80,0.80,0.40,0.60,0.40,0.60,0.80,0.80</t>
  </si>
  <si>
    <t>content marketer</t>
  </si>
  <si>
    <t>0.50,0.79,0.64,0.64,0.64,0.64,0.79,0.64,0.64,0.79,0.99,0.79</t>
  </si>
  <si>
    <t>nicole sanders</t>
  </si>
  <si>
    <t>http://summit.marketo.com/2014/speakers/nicole-sanders/</t>
  </si>
  <si>
    <t>0.30,0.24,0.24,0.45,0.30,0.30,0.30,0.99,0.62,0.30,0.55,0.45</t>
  </si>
  <si>
    <t>it convergence</t>
  </si>
  <si>
    <t>http://www.marketo.com/about/news/it-convergence-grows-revenue-27-by-integrating-marketo-with-existing-sales-systems/</t>
  </si>
  <si>
    <t>0.59,0.72,0.72,0.88,0.88,0.72,0.72,0.88,0.72,0.99,0.72,0.59</t>
  </si>
  <si>
    <t>social media proposal sample</t>
  </si>
  <si>
    <t>0.40,0.60,0.80,0.99,0.80,0.99,0.80,0.99,0.60,0.80,0.99,0.60</t>
  </si>
  <si>
    <t>http://www.marketo.com/about/leadership/board-of-directors/</t>
  </si>
  <si>
    <t>susan bostrom</t>
  </si>
  <si>
    <t>0.28,0.43,0.43,0.56,0.43,0.43,0.56,0.99,0.43,0.56,0.56,0.28</t>
  </si>
  <si>
    <t>at event</t>
  </si>
  <si>
    <t>https://launchpoint.marketo.com/atevent/843-atevent/</t>
  </si>
  <si>
    <t>0.56,0.71,0.56,0.43,0.71,0.99,0.56,0.43,0.28,0.56,0.71,0.56</t>
  </si>
  <si>
    <t>gartner crm</t>
  </si>
  <si>
    <t>0.64,0.82,0.82,0.99,0.99,0.99,0.82,0.99,0.82,0.82,0.82,0.64</t>
  </si>
  <si>
    <t>digital body language</t>
  </si>
  <si>
    <t>http://www.marketo.com/book-club/digital-body-language/</t>
  </si>
  <si>
    <t>0.82,0.82,0.82,0.99,0.82,0.82,0.99,0.82,0.82,0.82,0.64,0.64</t>
  </si>
  <si>
    <t>effective email campaigns</t>
  </si>
  <si>
    <t>0.40,0.40,0.80,0.60,0.80,0.60,0.80,0.99,0.60,0.60,0.99,0.99</t>
  </si>
  <si>
    <t>b2b mobile marketing</t>
  </si>
  <si>
    <t>http://www.marketo.com/marketing-topics/b2b-mobile-marketing</t>
  </si>
  <si>
    <t>0.99,0.99,0.80,0.60,0.80,0.80,0.60,0.80,0.40,0.80,0.60,0.60</t>
  </si>
  <si>
    <t>b2b buying process</t>
  </si>
  <si>
    <t>http://www.marketo.com/_assets/uploads/ChangingB2B-cheatsheet2-10.pdf?20130109193017</t>
  </si>
  <si>
    <t>0.41,0.41,0.99,0.65,0.53,0.53,0.41,0.24,0.18,0.82,0.99,0.41</t>
  </si>
  <si>
    <t>https://www.marketo.com/marketing-topics/lead-generation-outsourcing</t>
  </si>
  <si>
    <t>http://www.marketo.com/_assets/uploads/SEO-Cheat-Sheet-On-Page-Optimization.pdf?20140709133627</t>
  </si>
  <si>
    <t>marketing return on investment</t>
  </si>
  <si>
    <t>0.82,0.82,0.82,0.64,0.99,0.64,0.64,0.64,0.45,0.99,0.82,0.82</t>
  </si>
  <si>
    <t>b2b communications</t>
  </si>
  <si>
    <t>https://www.marketo.com/marketing-topics/b2b-marketing-communications</t>
  </si>
  <si>
    <t>0.24,0.33,0.99,0.43,0.43,0.43,0.33,0.33,0.33,0.33,0.43,0.33</t>
  </si>
  <si>
    <t>marketing automation consultant</t>
  </si>
  <si>
    <t>http://launchpoint.marketo.com/leadmd-inc/697-marketing-automation-consulting/</t>
  </si>
  <si>
    <t>0.60,0.40,0.99,0.99,0.40,0.99,0.40,0.60,0.60,0.80,0.60,0.80</t>
  </si>
  <si>
    <t>4 min</t>
  </si>
  <si>
    <t>0.82,0.82,0.64,0.82,0.82,0.99,0.99,0.82,0.64,0.82,0.82,0.82</t>
  </si>
  <si>
    <t>persona marketing</t>
  </si>
  <si>
    <t>0.64,0.82,0.82,0.99,0.99,0.82,0.82,0.82,0.82,0.82,0.99,0.82</t>
  </si>
  <si>
    <t>lander landing page</t>
  </si>
  <si>
    <t>https://launchpoint.marketo.com/lander/1792-landerapp-the-landing-page-builder/</t>
  </si>
  <si>
    <t>0.56,0.56,0.99,0.71,0.28,0.43,0.43,0.28,0.43,0.43,0.56,0.56</t>
  </si>
  <si>
    <t>chief revenue officer</t>
  </si>
  <si>
    <t>http://blog.marketo.com/2010/12/do-you-need-a-chief-revenue-officer.html</t>
  </si>
  <si>
    <t>0.67,0.82,0.82,0.99,0.99,0.99,0.99,0.99,0.82,0.99,0.99,0.99</t>
  </si>
  <si>
    <t>marketing campaign management software</t>
  </si>
  <si>
    <t>0.82,0.99,0.82,0.36,0.82,0.99,0.64,0.45,0.82,0.82,0.64,0.82</t>
  </si>
  <si>
    <t>multi product branding</t>
  </si>
  <si>
    <t>http://blog.marketo.com/2014/09/marketing-your-multi-product-or-multi-division-brand.html</t>
  </si>
  <si>
    <t>0.56,0.33,0.78,0.99,0.56,0.33,0.22,0.11,0.11,0.22,0.78,0.78</t>
  </si>
  <si>
    <t>high impact marketing</t>
  </si>
  <si>
    <t>http://blog.marketo.com/2012/10/high-impact-marketing-from-a-low-budget-business.html</t>
  </si>
  <si>
    <t>0.18,0.41,0.65,0.65,0.65,0.41,0.28,0.99,0.28,0.28,0.41,0.41</t>
  </si>
  <si>
    <t>lead generation b2b</t>
  </si>
  <si>
    <t>https://www.marketo.com/marketing-topics/lead-generation-b2b</t>
  </si>
  <si>
    <t>0.56,0.43,0.28,0.43,0.71,0.14,0.99,0.99,0.28,0.28,0.28,0.28</t>
  </si>
  <si>
    <t>social sprout</t>
  </si>
  <si>
    <t>https://launchpoint.marketo.com/sprout-social/743-sprout-social/</t>
  </si>
  <si>
    <t>0.72,0.88,0.88,0.99,0.88,0.88,0.99,0.99,0.88,0.88,0.99,0.88</t>
  </si>
  <si>
    <t>define cycle</t>
  </si>
  <si>
    <t>0.55,0.68,0.77,0.77,0.77,0.77,0.37,0.30,0.45,0.99,0.99,0.77</t>
  </si>
  <si>
    <t>social media marketing plans</t>
  </si>
  <si>
    <t>0.64,0.82,0.45,0.64,0.82,0.64,0.45,0.64,0.36,0.99,0.99,0.82</t>
  </si>
  <si>
    <t>get more leads</t>
  </si>
  <si>
    <t>0.99,0.71,0.71,0.71,0.71,0.71,0.71,0.56,0.71,0.71,0.56,0.43</t>
  </si>
  <si>
    <t>best marketing conferences</t>
  </si>
  <si>
    <t>0.44,0.78,0.56,0.99,0.56,0.56,0.56,0.78,0.99,0.78,0.78,0.56</t>
  </si>
  <si>
    <t>http://www.marketo.com/software/marketing-automation/email-marketing/deliverability/</t>
  </si>
  <si>
    <t>creating a persona</t>
  </si>
  <si>
    <t>0.64,0.64,0.99,0.64,0.82,0.64,0.64,0.64,0.64,0.82,0.82,0.82</t>
  </si>
  <si>
    <t>https://launchpoint.marketo.com/bedrock-data-inc/1113-marketo-integrations/</t>
  </si>
  <si>
    <t>https://launchpoint.marketo.com/hoosh-marketing/1228-linkedin-integration-for-marketo/</t>
  </si>
  <si>
    <t>demand generation strategy</t>
  </si>
  <si>
    <t>0.33,0.33,0.44,0.44,0.56,0.44,0.33,0.44,0.78,0.78,0.99,0.99</t>
  </si>
  <si>
    <t>http://www.marketo.com/about/news/press-releases</t>
  </si>
  <si>
    <t>email opt in language</t>
  </si>
  <si>
    <t>0.44,0.78,0.78,0.56,0.99,0.99,0.78,0.99,0.78,0.56,0.99,0.44</t>
  </si>
  <si>
    <t>best leads</t>
  </si>
  <si>
    <t>0.36,0.45,0.64,0.45,0.45,0.45,0.27,0.64,0.45,0.36,0.36,0.99</t>
  </si>
  <si>
    <t>social media for b2b</t>
  </si>
  <si>
    <t>0.78,0.99,0.78,0.99,0.78,0.78,0.78,0.99,0.78,0.78,0.99,0.78</t>
  </si>
  <si>
    <t>social media calendars</t>
  </si>
  <si>
    <t>0.33,0.56,0.56,0.44,0.56,0.44,0.56,0.56,0.44,0.56,0.99,0.56</t>
  </si>
  <si>
    <t>facebook lead generation</t>
  </si>
  <si>
    <t>https://www.marketo.com/_assets/uploads/Social-Media-for-Lead-Generation.pdf?20140121191517</t>
  </si>
  <si>
    <t>0.56,0.56,0.99,0.78,0.78,0.56,0.78,0.99,0.78,0.78,0.78,0.78</t>
  </si>
  <si>
    <t>roi in marketing</t>
  </si>
  <si>
    <t>0.71,0.71,0.71,0.71,0.99,0.99,0.56,0.71,0.56,0.99,0.99,0.99</t>
  </si>
  <si>
    <t>successful email marketing</t>
  </si>
  <si>
    <t>0.28,0.50,0.36,0.28,0.36,0.50,0.36,0.28,0.36,0.64,0.99,0.64</t>
  </si>
  <si>
    <t>salesforce definitions</t>
  </si>
  <si>
    <t>http://www.marketo.com/marketing-glossary/salesforce.com-for-marketers/</t>
  </si>
  <si>
    <t>0.71,0.56,0.99,0.99,0.71,0.71,0.99,0.99,0.71,0.99,0.99,0.99</t>
  </si>
  <si>
    <t>business opportunity lead</t>
  </si>
  <si>
    <t>https://www.marketo.com/marketing-topics/business-opportunity-lead-generation</t>
  </si>
  <si>
    <t>0.28,0.53,0.53,0.18,0.12,0.24,0.24,0.99,0.65,0.24,0.12,0.06</t>
  </si>
  <si>
    <t>closed loop analytics</t>
  </si>
  <si>
    <t>0.99,0.99,0.99,0.99,0.99,0.99,0.71,0.99,0.56,0.71,0.43,0.99</t>
  </si>
  <si>
    <t>lead generating companies</t>
  </si>
  <si>
    <t>0.71,0.99,0.43,0.71,0.99,0.71,0.71,0.71,0.99,0.99,0.99,0.56</t>
  </si>
  <si>
    <t>editorial calendar example</t>
  </si>
  <si>
    <t>0.56,0.71,0.99,0.43,0.56,0.56,0.71,0.99,0.71,0.99,0.99,0.99</t>
  </si>
  <si>
    <t>guide to social media</t>
  </si>
  <si>
    <t>0.99,0.99,0.71,0.71,0.99,0.99,0.71,0.71,0.99,0.56,0.71,0.71</t>
  </si>
  <si>
    <t>best lead generation software</t>
  </si>
  <si>
    <t>0.43,0.99,0.71,0.71,0.71,0.71,0.56,0.71,0.56,0.56,0.56,0.99</t>
  </si>
  <si>
    <t>infographic marketing</t>
  </si>
  <si>
    <t>0.56,0.99,0.56,0.78,0.78,0.56,0.56,0.56,0.56,0.56,0.78,0.78</t>
  </si>
  <si>
    <t>http://investors.marketo.com/releases.cfm</t>
  </si>
  <si>
    <t>http://investors.marketo.com/releasedetail.cfm?ReleaseID=824923</t>
  </si>
  <si>
    <t>on demand webinar</t>
  </si>
  <si>
    <t>http://www.marketo.com/webinars/</t>
  </si>
  <si>
    <t>0.36,0.45,0.64,0.64,0.64,0.45,0.82,0.64,0.45,0.45,0.99,0.45</t>
  </si>
  <si>
    <t>b2b marketers</t>
  </si>
  <si>
    <t>0.45,0.64,0.36,0.82,0.64,0.64,0.36,0.36,0.36,0.64,0.99,0.64</t>
  </si>
  <si>
    <t>successful email marketing campaigns</t>
  </si>
  <si>
    <t>0.44,0.99,0.78,0.78,0.33,0.33,0.44,0.56,0.56,0.56,0.33,0.44</t>
  </si>
  <si>
    <t>b2b blog</t>
  </si>
  <si>
    <t>0.56,0.71,0.56,0.99,0.71,0.71,0.56,0.71,0.56,0.99,0.43,0.56</t>
  </si>
  <si>
    <t>creative facebook cover</t>
  </si>
  <si>
    <t>0.71,0.99,0.56,0.71,0.71,0.56,0.71,0.99,0.99,0.56,0.71,0.71</t>
  </si>
  <si>
    <t>b2b marketing magazine</t>
  </si>
  <si>
    <t>0.56,0.99,0.71,0.71,0.99,0.99,0.99,0.99,0.71,0.71,0.99,0.71</t>
  </si>
  <si>
    <t>generate business leads</t>
  </si>
  <si>
    <t>https://www.marketo.com/marketing-topics/generate-business-leads</t>
  </si>
  <si>
    <t>0.21,0.21,0.14,0.14,0.21,0.79,0.99,0.50,0.64,0.50,0.64,0.07</t>
  </si>
  <si>
    <t>best marketing automation software</t>
  </si>
  <si>
    <t>0.82,0.64,0.64,0.82,0.99,0.82,0.82,0.64,0.64,0.64,0.45,0.82</t>
  </si>
  <si>
    <t>direct response ads</t>
  </si>
  <si>
    <t>0.99,0.99,0.99,0.80,0.80,0.99,0.99,0.99,0.80,0.99,0.80,0.80</t>
  </si>
  <si>
    <t>lead generation business model</t>
  </si>
  <si>
    <t>https://www.marketo.com/marketing-topics/lead-generation-business-model</t>
  </si>
  <si>
    <t>0.71,0.99,0.56,0.56,0.99,0.56,0.56,0.56,0.71,0.99,0.71,0.99</t>
  </si>
  <si>
    <t>what is business to business marketing</t>
  </si>
  <si>
    <t>0.45,0.45,0.64,0.45,0.45,0.45,0.45,0.45,0.45,0.82,0.99,0.82</t>
  </si>
  <si>
    <t>http://www.marketo.com/about/news/marketo-receives-appexchange-best-of-2010-award-for-marketing-automation-from-salesforce-com-customers/</t>
  </si>
  <si>
    <t>endpoint url</t>
  </si>
  <si>
    <t>0.71,0.56,0.71,0.99,0.71,0.71,0.99,0.71,0.99,0.71,0.99,0.71</t>
  </si>
  <si>
    <t>b2b pr</t>
  </si>
  <si>
    <t>http://blog.marketo.com/2010/09/b2b-public-relations.html</t>
  </si>
  <si>
    <t>0.56,0.78,0.99,0.99,0.78,0.56,0.78,0.78,0.56,0.78,0.78,0.78</t>
  </si>
  <si>
    <t>social media marketing plan outline</t>
  </si>
  <si>
    <t>0.71,0.71,0.71,0.99,0.71,0.99,0.99,0.71,0.71,0.99,0.99,0.71</t>
  </si>
  <si>
    <t>dkim spf</t>
  </si>
  <si>
    <t>0.78,0.78,0.78,0.78,0.78,0.99,0.99,0.78,0.56,0.78,0.56,0.78</t>
  </si>
  <si>
    <t>lead generation sites</t>
  </si>
  <si>
    <t>https://www.marketo.com/marketing-topics/lead-generation-sites</t>
  </si>
  <si>
    <t>0.43,0.99,0.71,0.71,0.71,0.71,0.56,0.56,0.56,0.71,0.71,0.56</t>
  </si>
  <si>
    <t>spf and dkim</t>
  </si>
  <si>
    <t>0.43,0.71,0.71,0.71,0.71,0.71,0.99,0.56,0.71,0.71,0.56,0.99</t>
  </si>
  <si>
    <t>marketing lead</t>
  </si>
  <si>
    <t>0.64,0.82,0.64,0.64,0.64,0.64,0.64,0.64,0.64,0.99,0.82,0.82</t>
  </si>
  <si>
    <t>personalization engine</t>
  </si>
  <si>
    <t>0.99,0.71,0.71,0.43,0.56,0.71,0.71,0.99,0.56,0.99,0.99,0.56</t>
  </si>
  <si>
    <t>revenue performance management</t>
  </si>
  <si>
    <t>http://www.marketo.com/benchmarks/are-you-maximizing-revenue/</t>
  </si>
  <si>
    <t>0.99,0.56,0.56,0.78,0.78,0.56,0.44,0.44,0.78,0.56,0.56,0.33</t>
  </si>
  <si>
    <t>how to get more leads</t>
  </si>
  <si>
    <t>0.45,0.64,0.36,0.64,0.64,0.64,0.64,0.45,0.99,0.45,0.45,0.64</t>
  </si>
  <si>
    <t>define lead generation</t>
  </si>
  <si>
    <t>0.71,0.71,0.43,0.71,0.71,0.71,0.56,0.99,0.56,0.71,0.71,0.71</t>
  </si>
  <si>
    <t>marketing kits</t>
  </si>
  <si>
    <t>http://www.marketo.com/success-kits/</t>
  </si>
  <si>
    <t>0.56,0.78,0.78,0.78,0.56,0.56,0.56,0.56,0.56,0.56,0.33,0.99</t>
  </si>
  <si>
    <t>marketing campaign software</t>
  </si>
  <si>
    <t>0.99,0.71,0.71,0.56,0.43,0.99,0.56,0.99,0.71,0.56,0.99,0.56</t>
  </si>
  <si>
    <t>babcock and jenkins</t>
  </si>
  <si>
    <t>https://launchpoint.marketo.com/babcock-and-jenkins/625-babcock-and-jenkins/</t>
  </si>
  <si>
    <t>0.66,0.99,0.81,0.54,0.81,0.81,0.66,0.66,0.81,0.81,0.81,0.66</t>
  </si>
  <si>
    <t>johnny cupcakes facebook</t>
  </si>
  <si>
    <t>http://blog.marketo.com/2013/11/marketing-with-what-makes-you-happy-content-with-johnny-cupcakes.html</t>
  </si>
  <si>
    <t>0.81,0.66,0.44,0.54,0.81,0.81,0.66,0.81,0.81,0.99,0.99,0.99</t>
  </si>
  <si>
    <t>https://launchpoint.marketo.com/the-pedowitz-group/755-marketo-right-start-tactical-strategic-services/</t>
  </si>
  <si>
    <t>rest api documentation</t>
  </si>
  <si>
    <t>0.81,0.99,0.81,0.99,0.99,0.81,0.81,0.81,0.99,0.81,0.99,0.66</t>
  </si>
  <si>
    <t>percussion software</t>
  </si>
  <si>
    <t>https://launchpoint.marketo.com/percussion-software/826-percussion-web-content-marketing-content-management/</t>
  </si>
  <si>
    <t>0.66,0.81,0.66,0.81,0.66,0.66,0.81,0.99,0.66,0.99,0.99,0.81</t>
  </si>
  <si>
    <t>landing page best practices</t>
  </si>
  <si>
    <t>0.36,0.54,0.54,0.67,0.67,0.82,0.82,0.82,0.82,0.82,0.99,0.67</t>
  </si>
  <si>
    <t>marketing analytics software</t>
  </si>
  <si>
    <t>0.45,0.82,0.99,0.99,0.82,0.82,0.99,0.99,0.82,0.99,0.99,0.82</t>
  </si>
  <si>
    <t>small business leads</t>
  </si>
  <si>
    <t>0.50,0.64,0.64,0.79,0.79,0.99,0.99,0.64,0.64,0.79,0.64,0.99</t>
  </si>
  <si>
    <t>marketing budget allocation</t>
  </si>
  <si>
    <t>http://www.marketo.com/reports/marketing-budgets-the-strategic-allocation-model/</t>
  </si>
  <si>
    <t>0.64,0.79,0.50,0.79,0.79,0.50,0.79,0.64,0.64,0.79,0.99,0.79</t>
  </si>
  <si>
    <t>best logo colors</t>
  </si>
  <si>
    <t>0.64,0.64,0.79,0.99,0.64,0.79,0.64,0.64,0.79,0.99,0.79,0.64</t>
  </si>
  <si>
    <t>selling tools</t>
  </si>
  <si>
    <t>http://www.marketo.com/ebooks/smart-selling-tools-for-inside-sales/</t>
  </si>
  <si>
    <t>0.64,0.79,0.50,0.64,0.79,0.99,0.99,0.79,0.79,0.99,0.99,0.79</t>
  </si>
  <si>
    <t>kaspersky partner portal</t>
  </si>
  <si>
    <t>http://summit.marketo.com/2015/speakers/ashleigh-serrano/</t>
  </si>
  <si>
    <t>0.53,0.41,0.65,0.82,0.65,0.53,0.65,0.65,0.82,0.99,0.65,0.65</t>
  </si>
  <si>
    <t>summer must reads</t>
  </si>
  <si>
    <t>http://blog.marketo.com/2014/07/summer-must-reads-10-marketing-books-to-throw-in-your-beach-bag.html</t>
  </si>
  <si>
    <t>0.03,0.03,0.03,0.05,0.10,0.67,0.99,0.99,0.44,0.08,0.03,0.03</t>
  </si>
  <si>
    <t>how to write a blog entry</t>
  </si>
  <si>
    <t>0.24,0.99,0.65,0.65,0.82,0.65,0.53,0.82,0.65,0.99,0.82,0.65</t>
  </si>
  <si>
    <t>b2b marketing strategy</t>
  </si>
  <si>
    <t>0.99,0.43,0.33,0.43,0.43,0.43,0.81,0.81,0.33,0.52,0.67,0.67</t>
  </si>
  <si>
    <t>jeff shearer</t>
  </si>
  <si>
    <t>http://summit.marketo.com/2014/speakers/jeff-shearer/</t>
  </si>
  <si>
    <t>0.53,0.65,0.65,0.41,0.53,0.99,0.53,0.53,0.65,0.65,0.65,0.65</t>
  </si>
  <si>
    <t>property management leads</t>
  </si>
  <si>
    <t>0.53,0.82,0.65,0.99,0.65,0.65,0.82,0.82,0.82,0.65,0.65,0.41</t>
  </si>
  <si>
    <t>blog best practices</t>
  </si>
  <si>
    <t>0.64,0.99,0.99,0.99,0.99,0.79,0.64,0.79,0.64,0.99,0.99,0.79</t>
  </si>
  <si>
    <t>tchotchke ideas</t>
  </si>
  <si>
    <t>0.19,0.19,0.14,0.33,0.24,0.52,0.67,0.81,0.81,0.67,0.99,0.81</t>
  </si>
  <si>
    <t>marketing automation definition</t>
  </si>
  <si>
    <t>0.28,0.99,0.65,0.65,0.65,0.65,0.53,0.53,0.53,0.53,0.53,0.53</t>
  </si>
  <si>
    <t>teach me physics</t>
  </si>
  <si>
    <t>http://blog.marketo.com/2013/10/what-physics-taught-me-about-marketing.html</t>
  </si>
  <si>
    <t>0.99,0.65,0.65,0.65,0.53,0.65,0.53,0.41,0.41,0.82,0.99,0.65</t>
  </si>
  <si>
    <t>email opt in</t>
  </si>
  <si>
    <t>0.64,0.64,0.64,0.64,0.79,0.99,0.64,0.99,0.64,0.79,0.79,0.64</t>
  </si>
  <si>
    <t>global email</t>
  </si>
  <si>
    <t>https://launchpoint.marketo.com/lionbridge/932-lionbridge-global-email-operations/</t>
  </si>
  <si>
    <t>0.79,0.79,0.79,0.79,0.99,0.79,0.79,0.99,0.79,0.99,0.79,0.64</t>
  </si>
  <si>
    <t>schwag or swag</t>
  </si>
  <si>
    <t>0.65,0.65,0.53,0.65,0.82,0.65,0.53,0.41,0.53,0.53,0.99,0.82</t>
  </si>
  <si>
    <t>the impulse buy</t>
  </si>
  <si>
    <t>0.64,0.79,0.79,0.79,0.64,0.64,0.79,0.64,0.99,0.64,0.99,0.64</t>
  </si>
  <si>
    <t>social marketing strategy</t>
  </si>
  <si>
    <t>http://www.marketo.com/marketing-topics/social-marketing-strategy</t>
  </si>
  <si>
    <t>0.50,0.64,0.79,0.64,0.79,0.64,0.64,0.64,0.50,0.99,0.99,0.99</t>
  </si>
  <si>
    <t>marketing automation platform</t>
  </si>
  <si>
    <t>0.53,0.65,0.65,0.82,0.65,0.65,0.65,0.65,0.99,0.65,0.82,0.82</t>
  </si>
  <si>
    <t>provocative ads</t>
  </si>
  <si>
    <t>http://blog.marketo.com/2013/10/5-more-provocative-and-daring-marketing-campaigns-so-far-in-2013.html</t>
  </si>
  <si>
    <t>0.41,0.65,0.82,0.65,0.65,0.41,0.41,0.41,0.24,0.99,0.99,0.65</t>
  </si>
  <si>
    <t>email marketer</t>
  </si>
  <si>
    <t>0.64,0.99,0.99,0.99,0.64,0.64,0.79,0.79,0.64,0.79,0.79,0.64</t>
  </si>
  <si>
    <t>targeted email</t>
  </si>
  <si>
    <t>http://www.marketo.com/_assets/uploads/How-to-Segment-and-Target-Your-Emails.pdf?20130828153321</t>
  </si>
  <si>
    <t>0.64,0.99,0.99,0.79,0.79,0.64,0.36,0.64,0.79,0.79,0.50,0.79</t>
  </si>
  <si>
    <t>marketing summit</t>
  </si>
  <si>
    <t>0.41,0.65,0.99,0.99,0.99,0.53,0.53,0.65,0.53,0.53,0.82,0.41</t>
  </si>
  <si>
    <t>social media proposal template</t>
  </si>
  <si>
    <t>0.28,0.41,0.53,0.53,0.41,0.65,0.53,0.65,0.65,0.82,0.99,0.99</t>
  </si>
  <si>
    <t>predictive analytics marketing</t>
  </si>
  <si>
    <t>http://blog.marketo.com/2014/04/predictive-analytics-the-next-piece-of-the-social-puzzle.html</t>
  </si>
  <si>
    <t>0.12,0.24,0.24,0.28,0.65,0.82,0.65,0.99,0.82,0.99,0.99,0.99</t>
  </si>
  <si>
    <t>go to market strategy ppt</t>
  </si>
  <si>
    <t>0.19,0.81,0.99,0.52,0.24,0.43,0.67,0.43,0.33,0.19,0.43,0.52</t>
  </si>
  <si>
    <t>lead generation website</t>
  </si>
  <si>
    <t>https://www.marketo.com/marketing-topics/lead-generation-websites</t>
  </si>
  <si>
    <t>0.50,0.79,0.64,0.99,0.99,0.79,0.64,0.99,0.79,0.64,0.99,0.64</t>
  </si>
  <si>
    <t>what are leads in sales</t>
  </si>
  <si>
    <t>0.56,0.78,0.56,0.56,0.56,0.78,0.56,0.99,0.78,0.78,0.78,0.56</t>
  </si>
  <si>
    <t>lead generation websites</t>
  </si>
  <si>
    <t>0.64,0.64,0.82,0.82,0.99,0.64,0.82,0.64,0.45,0.64,0.64,0.82</t>
  </si>
  <si>
    <t>steven moody</t>
  </si>
  <si>
    <t>http://summit.marketo.com/2014/speakers/steven-moody/</t>
  </si>
  <si>
    <t>0.56,0.99,0.78,0.99,0.99,0.78,0.78,0.78,0.78,0.78,0.78,0.56</t>
  </si>
  <si>
    <t>marketing using social media</t>
  </si>
  <si>
    <t>0.56,0.78,0.78,0.78,0.99,0.56,0.56,0.56,0.56,0.78,0.99,0.78</t>
  </si>
  <si>
    <t>inbound leads</t>
  </si>
  <si>
    <t>0.44,0.78,0.78,0.78,0.99,0.99,0.78,0.78,0.78,0.99,0.99,0.99</t>
  </si>
  <si>
    <t>marketing as a service</t>
  </si>
  <si>
    <t>https://launchpoint.marketo.com/resolution-marketing-services/1204-resolution-marketing-services-rms-marketing-as-a-service/</t>
  </si>
  <si>
    <t>0.45,0.45,0.64,0.45,0.64,0.45,0.64,0.64,0.64,0.82,0.99,0.82</t>
  </si>
  <si>
    <t>lana brown</t>
  </si>
  <si>
    <t>http://summit.marketo.com/2015/speakers/lana-brown/</t>
  </si>
  <si>
    <t>0.78,0.78,0.78,0.99,0.78,0.78,0.78,0.99,0.99,0.78,0.99,0.78</t>
  </si>
  <si>
    <t>most successful ad campaigns</t>
  </si>
  <si>
    <t>0.56,0.99,0.99,0.99,0.99,0.78,0.44,0.78,0.56,0.78,0.33,0.78</t>
  </si>
  <si>
    <t>email service provider</t>
  </si>
  <si>
    <t>http://www.marketo.com/ebooks/graduating-from-an-email-service-provider-to-marketing-automation/</t>
  </si>
  <si>
    <t>0.99,0.77,0.77,0.77,0.99,0.99,0.55,0.68,0.55,0.99,0.68,0.68</t>
  </si>
  <si>
    <t>data scout</t>
  </si>
  <si>
    <t>https://launchpoint.marketo.com/servicesource/1222-scout-marketing/</t>
  </si>
  <si>
    <t>0.62,0.81,0.62,0.81,0.81,0.81,0.99,0.81,0.62,0.45,0.45,0.37</t>
  </si>
  <si>
    <t>email best practices</t>
  </si>
  <si>
    <t>0.54,0.82,0.82,0.82,0.82,0.67,0.67,0.54,0.67,0.99,0.99,0.82</t>
  </si>
  <si>
    <t>program templates</t>
  </si>
  <si>
    <t>0.55,0.55,0.55,0.67,0.99,0.99,0.55,0.55,0.55,0.55,0.67,0.67</t>
  </si>
  <si>
    <t>newvoicemedia</t>
  </si>
  <si>
    <t>https://launchpoint.marketo.com/newvoicemedia/715-contactworld-for-salesforce/</t>
  </si>
  <si>
    <t>0.26,0.39,0.39,0.59,0.59,0.59,0.59,0.99,0.59,0.59,0.72,0.48</t>
  </si>
  <si>
    <t>landing page software</t>
  </si>
  <si>
    <t>0.81,0.99,0.81,0.99,0.99,0.81,0.81,0.81,0.99,0.99,0.99,0.81</t>
  </si>
  <si>
    <t>website lead generation</t>
  </si>
  <si>
    <t>http://www.marketo.com/marketing-topics/website-lead-generation</t>
  </si>
  <si>
    <t>0.43,0.71,0.43,0.43,0.71,0.71,0.56,0.43,0.56,0.56,0.99,0.56</t>
  </si>
  <si>
    <t>https://launchpoint.marketo.com/integrate/845-integrate/</t>
  </si>
  <si>
    <t>social media marketing guide</t>
  </si>
  <si>
    <t>0.33,0.33,0.33,0.33,0.44,0.44,0.33,0.33,0.33,0.56,0.99,0.99</t>
  </si>
  <si>
    <t>future of digital marketing</t>
  </si>
  <si>
    <t>http://blog.marketo.com/2014/06/the-future-of-digital-marketing-is-already-here.html</t>
  </si>
  <si>
    <t>0.56,0.56,0.56,0.78,0.99,0.78,0.56,0.56,0.56,0.78,0.78,0.78</t>
  </si>
  <si>
    <t>rainkingonline com</t>
  </si>
  <si>
    <t>0.28,0.56,0.28,0.43,0.99,0.43,0.71,0.43,0.56,0.56,0.43,0.28</t>
  </si>
  <si>
    <t>best marketing automation</t>
  </si>
  <si>
    <t>0.27,0.18,0.18,0.18,0.27,0.82,0.99,0.99,0.82,0.82,0.99,0.99</t>
  </si>
  <si>
    <t>content marketers</t>
  </si>
  <si>
    <t>0.40,0.60,0.60,0.80,0.80,0.60,0.99,0.99,0.80,0.80,0.80,0.60</t>
  </si>
  <si>
    <t>automation marketing</t>
  </si>
  <si>
    <t>0.28,0.56,0.43,0.71,0.71,0.71,0.43,0.56,0.43,0.99,0.56,0.56</t>
  </si>
  <si>
    <t>mobile marketing best practices</t>
  </si>
  <si>
    <t>http://blog.marketo.com/2013/10/get-ahead-of-the-mobile-herd-5-best-practices-for-mobile-optimized-marketing.html</t>
  </si>
  <si>
    <t>0.60,0.80,0.40,0.60,0.80,0.99,0.60,0.99,0.80,0.99,0.60,0.99</t>
  </si>
  <si>
    <t>jacob stark</t>
  </si>
  <si>
    <t>http://www.marketo.com/podcasts/episode-16-jacob-stark-of-curves-international/</t>
  </si>
  <si>
    <t>0.15,0.27,0.19,0.27,0.27,0.19,0.19,0.19,0.27,0.99,0.27,0.27</t>
  </si>
  <si>
    <t>clean database</t>
  </si>
  <si>
    <t>http://blog.marketo.com/2013/12/bad-data-in-bad-data-out-5-steps-to-a-squeaky-clean-database.html</t>
  </si>
  <si>
    <t>0.80,0.80,0.80,0.99,0.99,0.60,0.60,0.80,0.60,0.99,0.80,0.99</t>
  </si>
  <si>
    <t>http://www.marketo.com/revenue-performance/</t>
  </si>
  <si>
    <t>social media strategy pdf</t>
  </si>
  <si>
    <t>http://www.marketo.com/library/Social-Media-Plan-Template.pdf</t>
  </si>
  <si>
    <t>0.56,0.99,0.56,0.43,0.56,0.56,0.99,0.56,0.43,0.28,0.56,0.56</t>
  </si>
  <si>
    <t>marketing forecasting</t>
  </si>
  <si>
    <t>http://blog.marketo.com/2010/04/marketing-forecasting-hidden-secret-of-most-accountable-cmo.html</t>
  </si>
  <si>
    <t>0.56,0.71,0.56,0.99,0.56,0.43,0.43,0.43,0.28,0.43,0.71,0.56</t>
  </si>
  <si>
    <t>performance sales and marketing</t>
  </si>
  <si>
    <t>0.33,0.78,0.78,0.78,0.78,0.78,0.78,0.78,0.99,0.99,0.33,0.22</t>
  </si>
  <si>
    <t>more leads</t>
  </si>
  <si>
    <t>0.71,0.71,0.43,0.43,0.43,0.43,0.28,0.43,0.28,0.43,0.99,0.99</t>
  </si>
  <si>
    <t>measuring roi</t>
  </si>
  <si>
    <t>0.56,0.78,0.56,0.99,0.99,0.78,0.78,0.99,0.99,0.78,0.78,0.99</t>
  </si>
  <si>
    <t>direct response media</t>
  </si>
  <si>
    <t>0.78,0.56,0.99,0.99,0.99,0.78,0.56,0.56,0.44,0.78,0.56,0.78</t>
  </si>
  <si>
    <t>what is direct response</t>
  </si>
  <si>
    <t>0.33,0.56,0.99,0.78,0.78,0.78,0.78,0.78,0.56,0.78,0.78,0.56</t>
  </si>
  <si>
    <t>market automation</t>
  </si>
  <si>
    <t>0.40,0.99,0.60,0.99,0.99,0.80,0.60,0.80,0.80,0.80,0.80,0.99</t>
  </si>
  <si>
    <t>getting leads</t>
  </si>
  <si>
    <t>0.43,0.71,0.28,0.71,0.71,0.43,0.99,0.71,0.56,0.71,0.56,0.43</t>
  </si>
  <si>
    <t>sales development representative job description</t>
  </si>
  <si>
    <t>0.40,0.40,0.20,0.60,0.60,0.60,0.99,0.99,0.80,0.99,0.99,0.99</t>
  </si>
  <si>
    <t>gmail email marketing</t>
  </si>
  <si>
    <t>0.99,0.56,0.28,0.56,0.71,0.56,0.28,0.43,0.28,0.43,0.56,0.28</t>
  </si>
  <si>
    <t>social media marketing tactics</t>
  </si>
  <si>
    <t>0.44,0.44,0.56,0.56,0.78,0.78,0.99,0.56,0.78,0.78,0.78,0.78</t>
  </si>
  <si>
    <t>b2b management</t>
  </si>
  <si>
    <t>http://www.marketo.com/webinars/the-new-rules-of-b2b-lead-management/</t>
  </si>
  <si>
    <t>0.60,0.80,0.80,0.60,0.80,0.99,0.40,0.60,0.60,0.99,0.99,0.80</t>
  </si>
  <si>
    <t>quadrant management</t>
  </si>
  <si>
    <t>0.81,0.81,0.99,0.99,0.99,0.99,0.81,0.99,0.65,0.81,0.81,0.65</t>
  </si>
  <si>
    <t>effective email marketing</t>
  </si>
  <si>
    <t>0.67,0.81,0.81,0.99,0.99,0.99,0.99,0.99,0.81,0.81,0.99,0.81</t>
  </si>
  <si>
    <t>social media content calendar template</t>
  </si>
  <si>
    <t>0.65,0.81,0.81,0.99,0.99,0.81,0.99,0.65,0.42,0.65,0.65,0.65</t>
  </si>
  <si>
    <t>cloud marketing</t>
  </si>
  <si>
    <t>0.54,0.54,0.44,0.44,0.82,0.54,0.54,0.54,0.67,0.54,0.54,0.99</t>
  </si>
  <si>
    <t>using social media for marketing</t>
  </si>
  <si>
    <t>0.67,0.19,0.23,0.35,0.81,0.54,0.28,0.19,0.44,0.54,0.67,0.99</t>
  </si>
  <si>
    <t>dynamic content</t>
  </si>
  <si>
    <t>http://blog.marketo.com/2013/03/improving-content-conversion-with-dynamic-content.html</t>
  </si>
  <si>
    <t>0.67,0.81,0.67,0.99,0.99,0.81,0.81,0.81,0.67,0.81,0.99,0.81</t>
  </si>
  <si>
    <t>https://launchpoint.marketo.com/trackmaven/1064-trackmaven/</t>
  </si>
  <si>
    <t>how to use social media for marketing</t>
  </si>
  <si>
    <t>0.44,0.81,0.99,0.36,0.15,0.28,0.81,0.81,0.81,0.99,0.81,0.81</t>
  </si>
  <si>
    <t>marketing automation tool</t>
  </si>
  <si>
    <t>0.12,0.27,0.12,0.12,0.15,0.19,0.35,0.42,0.42,0.42,0.99,0.81</t>
  </si>
  <si>
    <t>online business leads</t>
  </si>
  <si>
    <t>0.11,0.78,0.22,0.11,0.11,0.11,0.11,0.99,0.33,0.11,0.11,0.56</t>
  </si>
  <si>
    <t>chief revenue officer job description</t>
  </si>
  <si>
    <t>0.41,0.82,0.24,0.53,0.28,0.24,0.41,0.65,0.82,0.99,0.82,0.28</t>
  </si>
  <si>
    <t>email marketing pdf</t>
  </si>
  <si>
    <t>http://www.marketo.com/_assets/uploads/The-Definitive-Guide-to-Engaging-Email-Marketing.pdf</t>
  </si>
  <si>
    <t>0.28,0.56,0.56,0.56,0.56,0.43,0.28,0.28,0.43,0.43,0.28,0.99</t>
  </si>
  <si>
    <t>marketing tactical plan</t>
  </si>
  <si>
    <t>0.75,0.99,0.50,0.75,0.75,0.75,0.50,0.50,0.50,0.50,0.75,0.50</t>
  </si>
  <si>
    <t>marketing automation infographic</t>
  </si>
  <si>
    <t>http://blog.marketo.com/2014/03/infographic-state-of-marketing-automation-trends-2014.html</t>
  </si>
  <si>
    <t>0.25,0.75,0.99,0.50,0.99,0.50,0.99,0.99,0.75,0.50,0.50,0.99</t>
  </si>
  <si>
    <t>content marketing ideas</t>
  </si>
  <si>
    <t>http://blog.marketo.com/2013/10/31-content-marketing-ideas-that-will-revolutionize-your-business.html</t>
  </si>
  <si>
    <t>0.79,0.50,0.50,0.50,0.50,0.50,0.50,0.64,0.64,0.64,0.64,0.99</t>
  </si>
  <si>
    <t>demand generation programs</t>
  </si>
  <si>
    <t>0.40,0.60,0.40,0.60,0.99,0.60,0.60,0.40,0.40,0.60,0.60,0.80</t>
  </si>
  <si>
    <t>define b2b marketing</t>
  </si>
  <si>
    <t>0.60,0.40,0.80,0.60,0.99,0.40,0.40,0.40,0.40,0.60,0.80,0.40</t>
  </si>
  <si>
    <t>email campaign best practices</t>
  </si>
  <si>
    <t>0.53,0.82,0.65,0.41,0.28,0.41,0.82,0.99,0.65,0.18,0.24,0.65</t>
  </si>
  <si>
    <t>sales campaign</t>
  </si>
  <si>
    <t>http://www.marketo.com/software/marketing-automation/sales-intelligence/sales-campaigns/</t>
  </si>
  <si>
    <t>0.64,0.64,0.64,0.82,0.99,0.82,0.64,0.64,0.82,0.99,0.99,0.99</t>
  </si>
  <si>
    <t>launchpoint technologies</t>
  </si>
  <si>
    <t>0.45,0.82,0.45,0.64,0.64,0.82,0.82,0.82,0.99,0.64,0.64,0.64</t>
  </si>
  <si>
    <t>email marketing blogs</t>
  </si>
  <si>
    <t>0.36,0.99,0.79,0.79,0.36,0.50,0.64,0.64,0.64,0.36,0.36,0.50</t>
  </si>
  <si>
    <t>marketing automation vendors</t>
  </si>
  <si>
    <t>0.64,0.82,0.64,0.64,0.64,0.64,0.99,0.82,0.82,0.82,0.99,0.45</t>
  </si>
  <si>
    <t>marketo crunchbase</t>
  </si>
  <si>
    <t>https://launchpoint.marketo.com/datanyze/1338-datanyze-crawl-before-you-call/</t>
  </si>
  <si>
    <t>0.64,0.82,0.99,0.82,0.99,0.99,0.82,0.82,0.82,0.99,0.99,0.82</t>
  </si>
  <si>
    <t>how to measure roi</t>
  </si>
  <si>
    <t>0.64,0.99,0.82,0.64,0.64,0.64,0.82,0.82,0.64,0.64,0.99,0.64</t>
  </si>
  <si>
    <t>best sales blogs</t>
  </si>
  <si>
    <t>0.78,0.99,0.78,0.99,0.78,0.78,0.99,0.99,0.99,0.78,0.78,0.99</t>
  </si>
  <si>
    <t>color branding</t>
  </si>
  <si>
    <t>0.64,0.82,0.82,0.82,0.99,0.99,0.64,0.82,0.64,0.82,0.64,0.82</t>
  </si>
  <si>
    <t>edu lead generation</t>
  </si>
  <si>
    <t>0.11,0.22,0.22,0.11,0.11,0.11,0.11,0.99,0.56,0.11,0.33,0.11</t>
  </si>
  <si>
    <t>marketing resource</t>
  </si>
  <si>
    <t>0.07,0.08,0.08,0.12,0.99,0.07,0.05,0.03,0.02,0.07,0.12,0.03</t>
  </si>
  <si>
    <t>http://www.marketo.com/ebooks/how-to-set-up-an-editorial-calendar-for-facebook/</t>
  </si>
  <si>
    <t>marketing event planning</t>
  </si>
  <si>
    <t>0.50,0.75,0.75,0.50,0.99,0.50,0.50,0.75,0.75,0.50,0.75,0.75</t>
  </si>
  <si>
    <t>branding colors</t>
  </si>
  <si>
    <t>0.64,0.99,0.99,0.99,0.64,0.99,0.82,0.82,0.82,0.82,0.99,0.99</t>
  </si>
  <si>
    <t>best lead</t>
  </si>
  <si>
    <t>0.60,0.80,0.60,0.99,0.60,0.40,0.60,0.60,0.40,0.60,0.60,0.60</t>
  </si>
  <si>
    <t>social media strategy plan template</t>
  </si>
  <si>
    <t>0.40,0.80,0.60,0.60,0.60,0.40,0.40,0.40,0.60,0.40,0.99,0.40</t>
  </si>
  <si>
    <t>social media in the future</t>
  </si>
  <si>
    <t>0.64,0.36,0.64,0.64,0.99,0.64,0.50,0.21,0.28,0.64,0.79,0.99</t>
  </si>
  <si>
    <t>paul albright</t>
  </si>
  <si>
    <t>http://www.marketo.com/about/news/marketo-appoints-paul-albright-to-chief-revenue-officer/</t>
  </si>
  <si>
    <t>0.64,0.99,0.82,0.99,0.82,0.82,0.99,0.82,0.82,0.64,0.99,0.64</t>
  </si>
  <si>
    <t>peer to peer marketing</t>
  </si>
  <si>
    <t>http://blog.marketo.com/2013/04/the-power-of-peer-to-peer-amplification-for-marketers-video-motion-graphic.html</t>
  </si>
  <si>
    <t>0.64,0.64,0.64,0.99,0.99,0.99,0.64,0.99,0.82,0.99,0.99,0.99</t>
  </si>
  <si>
    <t>web personalization</t>
  </si>
  <si>
    <t>0.41,0.41,0.41,0.53,0.65,0.41,0.41,0.82,0.53,0.53,0.99,0.53</t>
  </si>
  <si>
    <t>email campaign metrics</t>
  </si>
  <si>
    <t>0.44,0.99,0.56,0.56,0.22,0.22,0.11,0.11,0.22,0.33,0.22,0.22</t>
  </si>
  <si>
    <t>free marketing software</t>
  </si>
  <si>
    <t>0.82,0.82,0.82,0.82,0.82,0.64,0.82,0.82,0.99,0.82,0.82,0.82</t>
  </si>
  <si>
    <t>the art of cold calling</t>
  </si>
  <si>
    <t>http://www.marketo.com/webinars/lead-generation-the-art-of-cold-calling-and-the-science-of-email-prospecting/</t>
  </si>
  <si>
    <t>0.50,0.99,0.64,0.64,0.64,0.64,0.99,0.64,0.64,0.64,0.50,0.50</t>
  </si>
  <si>
    <t>lead management solutions</t>
  </si>
  <si>
    <t>0.50,0.99,0.79,0.64,0.64,0.36,0.50,0.36,0.50,0.64,0.36,0.79</t>
  </si>
  <si>
    <t>what is roi in marketing</t>
  </si>
  <si>
    <t>0.33,0.33,0.43,0.81,0.99,0.99,0.43,0.19,0.10,0.19,0.24,0.43</t>
  </si>
  <si>
    <t>internet promotion</t>
  </si>
  <si>
    <t>https://www.marketo.com/marketing-topics/internet-marketing-promotion</t>
  </si>
  <si>
    <t>0.99,0.64,0.64,0.64,0.50,0.64,0.50,0.64,0.79,0.64,0.64,0.64</t>
  </si>
  <si>
    <t>key performance indicators marketing</t>
  </si>
  <si>
    <t>0.50,0.75,0.75,0.75,0.75,0.50,0.50,0.99,0.50,0.75,0.50,0.25</t>
  </si>
  <si>
    <t>seo automation software</t>
  </si>
  <si>
    <t>0.20,0.80,0.40,0.40,0.40,0.40,0.99,0.80,0.99,0.60,0.40,0.40</t>
  </si>
  <si>
    <t>aditya joshi</t>
  </si>
  <si>
    <t>http://blog.marketo.com/2014/12/the-next-era-of-marketing-aditya-joshi-of-bain-on-strategists-technologists-and-analysts.html</t>
  </si>
  <si>
    <t>0.28,0.99,0.53,0.41,0.28,0.53,0.41,0.82,0.82,0.65,0.65,0.53</t>
  </si>
  <si>
    <t>generate more leads</t>
  </si>
  <si>
    <t>0.67,0.99,0.67,0.99,0.99,0.67,0.33,0.67,0.99,0.99,0.99,0.67</t>
  </si>
  <si>
    <t>babcock jenkins</t>
  </si>
  <si>
    <t>0.64,0.99,0.64,0.79,0.50,0.64,0.50,0.64,0.64,0.79,0.50,0.64</t>
  </si>
  <si>
    <t>marketing automation consulting</t>
  </si>
  <si>
    <t>0.60,0.80,0.60,0.60,0.60,0.60,0.40,0.80,0.60,0.99,0.80,0.40</t>
  </si>
  <si>
    <t>lead qualification process</t>
  </si>
  <si>
    <t>0.50,0.75,0.75,0.75,0.75,0.50,0.50,0.75,0.75,0.25,0.99,0.75</t>
  </si>
  <si>
    <t>http://www.marketo.com/jp-mlm</t>
  </si>
  <si>
    <t>revenue performance</t>
  </si>
  <si>
    <t>http://blog.marketo.com/category/revenue-performance</t>
  </si>
  <si>
    <t>0.80,0.99,0.60,0.60,0.99,0.40,0.40,0.60,0.60,0.60,0.60,0.60</t>
  </si>
  <si>
    <t>marketing plan calendar</t>
  </si>
  <si>
    <t>0.60,0.99,0.60,0.60,0.40,0.60,0.60,0.40,0.80,0.80,0.40,0.40</t>
  </si>
  <si>
    <t>lead generation blog</t>
  </si>
  <si>
    <t>0.50,0.99,0.25,0.75,0.75,0.50,0.75,0.75,0.50,0.99,0.99,0.25</t>
  </si>
  <si>
    <t>unique marketing products</t>
  </si>
  <si>
    <t>0.40,0.60,0.80,0.80,0.99,0.60,0.40,0.60,0.60,0.60,0.99,0.60</t>
  </si>
  <si>
    <t>marketing automation platforms</t>
  </si>
  <si>
    <t>0.28,0.50,0.50,0.50,0.64,0.79,0.50,0.64,0.50,0.64,0.99,0.79</t>
  </si>
  <si>
    <t>seo best practices</t>
  </si>
  <si>
    <t>http://blog.marketo.com/2014/10/best-practices-for-mobile-seo.html</t>
  </si>
  <si>
    <t>0.82,0.99,0.82,0.99,0.82,0.99,0.99,0.99,0.82,0.99,0.99,0.82</t>
  </si>
  <si>
    <t>munchin</t>
  </si>
  <si>
    <t>0.88,0.88,0.72,0.88,0.88,0.88,0.88,0.88,0.88,0.99,0.99,0.99</t>
  </si>
  <si>
    <t>business leads</t>
  </si>
  <si>
    <t>http://www.marketo.com/marketing-topics/business-to-business-leads</t>
  </si>
  <si>
    <t>0.72,0.99,0.88,0.88,0.88,0.72,0.88,0.72,0.88,0.88,0.88,0.72</t>
  </si>
  <si>
    <t>responsive email templates</t>
  </si>
  <si>
    <t>0.59,0.72,0.72,0.88,0.99,0.88,0.88,0.88,0.88,0.88,0.88,0.88</t>
  </si>
  <si>
    <t>b2b event marketing</t>
  </si>
  <si>
    <t>0.33,0.67,0.33,0.99,0.33,0.33,0.33,0.33,0.99,0.67,0.67,0.67</t>
  </si>
  <si>
    <t>starting a lead generation business</t>
  </si>
  <si>
    <t>0.50,0.99,0.25,0.25,0.50,0.25,0.75,0.75,0.50,0.50,0.25,0.25</t>
  </si>
  <si>
    <t>leadgeneration</t>
  </si>
  <si>
    <t>0.40,0.40,0.40,0.40,0.60,0.60,0.40,0.99,0.40,0.40,0.40,0.40</t>
  </si>
  <si>
    <t>lead generation tool</t>
  </si>
  <si>
    <t>0.67,0.67,0.99,0.99,0.67,0.67,0.67,0.67,0.67,0.99,0.99,0.67</t>
  </si>
  <si>
    <t>email opt in best practices</t>
  </si>
  <si>
    <t>0.50,0.75,0.99,0.50,0.50,0.50,0.75,0.75,0.75,0.75,0.50,0.50</t>
  </si>
  <si>
    <t>outsource lead generation</t>
  </si>
  <si>
    <t>0.50,0.99,0.99,0.99,0.99,0.50,0.99,0.50,0.99,0.99,0.99,0.50</t>
  </si>
  <si>
    <t>lead generation advertising</t>
  </si>
  <si>
    <t>0.25,0.75,0.75,0.75,0.75,0.50,0.50,0.75,0.99,0.50,0.25,0.25</t>
  </si>
  <si>
    <t>online marketing products</t>
  </si>
  <si>
    <t>0.33,0.67,0.67,0.67,0.67,0.33,0.33,0.33,0.99,0.33,0.33,0.67</t>
  </si>
  <si>
    <t>email marketing campaign tips</t>
  </si>
  <si>
    <t>0.20,0.40,0.20,0.60,0.99,0.40,0.60,0.99,0.40,0.40,0.40,0.40</t>
  </si>
  <si>
    <t>lead nurturing campaign</t>
  </si>
  <si>
    <t>0.50,0.99,0.50,0.75,0.50,0.75,0.50,0.50,0.50,0.50,0.50,0.99</t>
  </si>
  <si>
    <t>demand generation blog</t>
  </si>
  <si>
    <t>0.14,0.14,0.14,0.99,0.43,0.28,0.14,0.14,0.14,0.14,0.14,0.14</t>
  </si>
  <si>
    <t>lead generation solutions</t>
  </si>
  <si>
    <t>https://www.marketo.com/marketing-topics/lead-generation-solutions</t>
  </si>
  <si>
    <t>0.99,0.99,0.33,0.33,0.99,0.99,0.33,0.67,0.33,0.33,0.67,0.33</t>
  </si>
  <si>
    <t>b2b blogging</t>
  </si>
  <si>
    <t>0.67,0.99,0.67,0.33,0.33,0.67,0.67,0.99,0.67,0.67,0.99,0.33</t>
  </si>
  <si>
    <t>b2b marketing analytics</t>
  </si>
  <si>
    <t>0.25,0.25,0.50,0.25,0.25,0.25,0.99,0.25,0.25,0.25,0.50,0.25</t>
  </si>
  <si>
    <t>b2b lead generation software</t>
  </si>
  <si>
    <t>0.40,0.20,0.20,0.99,0.40,0.40,0.40,0.60,0.20,0.40,0.40,0.20</t>
  </si>
  <si>
    <t>leads generation software</t>
  </si>
  <si>
    <t>0.33,0.33,0.67,0.67,0.67,0.33,0.67,0.33,0.33,0.67,0.99,0.67</t>
  </si>
  <si>
    <t>generation software</t>
  </si>
  <si>
    <t>0.27,0.45,0.27,0.18,0.27,0.45,0.09,0.45,0.64,0.64,0.99,0.64</t>
  </si>
  <si>
    <t>marketing speaker</t>
  </si>
  <si>
    <t>0.71,0.71,0.71,0.71,0.43,0.43,0.56,0.43,0.71,0.99,0.71,0.99</t>
  </si>
  <si>
    <t>fathom digital marketing</t>
  </si>
  <si>
    <t>https://launchpoint.marketo.com/fathom/888-digital-marketing-and-analytics-services/</t>
  </si>
  <si>
    <t>0.28,0.71,0.71,0.99,0.71,0.99,0.71,0.99,0.99,0.99,0.99,0.71</t>
  </si>
  <si>
    <t>marketing automation solutions</t>
  </si>
  <si>
    <t>0.56,0.99,0.56,0.71,0.71,0.43,0.99,0.71,0.56,0.56,0.56,0.56</t>
  </si>
  <si>
    <t>top marketing conferences</t>
  </si>
  <si>
    <t>0.33,0.56,0.33,0.22,0.33,0.56,0.44,0.56,0.78,0.99,0.99,0.99</t>
  </si>
  <si>
    <t>thought leadership content</t>
  </si>
  <si>
    <t>http://blog.marketo.com/2013/02/what-is-the-difference-between-thought-leadership-and-content-marketing.html</t>
  </si>
  <si>
    <t>0.71,0.99,0.71,0.71,0.99,0.99,0.71,0.71,0.56,0.99,0.99,0.99</t>
  </si>
  <si>
    <t>metrics and analytics</t>
  </si>
  <si>
    <t>0.43,0.56,0.56,0.71,0.56,0.43,0.56,0.71,0.71,0.71,0.99,0.71</t>
  </si>
  <si>
    <t>promotion campaign</t>
  </si>
  <si>
    <t>0.56,0.43,0.71,0.71,0.99,0.56,0.71,0.56,0.56,0.71,0.56,0.71</t>
  </si>
  <si>
    <t>mobile lead generation</t>
  </si>
  <si>
    <t>http://www.marketo.com/webinars/using-mobile-social-and-video-for-lead-generation-and-increased-revenue/</t>
  </si>
  <si>
    <t>0.43,0.71,0.71,0.71,0.99,0.71,0.71,0.99,0.56,0.71,0.56,0.56</t>
  </si>
  <si>
    <t>http://www.marketo.com/cheat-sheets/lead-scoring/</t>
  </si>
  <si>
    <t>http://www.marketo.com/worksheets/the-big-list-of-lead-scoring-rules/</t>
  </si>
  <si>
    <t>vibes mobile</t>
  </si>
  <si>
    <t>https://launchpoint.marketo.com/vibes/1216-vibes-mobile-marketing-technology/</t>
  </si>
  <si>
    <t>0.28,0.56,0.43,0.71,0.56,0.71,0.99,0.71,0.43,0.71,0.71,0.56</t>
  </si>
  <si>
    <t>marketing vision</t>
  </si>
  <si>
    <t>http://blog.marketo.com/2013/09/the-3-things-i-learned-from-my-marketing-vp-vision-strategy-message.html</t>
  </si>
  <si>
    <t>0.71,0.99,0.71,0.71,0.71,0.56,0.71,0.56,0.56,0.99,0.99,0.99</t>
  </si>
  <si>
    <t>certain event</t>
  </si>
  <si>
    <t>0.27,0.82,0.45,0.45,0.99,0.64,0.27,0.27,0.18,0.45,0.45,0.36</t>
  </si>
  <si>
    <t>social media strategic plan</t>
  </si>
  <si>
    <t>0.71,0.71,0.71,0.99,0.99,0.43,0.71,0.71,0.56,0.56,0.71,0.56</t>
  </si>
  <si>
    <t>salesforce glossary</t>
  </si>
  <si>
    <t>0.44,0.56,0.56,0.56,0.44,0.33,0.99,0.78,0.99,0.78,0.78,0.33</t>
  </si>
  <si>
    <t>b2b public relations</t>
  </si>
  <si>
    <t>0.60,0.99,0.99,0.99,0.80,0.99,0.99,0.99,0.99,0.99,0.99,0.99</t>
  </si>
  <si>
    <t>lead generation online</t>
  </si>
  <si>
    <t>https://www.marketo.com/marketing-topics/lead-generation-online</t>
  </si>
  <si>
    <t>0.44,0.78,0.56,0.56,0.44,0.22,0.78,0.99,0.33,0.22,0.44,0.44</t>
  </si>
  <si>
    <t>lead online</t>
  </si>
  <si>
    <t>0.60,0.99,0.99,0.99,0.99,0.99,0.99,0.99,0.99,0.99,0.80,0.80</t>
  </si>
  <si>
    <t>email campaigns</t>
  </si>
  <si>
    <t>0.81,0.99,0.99,0.99,0.99,0.81,0.99,0.99,0.99,0.99,0.99,0.99</t>
  </si>
  <si>
    <t>marketing ideas for small business</t>
  </si>
  <si>
    <t>https://www.marketo.com/marketing-topics/marketing-ideas-for-small-business</t>
  </si>
  <si>
    <t>0.30,0.99,0.82,0.16,0.10,0.36,0.99,0.99,0.44,0.12,0.12,0.67</t>
  </si>
  <si>
    <t>rss to email</t>
  </si>
  <si>
    <t>https://launchpoint.marketo.com/perkuto/1248-digesto-rss-to-email-for-marketo/</t>
  </si>
  <si>
    <t>0.81,0.99,0.81,0.99,0.99,0.81,0.81,0.99,0.99,0.99,0.81,0.66</t>
  </si>
  <si>
    <t>define dreams</t>
  </si>
  <si>
    <t>http://blog.marketo.com/2014/01/lead-of-dreams-infographic.html</t>
  </si>
  <si>
    <t>0.67,0.67,0.67,0.67,0.67,0.67,0.55,0.44,0.44,0.82,0.82,0.99</t>
  </si>
  <si>
    <t>landing page optimization</t>
  </si>
  <si>
    <t>0.81,0.99,0.99,0.99,0.99,0.81,0.81,0.99,0.99,0.99,0.99,0.81</t>
  </si>
  <si>
    <t>event marketing plan template</t>
  </si>
  <si>
    <t>0.43,0.56,0.71,0.71,0.71,0.99,0.99,0.99,0.99,0.99,0.99,0.56</t>
  </si>
  <si>
    <t>lattice marketing</t>
  </si>
  <si>
    <t>https://launchpoint.marketo.com/lattice-engines/1023-lattice-predictive-lead-scoring/</t>
  </si>
  <si>
    <t>0.43,0.56,0.99,0.56,0.71,0.99,0.99,0.99,0.71,0.71,0.71,0.71</t>
  </si>
  <si>
    <t>best marketing colors</t>
  </si>
  <si>
    <t>0.99,0.99,0.99,0.99,0.80,0.80,0.80,0.99,0.99,0.80,0.99,0.80</t>
  </si>
  <si>
    <t>social media action plan</t>
  </si>
  <si>
    <t>0.71,0.71,0.71,0.56,0.99,0.71,0.71,0.56,0.56,0.56,0.56,0.99</t>
  </si>
  <si>
    <t>cold calling best practices</t>
  </si>
  <si>
    <t>http://blog.marketo.com/2011/09/b2b-cold-calling-best-practices.html</t>
  </si>
  <si>
    <t>0.71,0.71,0.99,0.99,0.99,0.99,0.56,0.56,0.71,0.99,0.56,0.43</t>
  </si>
  <si>
    <t>business to business marketing examples</t>
  </si>
  <si>
    <t>http://www.marketo.com/marketing-topics/b2b-marketing-examples</t>
  </si>
  <si>
    <t>0.45,0.36,0.99,0.64,0.45,0.18,0.64,0.18,0.18,0.64,0.45,0.45</t>
  </si>
  <si>
    <t>creative advertising campaigns</t>
  </si>
  <si>
    <t>0.71,0.56,0.71,0.99,0.56,0.71,0.43,0.99,0.43,0.56,0.71,0.56</t>
  </si>
  <si>
    <t>example of co branding</t>
  </si>
  <si>
    <t>http://blog.marketo.com/2013/11/google-android-and-nestle-kitkat-the-ultimate-co-branding-marketing-takeaways.html</t>
  </si>
  <si>
    <t>0.56,0.33,0.78,0.78,0.78,0.56,0.33,0.11,0.11,0.33,0.99,0.78</t>
  </si>
  <si>
    <t>web automation software</t>
  </si>
  <si>
    <t>0.99,0.78,0.44,0.78,0.56,0.33,0.78,0.56,0.56,0.56,0.56,0.56</t>
  </si>
  <si>
    <t>b2b marketing plan template</t>
  </si>
  <si>
    <t>0.45,0.64,0.18,0.27,0.36,0.27,0.82,0.99,0.45,0.36,0.64,0.36</t>
  </si>
  <si>
    <t>website call to action</t>
  </si>
  <si>
    <t>http://blog.marketo.com/2014/02/6-must-have-website-calls-to-action-that-are-sure-to-convert.html</t>
  </si>
  <si>
    <t>0.78,0.44,0.56,0.78,0.78,0.56,0.56,0.56,0.78,0.56,0.99,0.56</t>
  </si>
  <si>
    <t>how to make a good sales pitch</t>
  </si>
  <si>
    <t>0.56,0.99,0.56,0.43,0.99,0.71,0.43,0.56,0.56,0.56,0.99,0.99</t>
  </si>
  <si>
    <t>bizo com</t>
  </si>
  <si>
    <t>https://launchpoint.marketo.com/bizo/829-bizo-marketing-platform-full-service-edition/</t>
  </si>
  <si>
    <t>0.44,0.56,0.44,0.56,0.44,0.56,0.56,0.99,0.44,0.33,0.44,0.22</t>
  </si>
  <si>
    <t>effective sales pitch</t>
  </si>
  <si>
    <t>0.56,0.71,0.28,0.99,0.99,0.99,0.71,0.99,0.99,0.99,0.99,0.71</t>
  </si>
  <si>
    <t>psychology of buying</t>
  </si>
  <si>
    <t>0.44,0.56,0.78,0.44,0.99,0.78,0.33,0.44,0.78,0.56,0.44,0.56</t>
  </si>
  <si>
    <t>social marketing suite</t>
  </si>
  <si>
    <t>http://www.marketo.com/about/news/ringcentral-leverages-marketos-social-marketing-suite-to-boost-reach-and-awareness/</t>
  </si>
  <si>
    <t>0.03,0.03,0.03,0.03,0.03,0.03,0.99,0.44,0.12,0.16,0.12,0.12</t>
  </si>
  <si>
    <t>leads by web</t>
  </si>
  <si>
    <t>https://launchpoint.marketo.com/builtwith/1655-builtwith-pro/</t>
  </si>
  <si>
    <t>0.18,0.18,0.18,0.36,0.36,0.82,0.64,0.99,0.45,0.64,0.64,0.27</t>
  </si>
  <si>
    <t>customer acquisition strategy</t>
  </si>
  <si>
    <t>https://www.marketo.com/_assets/uploads/Improve-Customer-Acquisition-with-an-Engagement-Strategy.pdf?20140926122647</t>
  </si>
  <si>
    <t>0.53,0.66,0.81,0.81,0.99,0.81,0.81,0.81,0.81,0.81,0.81,0.81</t>
  </si>
  <si>
    <t>moscone center west</t>
  </si>
  <si>
    <t>https://summit.marketo.com/2015/info/</t>
  </si>
  <si>
    <t>0.28,0.54,0.81,0.99,0.67,0.54,0.44,0.35,0.35,0.54,0.99,0.67</t>
  </si>
  <si>
    <t>best marketing blogs</t>
  </si>
  <si>
    <t>0.66,0.99,0.81,0.81,0.81,0.66,0.99,0.99,0.99,0.81,0.81,0.99</t>
  </si>
  <si>
    <t>tibco business works</t>
  </si>
  <si>
    <t>https://launchpoint.marketo.com/tibco/1389-tibco-activematrixtm-businessworks-6/</t>
  </si>
  <si>
    <t>0.67,0.99,0.82,0.99,0.82,0.82,0.82,0.82,0.82,0.82,0.99,0.82</t>
  </si>
  <si>
    <t>b2b examples</t>
  </si>
  <si>
    <t>0.34,0.53,0.66,0.66,0.53,0.53,0.44,0.34,0.44,0.81,0.99,0.53</t>
  </si>
  <si>
    <t>www exacttarget com</t>
  </si>
  <si>
    <t>http://pages2.marketo.com/exacttarget-partner.html</t>
  </si>
  <si>
    <t>0.54,0.81,0.65,0.54,0.65,0.65,0.81,0.65,0.65,0.65,0.99,0.54</t>
  </si>
  <si>
    <t>best swag</t>
  </si>
  <si>
    <t>0.54,0.65,0.54,0.81,0.54,0.65,0.65,0.65,0.65,0.81,0.99,0.54</t>
  </si>
  <si>
    <t>social media marketing software</t>
  </si>
  <si>
    <t>0.99,0.99,0.65,0.65,0.65,0.54,0.81,0.81,0.65,0.65,0.54,0.54</t>
  </si>
  <si>
    <t>marketing through social media</t>
  </si>
  <si>
    <t>https://www.marketo.com/marketing-topics/marketing-through-social-media</t>
  </si>
  <si>
    <t>0.65,0.65,0.65,0.81,0.99,0.65,0.65,0.54,0.54,0.81,0.81,0.81</t>
  </si>
  <si>
    <t>zift</t>
  </si>
  <si>
    <t>0.82,0.67,0.82,0.99,0.99,0.99,0.67,0.82,0.67,0.82,0.99,0.99</t>
  </si>
  <si>
    <t>dreamforce 2013</t>
  </si>
  <si>
    <t>http://www.marketo.com/media/dreamforce-2013-10-ways-marketing-automation-and-inbound-marketing-work-together/</t>
  </si>
  <si>
    <t>0.99,0.55,0.55,0.37,0.37,0.37,0.37,0.37,0.30,0.55,0.62,0.07</t>
  </si>
  <si>
    <t>email humor</t>
  </si>
  <si>
    <t>http://blog.marketo.com/2013/10/thats-so-awkward-why-you-should-use-humor-in-your-email-campaigns.html</t>
  </si>
  <si>
    <t>0.40,0.80,0.40,0.80,0.40,0.99,0.60,0.60,0.60,0.80,0.80,0.40</t>
  </si>
  <si>
    <t>media plan examples</t>
  </si>
  <si>
    <t>0.99,0.99,0.43,0.43,0.43,0.28,0.43,0.28,0.28,0.43,0.56,0.56</t>
  </si>
  <si>
    <t>cheap lead</t>
  </si>
  <si>
    <t>https://www.marketo.com/marketing-topics/cheap-lead-generation</t>
  </si>
  <si>
    <t>0.64,0.64,0.45,0.82,0.45,0.64,0.99,0.45,0.64,0.45,0.64,0.45</t>
  </si>
  <si>
    <t>what is lead management</t>
  </si>
  <si>
    <t>0.75,0.50,0.75,0.50,0.99,0.75,0.75,0.75,0.75,0.50,0.99,0.99</t>
  </si>
  <si>
    <t>marketing versus advertising</t>
  </si>
  <si>
    <t>0.56,0.99,0.78,0.99,0.78,0.78,0.78,0.78,0.78,0.78,0.78,0.78</t>
  </si>
  <si>
    <t>editorial calendar examples</t>
  </si>
  <si>
    <t>0.50,0.99,0.75,0.75,0.99,0.75,0.75,0.50,0.75,0.75,0.75,0.75</t>
  </si>
  <si>
    <t>cover page ideas</t>
  </si>
  <si>
    <t>0.78,0.56,0.56,0.78,0.99,0.99,0.44,0.33,0.56,0.78,0.56,0.78</t>
  </si>
  <si>
    <t>birst analytics</t>
  </si>
  <si>
    <t>https://launchpoint.marketo.com/birst/916-birst/</t>
  </si>
  <si>
    <t>0.45,0.45,0.45,0.64,0.64,0.82,0.82,0.64,0.64,0.82,0.99,0.99</t>
  </si>
  <si>
    <t>opt ins</t>
  </si>
  <si>
    <t>0.44,0.78,0.99,0.78,0.99,0.56,0.56,0.78,0.56,0.56,0.99,0.78</t>
  </si>
  <si>
    <t>how to market events</t>
  </si>
  <si>
    <t>0.50,0.75,0.50,0.75,0.75,0.50,0.75,0.99,0.75,0.99,0.75,0.75</t>
  </si>
  <si>
    <t>writing your first blog post</t>
  </si>
  <si>
    <t>0.45,0.64,0.64,0.64,0.45,0.64,0.64,0.45,0.45,0.99,0.64,0.64</t>
  </si>
  <si>
    <t>content recommendation</t>
  </si>
  <si>
    <t>0.33,0.44,0.78,0.56,0.78,0.99,0.56,0.56,0.56,0.78,0.78,0.99</t>
  </si>
  <si>
    <t>automated seo</t>
  </si>
  <si>
    <t>0.12,0.16,0.22,0.99,0.12,0.12,0.12,0.16,0.16,0.16,0.16,0.12</t>
  </si>
  <si>
    <t>cvent software</t>
  </si>
  <si>
    <t>0.19,0.24,0.24,0.19,0.19,0.19,0.33,0.99,0.99,0.67,0.24,0.14</t>
  </si>
  <si>
    <t>room214</t>
  </si>
  <si>
    <t>0.44,0.78,0.78,0.56,0.78,0.78,0.78,0.99,0.56,0.78,0.99,0.56</t>
  </si>
  <si>
    <t>best b2b marketing campaigns</t>
  </si>
  <si>
    <t>0.36,0.82,0.64,0.64,0.64,0.64,0.99,0.82,0.82,0.82,0.82,0.36</t>
  </si>
  <si>
    <t>unique promotional ideas</t>
  </si>
  <si>
    <t>0.44,0.78,0.56,0.56,0.78,0.78,0.56,0.99,0.78,0.78,0.56,0.44</t>
  </si>
  <si>
    <t>impulse purchases</t>
  </si>
  <si>
    <t>0.45,0.45,0.64,0.64,0.99,0.45,0.45,0.45,0.45,0.64,0.64,0.82</t>
  </si>
  <si>
    <t>impulse buying statistics</t>
  </si>
  <si>
    <t>0.82,0.82,0.99,0.64,0.45,0.45,0.27,0.64,0.64,0.82,0.82,0.64</t>
  </si>
  <si>
    <t>financial services digital marketing</t>
  </si>
  <si>
    <t>0.40,0.80,0.80,0.20,0.60,0.99,0.99,0.80,0.60,0.60,0.40,0.40</t>
  </si>
  <si>
    <t>b2b marketing examples</t>
  </si>
  <si>
    <t>0.45,0.82,0.64,0.64,0.82,0.64,0.45,0.36,0.82,0.99,0.99,0.82</t>
  </si>
  <si>
    <t>direct response products</t>
  </si>
  <si>
    <t>0.36,0.45,0.45,0.82,0.64,0.99,0.82,0.64,0.64,0.64,0.45,0.82</t>
  </si>
  <si>
    <t>lookbook pdf</t>
  </si>
  <si>
    <t>http://www.marketo.com/_assets/uploads/Email-Lookbook-Spring-Summer-2014.pdf?20140606161925</t>
  </si>
  <si>
    <t>0.33,0.99,0.22,0.22,0.11,0.44,0.33,0.22,0.22,0.22,0.33,0.22</t>
  </si>
  <si>
    <t>direct response ad</t>
  </si>
  <si>
    <t>0.80,0.60,0.60,0.60,0.99,0.60,0.60,0.80,0.20,0.60,0.60,0.60</t>
  </si>
  <si>
    <t>http://investors.marketo.com/secfiling.cfm?filingID=1047469-14-1704&amp;CIK=1490660</t>
  </si>
  <si>
    <t>european privacy laws</t>
  </si>
  <si>
    <t>http://www.marketo.com/ebooks/how-new-eu-privacy-laws-will-change-your-marketing/</t>
  </si>
  <si>
    <t>0.78,0.78,0.78,0.78,0.78,0.78,0.78,0.78,0.78,0.78,0.78,0.99</t>
  </si>
  <si>
    <t>sales lead definition</t>
  </si>
  <si>
    <t>0.45,0.64,0.64,0.64,0.64,0.99,0.64,0.64,0.45,0.64,0.82,0.64</t>
  </si>
  <si>
    <t>famous marketing campaigns</t>
  </si>
  <si>
    <t>0.36,0.64,0.64,0.64,0.64,0.64,0.45,0.45,0.64,0.99,0.82,0.99</t>
  </si>
  <si>
    <t>leads marketing</t>
  </si>
  <si>
    <t>0.75,0.75,0.75,0.50,0.75,0.75,0.99,0.75,0.25,0.99,0.99,0.99</t>
  </si>
  <si>
    <t>dkim and spf</t>
  </si>
  <si>
    <t>0.99,0.60,0.60,0.80,0.40,0.40,0.80,0.60,0.60,0.60,0.80,0.60</t>
  </si>
  <si>
    <t>sprout social logo</t>
  </si>
  <si>
    <t>0.71,0.71,0.99,0.99,0.71,0.71,0.71,0.99,0.99,0.99,0.99,0.71</t>
  </si>
  <si>
    <t>http://blog.marketo.com/2013/02/how-to-create-an-amazing-content-resource-center.html</t>
  </si>
  <si>
    <t>email checklist</t>
  </si>
  <si>
    <t>http://blog.marketo.com/2014/03/the-secret-email-marketing-checklist.html</t>
  </si>
  <si>
    <t>0.20,0.40,0.60,0.99,0.40,0.40,0.40,0.80,0.60,0.40,0.40,0.80</t>
  </si>
  <si>
    <t>personalized website</t>
  </si>
  <si>
    <t>0.99,0.78,0.78,0.78,0.56,0.56,0.56,0.56,0.56,0.56,0.56,0.78</t>
  </si>
  <si>
    <t>http://www.marketo.com/cheat-sheets/heres-how-to-make-your-website-as-personalized-as-your-email/</t>
  </si>
  <si>
    <t>what is leads</t>
  </si>
  <si>
    <t>0.44,0.56,0.78,0.99,0.78,0.78,0.56,0.78,0.56,0.99,0.99,0.78</t>
  </si>
  <si>
    <t>is marketing</t>
  </si>
  <si>
    <t>0.99,0.99,0.45,0.64,0.64,0.45,0.64,0.82,0.64,0.64,0.82,0.82</t>
  </si>
  <si>
    <t>email analysis</t>
  </si>
  <si>
    <t>0.78,0.78,0.78,0.99,0.99,0.78,0.56,0.78,0.56,0.78,0.99,0.99</t>
  </si>
  <si>
    <t>http://blog.marketo.com/2013/11/4-ways-to-drive-roi-with-facebook-and-marketing-automation.html</t>
  </si>
  <si>
    <t>seth godin marketing</t>
  </si>
  <si>
    <t>0.56,0.56,0.78,0.99,0.56,0.56,0.78,0.78,0.56,0.56,0.99,0.78</t>
  </si>
  <si>
    <t>swag giveaways</t>
  </si>
  <si>
    <t>0.22,0.78,0.56,0.99,0.78,0.78,0.78,0.99,0.99,0.78,0.99,0.78</t>
  </si>
  <si>
    <t>insightemail</t>
  </si>
  <si>
    <t>https://docs.marketo.com/display/DOCS/Sales+Insight+Email+Performance+Report</t>
  </si>
  <si>
    <t>0.79,0.99,0.50,0.79,0.36,0.50,0.28,0.28,0.28,0.07,0.14,0.21</t>
  </si>
  <si>
    <t>advertising content</t>
  </si>
  <si>
    <t>0.40,0.40,0.60,0.40,0.60,0.60,0.40,0.40,0.40,0.40,0.99,0.60</t>
  </si>
  <si>
    <t>how to get sales leads</t>
  </si>
  <si>
    <t>0.78,0.99,0.99,0.56,0.78,0.78,0.99,0.56,0.78,0.78,0.99,0.99</t>
  </si>
  <si>
    <t>closed loop reporting</t>
  </si>
  <si>
    <t>0.56,0.44,0.56,0.44,0.56,0.99,0.99,0.99,0.78,0.99,0.99,0.99</t>
  </si>
  <si>
    <t>https://www.marketo.com/marketing-topics/direct-response-media</t>
  </si>
  <si>
    <t>current ad campaigns</t>
  </si>
  <si>
    <t>0.33,0.99,0.99,0.78,0.56,0.44,0.33,0.44,0.22,0.99,0.99,0.78</t>
  </si>
  <si>
    <t>marketing performance metrics</t>
  </si>
  <si>
    <t>0.64,0.45,0.64,0.82,0.99,0.64,0.36,0.45,0.45,0.64,0.82,0.64</t>
  </si>
  <si>
    <t>social commerce platform</t>
  </si>
  <si>
    <t>https://launchpoint.marketo.com/addshoppers/1055-addshoppers-social-commerce-platform/</t>
  </si>
  <si>
    <t>0.79,0.50,0.28,0.21,0.99,0.64,0.21,0.28,0.36,0.79,0.79,0.50</t>
  </si>
  <si>
    <t>marketing automation systems</t>
  </si>
  <si>
    <t>0.56,0.99,0.78,0.78,0.99,0.78,0.99,0.99,0.78,0.78,0.78,0.78</t>
  </si>
  <si>
    <t>lead capture software</t>
  </si>
  <si>
    <t>https://launchpoint.marketo.com/validar-inc/902-universal-lead-capture/</t>
  </si>
  <si>
    <t>0.36,0.45,0.36,0.64,0.99,0.64,0.64,0.45,0.82,0.64,0.64,0.45</t>
  </si>
  <si>
    <t>digital marketing for financial services</t>
  </si>
  <si>
    <t>0.25,0.50,0.25,0.50,0.75,0.99,0.99,0.75,0.50,0.75,0.50,0.75</t>
  </si>
  <si>
    <t>sales lead generation companies</t>
  </si>
  <si>
    <t>0.18,0.82,0.64,0.82,0.99,0.82,0.36,0.45,0.45,0.64,0.99,0.18</t>
  </si>
  <si>
    <t>increase sales leads</t>
  </si>
  <si>
    <t>0.00,0.71,0.99,0.99,0.71,0.56,0.56,0.56,0.43,0.28,0.14,0.14</t>
  </si>
  <si>
    <t>history of internet marketing</t>
  </si>
  <si>
    <t>http://blog.marketo.com/2013/04/ten-fantastic-facts-about-the-history-of-internet-marketing.html</t>
  </si>
  <si>
    <t>0.80,0.60,0.99,0.40,0.60,0.60,0.20,0.40,0.40,0.40,0.40,0.80</t>
  </si>
  <si>
    <t>marketing analytics tools</t>
  </si>
  <si>
    <t>0.45,0.45,0.64,0.64,0.82,0.45,0.64,0.64,0.64,0.64,0.99,0.45</t>
  </si>
  <si>
    <t>what is marketing automation software</t>
  </si>
  <si>
    <t>0.50,0.75,0.75,0.50,0.99,0.99,0.75,0.75,0.75,0.50,0.75,0.99</t>
  </si>
  <si>
    <t>good to great ebook</t>
  </si>
  <si>
    <t>http://www.marketo.com/ebooks/going-from-good-to-great-marketing/</t>
  </si>
  <si>
    <t>0.56,0.56,0.99,0.99,0.99,0.78,0.78,0.78,0.78,0.78,0.78,0.56</t>
  </si>
  <si>
    <t>event roi</t>
  </si>
  <si>
    <t>http://blog.marketo.com/2013/01/the-roi-of-events-what-you-should-be-measuring.html</t>
  </si>
  <si>
    <t>0.60,0.99,0.60,0.60,0.80,0.40,0.60,0.40,0.80,0.60,0.60,0.40</t>
  </si>
  <si>
    <t>ebook landing page</t>
  </si>
  <si>
    <t>http://www.marketo.com/ebooks/building-effective-landing-pages/</t>
  </si>
  <si>
    <t>0.78,0.56,0.78,0.78,0.56,0.56,0.99,0.56,0.78,0.56,0.78,0.99</t>
  </si>
  <si>
    <t>planon software</t>
  </si>
  <si>
    <t>http://www.marketo.com/customers/planon/</t>
  </si>
  <si>
    <t>0.45,0.64,0.64,0.64,0.64,0.82,0.64,0.82,0.82,0.82,0.82,0.99</t>
  </si>
  <si>
    <t>marketing and event planning</t>
  </si>
  <si>
    <t>0.50,0.75,0.75,0.75,0.99,0.75,0.75,0.75,0.75,0.75,0.75,0.75</t>
  </si>
  <si>
    <t>social media marketing best practices</t>
  </si>
  <si>
    <t>0.45,0.64,0.27,0.64,0.64,0.45,0.64,0.99,0.45,0.64,0.64,0.64</t>
  </si>
  <si>
    <t>cold calling is a waste of time</t>
  </si>
  <si>
    <t>http://blog.marketo.com/2011/09/is-cold-calling-dead.html</t>
  </si>
  <si>
    <t>0.99,0.80,0.80,0.99,0.80,0.80,0.99,0.80,0.40,0.99,0.60,0.60</t>
  </si>
  <si>
    <t>salesforce roi</t>
  </si>
  <si>
    <t>http://www.marketo.com/_assets/uploads/Improved-Salesforce-ROI-with-Marketing-Automation.pdf?20130115183503</t>
  </si>
  <si>
    <t>0.43,0.71,0.56,0.99,0.71,0.71,0.43,0.56,0.56,0.56,0.56,0.43</t>
  </si>
  <si>
    <t>metrics marketing</t>
  </si>
  <si>
    <t>0.80,0.80,0.80,0.99,0.99,0.99,0.80,0.80,0.80,0.80,0.99,0.60</t>
  </si>
  <si>
    <t>lead source marketing</t>
  </si>
  <si>
    <t>0.43,0.56,0.71,0.99,0.99,0.71,0.71,0.99,0.99,0.99,0.43,0.28</t>
  </si>
  <si>
    <t>personalized software</t>
  </si>
  <si>
    <t>0.80,0.99,0.99,0.80,0.99,0.80,0.80,0.60,0.80,0.60,0.80,0.99</t>
  </si>
  <si>
    <t>social marketer</t>
  </si>
  <si>
    <t>0.60,0.80,0.99,0.99,0.40,0.80,0.80,0.80,0.99,0.99,0.99,0.60</t>
  </si>
  <si>
    <t>marketing scorecard</t>
  </si>
  <si>
    <t>http://www.marketo.com/reports/forrester-email-marketing-scorecard/</t>
  </si>
  <si>
    <t>0.71,0.99,0.71,0.56,0.99,0.71,0.99,0.71,0.43,0.99,0.71,0.71</t>
  </si>
  <si>
    <t>behavioral targeting companies</t>
  </si>
  <si>
    <t>https://www.marketo.com/marketing-topics/behavioral-targeting-companies</t>
  </si>
  <si>
    <t>0.28,0.43,0.43,0.56,0.99,0.56,0.43,0.28,0.56,0.71,0.71,0.43</t>
  </si>
  <si>
    <t>uploaded to search</t>
  </si>
  <si>
    <t>0.56,0.71,0.99,0.71,0.71,0.43,0.43,0.28,0.43,0.43,0.28,0.56</t>
  </si>
  <si>
    <t>email marketing calendar</t>
  </si>
  <si>
    <t>0.80,0.99,0.99,0.80,0.60,0.99,0.99,0.99,0.99,0.99,0.99,0.80</t>
  </si>
  <si>
    <t>internal blog</t>
  </si>
  <si>
    <t>http://www.marketo.com/ebooks/how-to-create-an-internal-blogging-program-that-works/</t>
  </si>
  <si>
    <t>0.80,0.99,0.80,0.60,0.80,0.80,0.60,0.80,0.60,0.60,0.80,0.60</t>
  </si>
  <si>
    <t>create a persona</t>
  </si>
  <si>
    <t>0.60,0.60,0.80,0.80,0.60,0.40,0.60,0.80,0.80,0.99,0.60,0.80</t>
  </si>
  <si>
    <t>social media at events</t>
  </si>
  <si>
    <t>0.43,0.99,0.56,0.71,0.71,0.71,0.71,0.71,0.56,0.56,0.56,0.43</t>
  </si>
  <si>
    <t>survey monkey support</t>
  </si>
  <si>
    <t>https://launchpoint.marketo.com/surveymonkey/904-surveymonkey/</t>
  </si>
  <si>
    <t>0.43,0.43,0.56,0.71,0.56,0.56,0.99,0.56,0.99,0.71,0.99,0.99</t>
  </si>
  <si>
    <t>http://www.marketo.com/cheat-sheets/landing-page-optimization/</t>
  </si>
  <si>
    <t>crm lead management</t>
  </si>
  <si>
    <t>0.56,0.43,0.56,0.56,0.99,0.56,0.71,0.71,0.43,0.56,0.43,0.56</t>
  </si>
  <si>
    <t>what is a cmo</t>
  </si>
  <si>
    <t>http://blog.marketo.com/2007/04/are_you_a_cmo_o.html</t>
  </si>
  <si>
    <t>0.55,0.68,0.77,0.68,0.99,0.68,0.77,0.77,0.68,0.77,0.77,0.77</t>
  </si>
  <si>
    <t>best b2b blogs</t>
  </si>
  <si>
    <t>0.40,0.80,0.60,0.99,0.99,0.99,0.60,0.60,0.80,0.80,0.99,0.60</t>
  </si>
  <si>
    <t>multiple list</t>
  </si>
  <si>
    <t>http://developers.marketo.com/documentation/rest/get-multiple-lists/</t>
  </si>
  <si>
    <t>0.80,0.80,0.80,0.60,0.80,0.80,0.80,0.60,0.80,0.99,0.99,0.80</t>
  </si>
  <si>
    <t>automated email marketing services</t>
  </si>
  <si>
    <t>0.14,0.99,0.50,0.14,0.21,0.21,0.14,0.28,0.14,0.07,0.07,0.07</t>
  </si>
  <si>
    <t>b2b communication</t>
  </si>
  <si>
    <t>0.11,0.22,0.99,0.44,0.33,0.33,0.33,0.11,0.22,0.22,0.56,0.78</t>
  </si>
  <si>
    <t>demand generation definition</t>
  </si>
  <si>
    <t>0.60,0.40,0.80,0.99,0.99,0.80,0.99,0.60,0.60,0.80,0.80,0.80</t>
  </si>
  <si>
    <t>http://www.marketo.com/webinars/the-definitive-guide-to-lead-scoring-webinar/</t>
  </si>
  <si>
    <t>promotional campaign examples</t>
  </si>
  <si>
    <t>0.64,0.18,0.09,0.18,0.82,0.36,0.27,0.27,0.27,0.18,0.36,0.99</t>
  </si>
  <si>
    <t>marketing scope</t>
  </si>
  <si>
    <t>http://blog.marketo.com/2013/06/not-all-content-marketing-is-created-equal-location-size-and-scope.html</t>
  </si>
  <si>
    <t>0.33,0.11,0.99,0.78,0.44,0.22,0.33,0.33,0.33,0.44,0.44,0.44</t>
  </si>
  <si>
    <t>rms marketing</t>
  </si>
  <si>
    <t>0.60,0.60,0.60,0.99,0.80,0.80,0.99,0.99,0.40,0.60,0.80,0.80</t>
  </si>
  <si>
    <t>email campaign ideas</t>
  </si>
  <si>
    <t>0.43,0.71,0.28,0.43,0.56,0.43,0.56,0.43,0.56,0.71,0.99,0.99</t>
  </si>
  <si>
    <t>generation marketing</t>
  </si>
  <si>
    <t>0.28,0.71,0.56,0.71,0.56,0.71,0.43,0.71,0.28,0.99,0.71,0.71</t>
  </si>
  <si>
    <t>inbound marketing infographic</t>
  </si>
  <si>
    <t>http://www.marketo.com/infographics/the-cmo-guide-to-inbound-marketing-infographic/</t>
  </si>
  <si>
    <t>0.60,0.99,0.80,0.60,0.80,0.99,0.60,0.80,0.80,0.80,0.99,0.60</t>
  </si>
  <si>
    <t>on demand webinars</t>
  </si>
  <si>
    <t>0.60,0.80,0.80,0.60,0.60,0.99,0.80,0.60,0.60,0.80,0.80,0.40</t>
  </si>
  <si>
    <t>great fb cover photos</t>
  </si>
  <si>
    <t>0.80,0.99,0.60,0.60,0.99,0.80,0.80,0.80,0.80,0.60,0.60,0.60</t>
  </si>
  <si>
    <t>marketing activity</t>
  </si>
  <si>
    <t>http://www.marketo.com/ebooks/the-big-marketing-activity-coloring-book/</t>
  </si>
  <si>
    <t>0.43,0.71,0.56,0.71,0.56,0.56,0.28,0.56,0.56,0.99,0.71,0.56</t>
  </si>
  <si>
    <t>visual options</t>
  </si>
  <si>
    <t>http://www.marketo.com/webinars/visual-content-marketing-capture-and-engage-your-audience/</t>
  </si>
  <si>
    <t>0.45,0.36,0.45,0.45,0.27,0.36,0.99,0.64,0.45,0.82,0.64,0.45</t>
  </si>
  <si>
    <t>www wistia com</t>
  </si>
  <si>
    <t>0.56,0.99,0.56,0.71,0.71,0.99,0.56,0.71,0.99,0.71,0.99,0.71</t>
  </si>
  <si>
    <t>email marketing benchmarks</t>
  </si>
  <si>
    <t>http://www.marketo.com/webinars/email-marketing-benchmark-results/</t>
  </si>
  <si>
    <t>0.44,0.99,0.56,0.99,0.56,0.78,0.56,0.78,0.44,0.44,0.78,0.78</t>
  </si>
  <si>
    <t>automated marketing system</t>
  </si>
  <si>
    <t>0.99,0.28,0.21,0.21,0.36,0.21,0.36,0.36,0.21,0.28,0.14,0.14</t>
  </si>
  <si>
    <t>business to business marketing definition</t>
  </si>
  <si>
    <t>0.80,0.60,0.99,0.99,0.60,0.40,0.40,0.40,0.20,0.80,0.99,0.99</t>
  </si>
  <si>
    <t>buy business leads</t>
  </si>
  <si>
    <t>0.71,0.71,0.28,0.56,0.56,0.56,0.43,0.43,0.43,0.71,0.99,0.56</t>
  </si>
  <si>
    <t>sales optimization</t>
  </si>
  <si>
    <t>http://blog.marketo.com/2010/07/b2b-sales-optimization.html</t>
  </si>
  <si>
    <t>0.43,0.99,0.56,0.71,0.71,0.99,0.43,0.43,0.43,0.56,0.56,0.56</t>
  </si>
  <si>
    <t>sales campaign ideas</t>
  </si>
  <si>
    <t>0.99,0.99,0.71,0.71,0.99,0.71,0.71,0.56,0.71,0.56,0.56,0.71</t>
  </si>
  <si>
    <t>www gotowebinar com</t>
  </si>
  <si>
    <t>https://launchpoint.marketo.com/assets/Uploads/18387676-GoToWebinar-ebook-10-webinar-tips-and-tricks1.pdf</t>
  </si>
  <si>
    <t>0.54,0.66,0.66,0.66,0.54,0.54,0.44,0.54,0.66,0.66,0.99,0.81</t>
  </si>
  <si>
    <t>sales dashboard</t>
  </si>
  <si>
    <t>http://www.marketo.com/software/marketing-automation/sales-intelligence/sales-dashboard/</t>
  </si>
  <si>
    <t>0.54,0.67,0.81,0.81,0.67,0.81,0.67,0.81,0.81,0.81,0.99,0.81</t>
  </si>
  <si>
    <t>social marketing campaigns</t>
  </si>
  <si>
    <t>0.54,0.66,0.81,0.81,0.81,0.66,0.54,0.44,0.36,0.81,0.99,0.66</t>
  </si>
  <si>
    <t>data enrichment</t>
  </si>
  <si>
    <t>https://launchpoint.marketo.com/netprospex/1252-data-enrichment-connector-for-marketo/</t>
  </si>
  <si>
    <t>0.11,0.14,0.17,0.17,0.17,0.21,0.14,0.21,0.48,0.99,0.99,0.99</t>
  </si>
  <si>
    <t>crownpeak</t>
  </si>
  <si>
    <t>https://launchpoint.marketo.com/crownpeak/1272-crownpeak-web-experience-management/</t>
  </si>
  <si>
    <t>0.54,0.99,0.81,0.66,0.81,0.66,0.81,0.66,0.66,0.81,0.81,0.66</t>
  </si>
  <si>
    <t>co branding examples</t>
  </si>
  <si>
    <t>0.54,0.44,0.82,0.82,0.99,0.67,0.54,0.44,0.36,0.54,0.99,0.82</t>
  </si>
  <si>
    <t>what is market demand</t>
  </si>
  <si>
    <t>0.24,0.36,0.54,0.36,0.28,0.28,0.19,0.08,0.08,0.99,0.66,0.36</t>
  </si>
  <si>
    <t>create ics file</t>
  </si>
  <si>
    <t>https://docs.marketo.com/display/DOCS/Create+a+Calendar+Event+%28.ics%29+File</t>
  </si>
  <si>
    <t>0.65,0.99,0.81,0.81,0.81,0.65,0.81,0.65,0.99,0.99,0.81,0.65</t>
  </si>
  <si>
    <t>https://launchpoint.marketo.com/adomic/1487-adomic-adroutes/</t>
  </si>
  <si>
    <t>isell login</t>
  </si>
  <si>
    <t>0.60,0.99,0.40,0.99,0.99,0.99,0.60,0.60,0.80,0.99,0.99,0.99</t>
  </si>
  <si>
    <t>adrolls</t>
  </si>
  <si>
    <t>0.40,0.40,0.60,0.80,0.60,0.60,0.60,0.99,0.60,0.99,0.99,0.60</t>
  </si>
  <si>
    <t>what are sales leads</t>
  </si>
  <si>
    <t>0.60,0.80,0.60,0.60,0.80,0.80,0.99,0.80,0.99,0.80,0.80,0.80</t>
  </si>
  <si>
    <t>unfair competitive advantage</t>
  </si>
  <si>
    <t>http://blog.marketo.com/2014/04/your-enterprises-almost-unfair-competitive-advantage.html</t>
  </si>
  <si>
    <t>0.40,0.60,0.60,0.60,0.60,0.80,0.80,0.60,0.60,0.99,0.99,0.80</t>
  </si>
  <si>
    <t>promotional campaign ideas</t>
  </si>
  <si>
    <t>0.28,0.71,0.56,0.56,0.99,0.71,0.56,0.28,0.14,0.14,0.43,0.56</t>
  </si>
  <si>
    <t>inc 500 companies</t>
  </si>
  <si>
    <t>0.56,0.56,0.44,0.44,0.56,0.44,0.33,0.44,0.99,0.56,0.56,0.22</t>
  </si>
  <si>
    <t>email marketing content</t>
  </si>
  <si>
    <t>0.40,0.80,0.80,0.99,0.99,0.60,0.60,0.60,0.80,0.99,0.60,0.60</t>
  </si>
  <si>
    <t>surveymonkey support</t>
  </si>
  <si>
    <t>0.20,0.60,0.60,0.80,0.80,0.60,0.60,0.80,0.99,0.99,0.99,0.99</t>
  </si>
  <si>
    <t>return on marketing</t>
  </si>
  <si>
    <t>0.22,0.22,0.33,0.99,0.78,0.22,0.33,0.33,0.11,0.33,0.56,0.78</t>
  </si>
  <si>
    <t>what is roi marketing</t>
  </si>
  <si>
    <t>0.82,0.82,0.99,0.27,0.09,0.09,0.09,0.18,0.27,0.27,0.18,0.18</t>
  </si>
  <si>
    <t>social marketing campaign examples</t>
  </si>
  <si>
    <t>0.56,0.28,0.43,0.99,0.99,0.71,0.71,0.43,0.43,0.14,0.28,0.43</t>
  </si>
  <si>
    <t>content marketing events</t>
  </si>
  <si>
    <t>0.28,0.71,0.56,0.28,0.56,0.56,0.43,0.71,0.56,0.99,0.71,0.56</t>
  </si>
  <si>
    <t>plan a media</t>
  </si>
  <si>
    <t>0.18,0.27,0.27,0.99,0.36,0.27,0.45,0.45,0.18,0.27,0.18,0.27</t>
  </si>
  <si>
    <t>automated seo software</t>
  </si>
  <si>
    <t>0.14,0.43,0.43,0.71,0.28,0.28,0.28,0.43,0.43,0.99,0.71,0.71</t>
  </si>
  <si>
    <t>company marketing plan</t>
  </si>
  <si>
    <t>http://blog.marketo.com/2013/06/how-co-marketing-can-expand-your-reach.html</t>
  </si>
  <si>
    <t>0.28,0.43,0.43,0.71,0.71,0.71,0.43,0.43,0.28,0.99,0.71,0.56</t>
  </si>
  <si>
    <t>rachel kavanagh</t>
  </si>
  <si>
    <t>http://summit.marketo.com/2014/speakers/rachel-kavanagh/</t>
  </si>
  <si>
    <t>0.56,0.43,0.99,0.99,0.99,0.71,0.56,0.43,0.43,0.56,0.28,0.43</t>
  </si>
  <si>
    <t>automated marketing systems</t>
  </si>
  <si>
    <t>0.99,0.99,0.71,0.43,0.71,0.28,0.28,0.28,0.43,0.43,0.56,0.43</t>
  </si>
  <si>
    <t>find leads</t>
  </si>
  <si>
    <t>0.33,0.44,0.33,0.33,0.56,0.99,0.44,0.33,0.33,0.44,0.56,0.44</t>
  </si>
  <si>
    <t>qualifying sales leads</t>
  </si>
  <si>
    <t>0.40,0.20,0.40,0.99,0.80,0.80,0.60,0.80,0.80,0.99,0.99,0.80</t>
  </si>
  <si>
    <t>lead gen companies</t>
  </si>
  <si>
    <t>0.14,0.28,0.56,0.56,0.43,0.56,0.43,0.56,0.43,0.99,0.56,0.71</t>
  </si>
  <si>
    <t>membership renewal letter</t>
  </si>
  <si>
    <t>http://blog.marketo.com/2013/10/how-to-take-a-boring-weak-renewal-email-and-turn-it-into-a-powerful-renewal-campaign.html</t>
  </si>
  <si>
    <t>0.53,0.99,0.82,0.65,0.65,0.82,0.65,0.65,0.65,0.53,0.99,0.65</t>
  </si>
  <si>
    <t>new agency partners</t>
  </si>
  <si>
    <t>http://www.marketo.com/partners/agencies/</t>
  </si>
  <si>
    <t>0.64,0.79,0.99,0.99,0.99,0.99,0.99,0.99,0.79,0.99,0.99,0.79</t>
  </si>
  <si>
    <t>b2b lead generation companies</t>
  </si>
  <si>
    <t>http://www.marketo.com/marketing-topics/b2b-lead-generation-companies</t>
  </si>
  <si>
    <t>0.67,0.67,0.43,0.33,0.67,0.43,0.99,0.81,0.81,0.81,0.67,0.67</t>
  </si>
  <si>
    <t>salesforce email marketing</t>
  </si>
  <si>
    <t>0.65,0.82,0.82,0.99,0.82,0.82,0.82,0.82,0.65,0.99,0.99,0.82</t>
  </si>
  <si>
    <t>internet marketing software</t>
  </si>
  <si>
    <t>http://www.marketo.com/marketing-topics/internet-marketing-software</t>
  </si>
  <si>
    <t>0.99,0.82,0.82,0.82,0.82,0.65,0.65,0.41,0.65,0.82,0.99,0.65</t>
  </si>
  <si>
    <t>how to generate sales leads</t>
  </si>
  <si>
    <t>0.53,0.99,0.82,0.82,0.82,0.82,0.99,0.99,0.82,0.99,0.99,0.65</t>
  </si>
  <si>
    <t>marketing budget software</t>
  </si>
  <si>
    <t>http://www.marketo.com/software/marketing-management/financials/</t>
  </si>
  <si>
    <t>0.67,0.67,0.33,0.67,0.67,0.67,0.67,0.67,0.33,0.67,0.99,0.99</t>
  </si>
  <si>
    <t>guide to social media marketing</t>
  </si>
  <si>
    <t>0.67,0.67,0.67,0.67,0.99,0.99,0.99,0.99,0.67,0.33,0.67,0.33</t>
  </si>
  <si>
    <t>lead generation consultant</t>
  </si>
  <si>
    <t>0.50,0.99,0.50,0.50,0.99,0.99,0.50,0.99,0.99,0.99,0.50,0.99</t>
  </si>
  <si>
    <t>marketing plan for event</t>
  </si>
  <si>
    <t>0.33,0.67,0.99,0.67,0.67,0.33,0.67,0.67,0.67,0.99,0.67,0.99</t>
  </si>
  <si>
    <t>rain king online</t>
  </si>
  <si>
    <t>0.40,0.40,0.40,0.60,0.40,0.40,0.99,0.40,0.20,0.40,0.40,0.20</t>
  </si>
  <si>
    <t>opt in for email marketing</t>
  </si>
  <si>
    <t>0.99,0.60,0.40,0.40,0.40,0.40,0.20,0.20,0.20,0.20,0.20,0.40</t>
  </si>
  <si>
    <t>left brain marketing</t>
  </si>
  <si>
    <t>http://blog.marketo.com/2012/01/the-right-brain-vs-left-brain-of-marketers.html</t>
  </si>
  <si>
    <t>0.50,0.50,0.75,0.75,0.50,0.99,0.50,0.50,0.25,0.25,0.75,0.75</t>
  </si>
  <si>
    <t>response advertising</t>
  </si>
  <si>
    <t>0.99,0.67,0.99,0.33,0.67,0.67,0.33,0.67,0.33,0.33,0.33,0.33</t>
  </si>
  <si>
    <t>sales and marketing tools</t>
  </si>
  <si>
    <t>0.25,0.25,0.99,0.25,0.25,0.50,0.25,0.25,0.25,0.25,0.50,0.25</t>
  </si>
  <si>
    <t>sample event marketing plan</t>
  </si>
  <si>
    <t>0.25,0.50,0.25,0.99,0.75,0.25,0.25,0.75,0.50,0.25,0.25,0.50</t>
  </si>
  <si>
    <t>social marketing plan template</t>
  </si>
  <si>
    <t>0.50,0.75,0.99,0.75,0.75,0.50,0.50,0.50,0.50,0.50,0.25,0.25</t>
  </si>
  <si>
    <t>cvent online event registration software</t>
  </si>
  <si>
    <t>0.14,0.28,0.99,0.28,0.28,0.14,0.14,0.14,0.28,0.28,0.14,0.28</t>
  </si>
  <si>
    <t>b2b direct</t>
  </si>
  <si>
    <t>http://www.marketo.com/marketing-topics/b2b-direct-marketing</t>
  </si>
  <si>
    <t>0.33,0.33,0.33,0.33,0.99,0.33,0.33,0.67,0.99,0.67,0.67,0.67</t>
  </si>
  <si>
    <t>marketing to healthcare professionals</t>
  </si>
  <si>
    <t>http://www.marketo.com/_assets/uploads/How-to-Leverage-Digital-Marketing-in-the-Healthcare-Industry.pdf?20130819131714</t>
  </si>
  <si>
    <t>0.25,0.50,0.25,0.50,0.75,0.50,0.50,0.99,0.25,0.25,0.25,0.25</t>
  </si>
  <si>
    <t>email campaign analysis</t>
  </si>
  <si>
    <t>0.60,0.60,0.99,0.99,0.20,0.20,0.20,0.20,0.20,0.20,0.20,0.20</t>
  </si>
  <si>
    <t>mobile seo best practices</t>
  </si>
  <si>
    <t>0.20,0.40,0.40,0.80,0.99,0.40,0.20,0.40,0.20,0.60,0.40,0.60</t>
  </si>
  <si>
    <t>leads to results</t>
  </si>
  <si>
    <t>0.25,0.75,0.99,0.50,0.25,0.50,0.50,0.75,0.50,0.50,0.50,0.50</t>
  </si>
  <si>
    <t>kpi for marketing</t>
  </si>
  <si>
    <t>0.99,0.99,0.50,0.99,0.99,0.99,0.99,0.99,0.99,0.99,0.50,0.50</t>
  </si>
  <si>
    <t>email marketing lead generation</t>
  </si>
  <si>
    <t>0.50,0.50,0.50,0.25,0.50,0.25,0.25,0.99,0.50,0.25,0.25,0.75</t>
  </si>
  <si>
    <t>decide model</t>
  </si>
  <si>
    <t>http://blog.marketo.com/2014/09/how-consumers-decide-marketing-for-the-5-step-model.html</t>
  </si>
  <si>
    <t>0.67,0.82,0.99,0.67,0.82,0.82,0.82,0.67,0.54,0.99,0.82,0.82</t>
  </si>
  <si>
    <t>6pm phone number</t>
  </si>
  <si>
    <t>0.59,0.48,0.48,0.48,0.48,0.48,0.48,0.48,0.72,0.72,0.99,0.72</t>
  </si>
  <si>
    <t>what is b2b sales</t>
  </si>
  <si>
    <t>0.44,0.67,0.67,0.82,0.67,0.82,0.82,0.99,0.82,0.82,0.99,0.82</t>
  </si>
  <si>
    <t>munckin</t>
  </si>
  <si>
    <t>0.82,0.82,0.67,0.82,0.82,0.67,0.82,0.82,0.82,0.82,0.99,0.99</t>
  </si>
  <si>
    <t>muchkin</t>
  </si>
  <si>
    <t>0.82,0.82,0.67,0.67,0.67,0.67,0.67,0.67,0.82,0.82,0.82,0.99</t>
  </si>
  <si>
    <t>digital marketing plan sample</t>
  </si>
  <si>
    <t>0.43,0.71,0.56,0.99,0.71,0.56,0.43,0.71,0.56,0.28,0.43,0.43</t>
  </si>
  <si>
    <t>email marketers</t>
  </si>
  <si>
    <t>0.40,0.60,0.80,0.80,0.80,0.40,0.60,0.80,0.60,0.99,0.80,0.80</t>
  </si>
  <si>
    <t>mobile seo</t>
  </si>
  <si>
    <t>0.82,0.99,0.82,0.82,0.99,0.82,0.82,0.82,0.82,0.82,0.99,0.82</t>
  </si>
  <si>
    <t>creative cover pages</t>
  </si>
  <si>
    <t>0.99,0.80,0.80,0.99,0.99,0.99,0.60,0.20,0.60,0.99,0.99,0.99</t>
  </si>
  <si>
    <t>brainshark com</t>
  </si>
  <si>
    <t>0.99,0.99,0.82,0.82,0.82,0.82,0.67,0.67,0.82,0.82,0.99,0.82</t>
  </si>
  <si>
    <t>channel market</t>
  </si>
  <si>
    <t>0.40,0.60,0.60,0.99,0.80,0.99,0.99,0.80,0.99,0.99,0.99,0.80</t>
  </si>
  <si>
    <t>http://www.marketo.com/_assets/uploads/How-to-Create-an-Internal-Blogging-Program-that-Works.pdf?20130913144827</t>
  </si>
  <si>
    <t>define business marketing</t>
  </si>
  <si>
    <t>0.33,0.44,0.56,0.44,0.33,0.33,0.22,0.22,0.44,0.56,0.99,0.56</t>
  </si>
  <si>
    <t>https://www.marketo.com/calculators/landing-pages-split-test/</t>
  </si>
  <si>
    <t>customer engagement solutions</t>
  </si>
  <si>
    <t>0.71,0.43,0.99,0.56,0.28,0.99,0.71,0.28,0.56,0.99,0.56,0.43</t>
  </si>
  <si>
    <t>anneke seley</t>
  </si>
  <si>
    <t>http://blog.marketo.com/2009/10/sales-20-social-media-thought-leadership-with-anneke-seley.html</t>
  </si>
  <si>
    <t>0.60,0.80,0.80,0.99,0.60,0.60,0.99,0.80,0.60,0.80,0.80,0.60</t>
  </si>
  <si>
    <t>live event marketing</t>
  </si>
  <si>
    <t>0.11,0.33,0.33,0.33,0.99,0.78,0.78,0.99,0.56,0.11,0.22,0.22</t>
  </si>
  <si>
    <t>social networking marketing strategy</t>
  </si>
  <si>
    <t>0.22,0.44,0.22,0.11,0.22,0.11,0.22,0.33,0.11,0.78,0.99,0.78</t>
  </si>
  <si>
    <t>lead generation company reviews</t>
  </si>
  <si>
    <t>0.60,0.20,0.40,0.99,0.80,0.80,0.60,0.80,0.80,0.99,0.99,0.80</t>
  </si>
  <si>
    <t>customer engagement marketing</t>
  </si>
  <si>
    <t>0.09,0.27,0.09,0.18,0.09,0.27,0.18,0.18,0.36,0.99,0.36,0.64</t>
  </si>
  <si>
    <t>lifecycle marketing</t>
  </si>
  <si>
    <t>https://launchpoint.marketo.com/applications/customer-lifecycle</t>
  </si>
  <si>
    <t>0.54,0.67,0.67,0.67,0.67,0.67,0.67,0.82,0.82,0.82,0.82,0.99</t>
  </si>
  <si>
    <t>john hagel</t>
  </si>
  <si>
    <t>http://blog.marketo.com/2015/01/engage-or-die-john-hagel-on-the-next-era-of-marketing.html</t>
  </si>
  <si>
    <t>0.82,0.82,0.82,0.82,0.82,0.67,0.82,0.67,0.67,0.82,0.82,0.99</t>
  </si>
  <si>
    <t>email benchmarks</t>
  </si>
  <si>
    <t>0.60,0.80,0.60,0.80,0.99,0.99,0.80,0.80,0.80,0.80,0.99,0.80</t>
  </si>
  <si>
    <t>marketing rfp</t>
  </si>
  <si>
    <t>http://www.marketo.com/worksheets/sample-marketing-automation-rfp-template/</t>
  </si>
  <si>
    <t>0.24,0.54,0.28,0.54,0.44,0.36,0.44,0.44,0.81,0.81,0.81,0.99</t>
  </si>
  <si>
    <t>simple landing pages</t>
  </si>
  <si>
    <t>0.75,0.99,0.99,0.75,0.99,0.75,0.99,0.99,0.99,0.99,0.99,0.99</t>
  </si>
  <si>
    <t>selling sponsorships</t>
  </si>
  <si>
    <t>http://blog.marketo.com/2014/08/how-to-make-it-rain-in-the-marketing-department-selling-event-sponsorship-for-beginners.html</t>
  </si>
  <si>
    <t>0.80,0.99,0.60,0.99,0.80,0.99,0.80,0.60,0.80,0.80,0.80,0.80</t>
  </si>
  <si>
    <t>win calendars</t>
  </si>
  <si>
    <t>http://www.marketo.com/articles/four-ways-to-win-big-with-a-marketing-calendar/</t>
  </si>
  <si>
    <t>0.67,0.67,0.54,0.54,0.67,0.82,0.82,0.82,0.82,0.82,0.99,0.82</t>
  </si>
  <si>
    <t>automate software</t>
  </si>
  <si>
    <t>0.81,0.81,0.81,0.81,0.81,0.81,0.99,0.67,0.67,0.81,0.81,0.81</t>
  </si>
  <si>
    <t>content marketing plan</t>
  </si>
  <si>
    <t>0.54,0.42,0.54,0.42,0.65,0.42,0.65,0.65,0.65,0.65,0.81,0.99</t>
  </si>
  <si>
    <t>marketing kpi examples</t>
  </si>
  <si>
    <t>0.14,0.43,0.43,0.43,0.71,0.71,0.99,0.71,0.14,0.28,0.28,0.43</t>
  </si>
  <si>
    <t>creating an editorial calendar</t>
  </si>
  <si>
    <t>http://blog.marketo.com/2014/08/why-you-need-an-editorial-calendar-for-social.html</t>
  </si>
  <si>
    <t>0.44,0.56,0.33,0.78,0.99,0.33,0.44,0.44,0.44,0.44,0.78,0.99</t>
  </si>
  <si>
    <t>social media campaign strategy</t>
  </si>
  <si>
    <t>0.33,0.22,0.33,0.44,0.44,0.44,0.78,0.78,0.78,0.56,0.78,0.99</t>
  </si>
  <si>
    <t>gmail marketing</t>
  </si>
  <si>
    <t>0.75,0.50,0.50,0.50,0.50,0.50,0.75,0.75,0.50,0.75,0.75,0.99</t>
  </si>
  <si>
    <t>b2b blogs</t>
  </si>
  <si>
    <t>0.71,0.71,0.99,0.71,0.56,0.56,0.71,0.71,0.43,0.71,0.71,0.71</t>
  </si>
  <si>
    <t>how to market your brand</t>
  </si>
  <si>
    <t>http://www.marketo.com/ebooks/pin-for-the-win-how-to-market-your-brand-on-pinterest/</t>
  </si>
  <si>
    <t>0.44,0.56,0.56,0.56,0.44,0.56,0.56,0.78,0.56,0.99,0.56,0.56</t>
  </si>
  <si>
    <t>how to email market</t>
  </si>
  <si>
    <t>0.40,0.80,0.80,0.40,0.40,0.60,0.60,0.60,0.99,0.80,0.60,0.60</t>
  </si>
  <si>
    <t>marketing plan presentation template</t>
  </si>
  <si>
    <t>0.40,0.20,0.40,0.60,0.99,0.60,0.20,0.80,0.40,0.60,0.60,0.60</t>
  </si>
  <si>
    <t>mlm lead generation software</t>
  </si>
  <si>
    <t>0.60,0.60,0.40,0.99,0.60,0.80,0.99,0.40,0.40,0.40,0.40,0.20</t>
  </si>
  <si>
    <t>b2b marketer</t>
  </si>
  <si>
    <t>0.25,0.75,0.75,0.50,0.50,0.50,0.75,0.75,0.50,0.99,0.75,0.75</t>
  </si>
  <si>
    <t>marketing roi formula</t>
  </si>
  <si>
    <t>0.71,0.99,0.99,0.99,0.99,0.99,0.71,0.43,0.43,0.56,0.71,0.71</t>
  </si>
  <si>
    <t>market forecasting</t>
  </si>
  <si>
    <t>0.78,0.78,0.99,0.99,0.56,0.33,0.44,0.56,0.33,0.44,0.78,0.56</t>
  </si>
  <si>
    <t>inbound marketing strategies</t>
  </si>
  <si>
    <t>0.99,0.99,0.99,0.80,0.99,0.80,0.60,0.80,0.99,0.99,0.80,0.99</t>
  </si>
  <si>
    <t>b2bmarketing</t>
  </si>
  <si>
    <t>0.60,0.80,0.60,0.60,0.80,0.60,0.60,0.99,0.80,0.40,0.80,0.40</t>
  </si>
  <si>
    <t>best practices for social media marketing</t>
  </si>
  <si>
    <t>0.75,0.25,0.50,0.50,0.75,0.50,0.99,0.75,0.75,0.50,0.75,0.75</t>
  </si>
  <si>
    <t>mobile leads</t>
  </si>
  <si>
    <t>marketing and events</t>
  </si>
  <si>
    <t>0.40,0.80,0.80,0.60,0.99,0.80,0.60,0.80,0.80,0.60,0.60,0.40</t>
  </si>
  <si>
    <t>holiday marketing campaigns</t>
  </si>
  <si>
    <t>http://blog.marketo.com/2014/12/4-holiday-social-campaigns-that-win-why.html</t>
  </si>
  <si>
    <t>0.41,0.06,0.06,0.06,0.06,0.06,0.12,0.18,0.28,0.53,0.82,0.99</t>
  </si>
  <si>
    <t>eu privacy laws</t>
  </si>
  <si>
    <t>0.71,0.56,0.56,0.99,0.99,0.99,0.71,0.99,0.43,0.71,0.99,0.99</t>
  </si>
  <si>
    <t>google office phone number</t>
  </si>
  <si>
    <t>0.99,0.60,0.60,0.60,0.60,0.60,0.40,0.60,0.40,0.80,0.60,0.40</t>
  </si>
  <si>
    <t>b2b marketing blogs</t>
  </si>
  <si>
    <t>0.20,0.80,0.40,0.20,0.80,0.40,0.60,0.60,0.40,0.40,0.60,0.99</t>
  </si>
  <si>
    <t>seo lead generation</t>
  </si>
  <si>
    <t>http://www.marketo.com/ebooks/website-and-seo-for-lead-generation/</t>
  </si>
  <si>
    <t>0.20,0.60,0.99,0.60,0.60,0.80,0.60,0.60,0.99,0.60,0.80,0.40</t>
  </si>
  <si>
    <t>http://www.marketo.com/_assets/uploads/website-and-SEO-for-lead-generation.pdf?20140402185157</t>
  </si>
  <si>
    <t>dynamic landing pages</t>
  </si>
  <si>
    <t>0.44,0.44,0.56,0.56,0.56,0.56,0.99,0.78,0.56,0.56,0.78,0.78</t>
  </si>
  <si>
    <t>top 10 marketing books</t>
  </si>
  <si>
    <t>0.71,0.71,0.56,0.99,0.43,0.71,0.43,0.71,0.56,0.56,0.71,0.71</t>
  </si>
  <si>
    <t>lead generating websites</t>
  </si>
  <si>
    <t>0.78,0.78,0.56,0.44,0.33,0.56,0.99,0.56,0.56,0.78,0.56,0.33</t>
  </si>
  <si>
    <t>webinar on demand</t>
  </si>
  <si>
    <t>0.75,0.50,0.99,0.75,0.99,0.99,0.75,0.75,0.99,0.75,0.75,0.50</t>
  </si>
  <si>
    <t>pages program template</t>
  </si>
  <si>
    <t>0.40,0.60,0.40,0.60,0.99,0.99,0.60,0.40,0.20,0.40,0.40,0.40</t>
  </si>
  <si>
    <t>marketo review</t>
  </si>
  <si>
    <t>0.71,0.71,0.71,0.56,0.43,0.43,0.71,0.99,0.56,0.99,0.99,0.28</t>
  </si>
  <si>
    <t>marketing personalization</t>
  </si>
  <si>
    <t>0.28,0.71,0.71,0.56,0.43,0.71,0.43,0.71,0.71,0.99,0.99,0.99</t>
  </si>
  <si>
    <t>opt in language</t>
  </si>
  <si>
    <t>0.28,0.71,0.56,0.71,0.99,0.71,0.71,0.99,0.71,0.71,0.56,0.43</t>
  </si>
  <si>
    <t>all in one marketing</t>
  </si>
  <si>
    <t>http://www.marketo.com/success-kits/2014-all-in-one-marketing-success-kit/</t>
  </si>
  <si>
    <t>0.56,0.78,0.44,0.78,0.56,0.99,0.56,0.78,0.56,0.56,0.44,0.33</t>
  </si>
  <si>
    <t>lead generation tactics</t>
  </si>
  <si>
    <t>0.18,0.36,0.36,0.36,0.45,0.36,0.82,0.99,0.64,0.27,0.45,0.27</t>
  </si>
  <si>
    <t>https://www.marketo.com/marketing-topics/lead-generation-tactics</t>
  </si>
  <si>
    <t>marketing campaign themes</t>
  </si>
  <si>
    <t>0.40,0.40,0.20,0.20,0.60,0.60,0.60,0.40,0.40,0.40,0.99,0.99</t>
  </si>
  <si>
    <t>sales generation</t>
  </si>
  <si>
    <t>0.67,0.99,0.67,0.67,0.67,0.99,0.99,0.67,0.67,0.99,0.99,0.99</t>
  </si>
  <si>
    <t>best marketing blog</t>
  </si>
  <si>
    <t>0.67,0.99,0.67,0.99,0.99,0.99,0.67,0.99,0.99,0.99,0.99,0.99</t>
  </si>
  <si>
    <t>b2b lead gen</t>
  </si>
  <si>
    <t>0.71,0.43,0.14,0.28,0.43,0.28,0.28,0.28,0.43,0.43,0.28,0.99</t>
  </si>
  <si>
    <t>social media marketing terms</t>
  </si>
  <si>
    <t>http://www.marketo.com/marketing-glossary/social-marketing/</t>
  </si>
  <si>
    <t>0.60,0.80,0.60,0.80,0.80,0.60,0.60,0.60,0.40,0.40,0.99,0.60</t>
  </si>
  <si>
    <t>b2b logo</t>
  </si>
  <si>
    <t>0.50,0.75,0.99,0.75,0.75,0.99,0.25,0.75,0.50,0.75,0.99,0.75</t>
  </si>
  <si>
    <t>what are leads in marketing</t>
  </si>
  <si>
    <t>0.14,0.14,0.14,0.14,0.14,0.28,0.43,0.71,0.99,0.56,0.56,0.71</t>
  </si>
  <si>
    <t>business to business leads</t>
  </si>
  <si>
    <t>0.33,0.56,0.99,0.56,0.56,0.56,0.44,0.56,0.56,0.56,0.44,0.56</t>
  </si>
  <si>
    <t>personalization marketing</t>
  </si>
  <si>
    <t>0.56,0.56,0.56,0.56,0.44,0.56,0.78,0.44,0.56,0.99,0.78,0.56</t>
  </si>
  <si>
    <t>email marketing leads</t>
  </si>
  <si>
    <t>0.44,0.78,0.44,0.56,0.56,0.56,0.56,0.44,0.33,0.99,0.56,0.44</t>
  </si>
  <si>
    <t>free leads software</t>
  </si>
  <si>
    <t>0.14,0.10,0.14,0.99,0.52,0.33,0.24,0.19,0.19,0.10,0.24,0.10</t>
  </si>
  <si>
    <t>marketing automation system</t>
  </si>
  <si>
    <t>0.44,0.56,0.56,0.56,0.99,0.56,0.78,0.56,0.56,0.78,0.44,0.99</t>
  </si>
  <si>
    <t>marketing &amp; sales</t>
  </si>
  <si>
    <t>0.50,0.75,0.50,0.75,0.50,0.75,0.75,0.50,0.75,0.50,0.99,0.99</t>
  </si>
  <si>
    <t>b2b social media best practices</t>
  </si>
  <si>
    <t>0.43,0.71,0.71,0.99,0.99,0.99,0.99,0.56,0.28,0.56,0.71,0.43</t>
  </si>
  <si>
    <t>business to business selling definition</t>
  </si>
  <si>
    <t>0.99,0.43,0.56,0.71,0.28,0.43,0.14,0.14,0.14,0.43,0.99,0.43</t>
  </si>
  <si>
    <t>http://www.marketo.com/webinars/5-steps-for-business-success-on-facebook-webinar/</t>
  </si>
  <si>
    <t>cool marketing campaigns</t>
  </si>
  <si>
    <t>0.71,0.71,0.71,0.56,0.71,0.71,0.56,0.71,0.71,0.99,0.99,0.99</t>
  </si>
  <si>
    <t>randy frisch</t>
  </si>
  <si>
    <t>http://summit.marketo.com/2014/speakers/randy-frisch/</t>
  </si>
  <si>
    <t>0.71,0.71,0.99,0.71,0.99,0.71,0.99,0.99,0.71,0.71,0.71,0.71</t>
  </si>
  <si>
    <t>how to generate more leads</t>
  </si>
  <si>
    <t>0.40,0.40,0.60,0.40,0.99,0.40,0.60,0.60,0.80,0.20,0.60,0.60</t>
  </si>
  <si>
    <t>best lead generation</t>
  </si>
  <si>
    <t>0.50,0.75,0.99,0.50,0.99,0.50,0.50,0.75,0.75,0.50,0.75,0.50</t>
  </si>
  <si>
    <t>how to find leads</t>
  </si>
  <si>
    <t>0.56,0.71,0.71,0.71,0.99,0.56,0.99,0.71,0.71,0.71,0.71,0.71</t>
  </si>
  <si>
    <t>education lead generation companies</t>
  </si>
  <si>
    <t>0.99,0.56,0.43,0.14,0.43,0.56,0.56,0.56,0.43,0.43,0.43,0.28</t>
  </si>
  <si>
    <t>social media business plan template</t>
  </si>
  <si>
    <t>0.99,0.99,0.71,0.99,0.99,0.71,0.71,0.56,0.56,0.43,0.28,0.56</t>
  </si>
  <si>
    <t>b2b best practices</t>
  </si>
  <si>
    <t>0.78,0.99,0.99,0.99,0.56,0.78,0.33,0.22,0.11,0.11,0.33,0.44</t>
  </si>
  <si>
    <t>email marketing campaign ideas</t>
  </si>
  <si>
    <t>0.45,0.82,0.27,0.18,0.27,0.36,0.64,0.45,0.45,0.45,0.99,0.27</t>
  </si>
  <si>
    <t>strategic marketing innovations</t>
  </si>
  <si>
    <t>0.99,0.71,0.71,0.71,0.99,0.71,0.56,0.56,0.71,0.71,0.56,0.71</t>
  </si>
  <si>
    <t>lead generation service</t>
  </si>
  <si>
    <t>0.33,0.78,0.78,0.78,0.33,0.78,0.78,0.78,0.44,0.78,0.99,0.56</t>
  </si>
  <si>
    <t>creative ad campaigns</t>
  </si>
  <si>
    <t>0.33,0.56,0.78,0.99,0.56,0.33,0.56,0.78,0.56,0.56,0.78,0.78</t>
  </si>
  <si>
    <t>how to make a survey monkey</t>
  </si>
  <si>
    <t>0.43,0.56,0.56,0.99,0.71,0.56,0.56,0.28,0.43,0.71,0.99,0.99</t>
  </si>
  <si>
    <t>internet strategy</t>
  </si>
  <si>
    <t>https://www.marketo.com/marketing-topics/internet-marketing-strategy</t>
  </si>
  <si>
    <t>0.99,0.64,0.36,0.28,0.50,0.28,0.36,0.36,0.21,0.28,0.21,0.21</t>
  </si>
  <si>
    <t>inga romanoff</t>
  </si>
  <si>
    <t>https://summit.marketo.com/2015/speakers/inga-romanoff/</t>
  </si>
  <si>
    <t>0.33,0.33,0.33,0.56,0.78,0.56,0.99,0.78,0.44,0.44,0.56,0.56</t>
  </si>
  <si>
    <t>best practices email marketing</t>
  </si>
  <si>
    <t>0.43,0.71,0.56,0.71,0.99,0.71,0.71,0.71,0.99,0.56,0.71,0.28</t>
  </si>
  <si>
    <t>media planning template</t>
  </si>
  <si>
    <t>0.50,0.50,0.50,0.75,0.75,0.50,0.75,0.50,0.75,0.50,0.99,0.75</t>
  </si>
  <si>
    <t>mobile app engagement</t>
  </si>
  <si>
    <t>http://blog.marketo.com/2014/07/5-ways-to-increase-revenue-and-engagement-with-mobile-apps.html</t>
  </si>
  <si>
    <t>0.99,0.80,0.60,0.40,0.60,0.60,0.40,0.60,0.60,0.40,0.60,0.40</t>
  </si>
  <si>
    <t>direct response advertising examples</t>
  </si>
  <si>
    <t>0.20,0.99,0.80,0.20,0.80,0.40,0.40,0.40,0.40,0.80,0.99,0.99</t>
  </si>
  <si>
    <t>people shared</t>
  </si>
  <si>
    <t>0.99,0.99,0.71,0.71,0.99,0.56,0.56,0.99,0.71,0.71,0.71,0.28</t>
  </si>
  <si>
    <t>b2b social network</t>
  </si>
  <si>
    <t>0.18,0.99,0.27,0.36,0.27,0.18,0.09,0.09,0.09,0.18,0.36,0.09</t>
  </si>
  <si>
    <t>software for marketing</t>
  </si>
  <si>
    <t>0.67,0.99,0.99,0.67,0.99,0.99,0.67,0.67,0.67,0.99,0.99,0.99</t>
  </si>
  <si>
    <t>marketing automation for microsoft dynamics crm</t>
  </si>
  <si>
    <t>0.71,0.71,0.71,0.99,0.56,0.99,0.14,0.14,0.14,0.14,0.14,0.28</t>
  </si>
  <si>
    <t>http://www.marketo.com/marketing-automation/microsoft-dynamics-crm/</t>
  </si>
  <si>
    <t>citrix go to webinar</t>
  </si>
  <si>
    <t>0.43,0.71,0.56,0.99,0.56,0.71,0.71,0.43,0.43,0.56,0.71,0.99</t>
  </si>
  <si>
    <t>customer testimonial video</t>
  </si>
  <si>
    <t>http://www.marketo.com/customers/</t>
  </si>
  <si>
    <t>0.40,0.80,0.60,0.60,0.60,0.80,0.99,0.80,0.80,0.60,0.60,0.60</t>
  </si>
  <si>
    <t>marketing calculator</t>
  </si>
  <si>
    <t>http://www.marketo.com/calculators/marketing-automation-roi/?url=/marketing-automation-roi-calculator/</t>
  </si>
  <si>
    <t>0.40,0.60,0.60,0.99,0.80,0.60,0.40,0.40,0.60,0.80,0.99,0.40</t>
  </si>
  <si>
    <t>alive com email</t>
  </si>
  <si>
    <t>http://blog.marketo.com/2013/07/email-wanted-dead-or-alive-infographic.html</t>
  </si>
  <si>
    <t>0.50,0.99,0.99,0.99,0.99,0.50,0.50,0.99,0.99,0.75,0.75,0.50</t>
  </si>
  <si>
    <t>social media marketing proposal template</t>
  </si>
  <si>
    <t>0.71,0.99,0.56,0.71,0.43,0.99,0.56,0.71,0.56,0.56,0.99,0.71</t>
  </si>
  <si>
    <t>what is marketing roi</t>
  </si>
  <si>
    <t>0.40,0.80,0.99,0.80,0.60,0.60,0.40,0.60,0.40,0.99,0.60,0.80</t>
  </si>
  <si>
    <t>email marketing conferences</t>
  </si>
  <si>
    <t>0.43,0.71,0.56,0.99,0.56,0.43,0.56,0.71,0.56,0.71,0.99,0.43</t>
  </si>
  <si>
    <t>marketing automation jobs</t>
  </si>
  <si>
    <t>http://blog.marketo.com/2013/03/three-key-job-roles-to-make-your-marketing-automation-rock.html</t>
  </si>
  <si>
    <t>0.56,0.71,0.99,0.56,0.71,0.71,0.71,0.99,0.56,0.71,0.71,0.28</t>
  </si>
  <si>
    <t>http://www.marketo.com/ebooks/conversations-not-campaigns/</t>
  </si>
  <si>
    <t>current marketing campaigns</t>
  </si>
  <si>
    <t>0.28,0.56,0.43,0.43,0.56,0.28,0.14,0.28,0.28,0.71,0.99,0.56</t>
  </si>
  <si>
    <t>creative facebook profile pictures</t>
  </si>
  <si>
    <t>0.99,0.78,0.33,0.56,0.44,0.56,0.56,0.78,0.56,0.33,0.44,0.44</t>
  </si>
  <si>
    <t>emailing marketing</t>
  </si>
  <si>
    <t>0.14,0.14,0.14,0.07,0.14,0.36,0.64,0.79,0.64,0.64,0.50,0.99</t>
  </si>
  <si>
    <t>event marketing conference</t>
  </si>
  <si>
    <t>0.50,0.99,0.75,0.75,0.75,0.99,0.75,0.99,0.75,0.99,0.75,0.75</t>
  </si>
  <si>
    <t>cloud based marketing</t>
  </si>
  <si>
    <t>0.75,0.75,0.75,0.75,0.75,0.99,0.75,0.50,0.75,0.25,0.25,0.50</t>
  </si>
  <si>
    <t>network leads</t>
  </si>
  <si>
    <t>0.25,0.75,0.99,0.75,0.99,0.75,0.50,0.50,0.99,0.75,0.75,0.50</t>
  </si>
  <si>
    <t>http://www.marketo.com/ebooks/email-deliverability/</t>
  </si>
  <si>
    <t>http://developers.marketo.com/documentation/email-scripting/</t>
  </si>
  <si>
    <t>how to create a social media marketing plan</t>
  </si>
  <si>
    <t>0.25,0.50,0.50,0.75,0.50,0.50,0.75,0.75,0.50,0.75,0.75,0.99</t>
  </si>
  <si>
    <t>marketing applications</t>
  </si>
  <si>
    <t>0.56,0.44,0.78,0.78,0.56,0.56,0.56,0.56,0.78,0.78,0.99,0.44</t>
  </si>
  <si>
    <t>google sales phone number</t>
  </si>
  <si>
    <t>0.56,0.71,0.71,0.99,0.71,0.99,0.56,0.71,0.99,0.71,0.56,0.43</t>
  </si>
  <si>
    <t>what is a qualified lead</t>
  </si>
  <si>
    <t>0.80,0.99,0.99,0.80,0.60,0.99,0.80,0.80,0.80,0.80,0.80,0.99</t>
  </si>
  <si>
    <t>event marketing strategy</t>
  </si>
  <si>
    <t>0.40,0.60,0.40,0.60,0.80,0.40,0.60,0.60,0.60,0.99,0.60,0.60</t>
  </si>
  <si>
    <t>response media</t>
  </si>
  <si>
    <t>0.53,0.66,0.53,0.66,0.81,0.99,0.81,0.81,0.66,0.81,0.66,0.44</t>
  </si>
  <si>
    <t>inbound marketing software</t>
  </si>
  <si>
    <t>http://www.marketo.com/solutions/inbound-marketing/</t>
  </si>
  <si>
    <t>0.54,0.81,0.65,0.65,0.65,0.81,0.65,0.54,0.65,0.81,0.99,0.81</t>
  </si>
  <si>
    <t>financial services marketing</t>
  </si>
  <si>
    <t>http://blog.marketo.com/2013/07/how-digital-marketing-is-reshaping-financial-services.html</t>
  </si>
  <si>
    <t>0.65,0.65,0.81,0.81,0.81,0.99,0.65,0.99,0.99,0.81,0.65,0.65</t>
  </si>
  <si>
    <t>new brands</t>
  </si>
  <si>
    <t>http://blog.marketo.com/2015/03/the-new-brand-building-in-the-era-of-engagement.html</t>
  </si>
  <si>
    <t>0.53,0.81,0.81,0.81,0.66,0.53,0.53,0.66,0.66,0.66,0.99,0.66</t>
  </si>
  <si>
    <t>social campaigns</t>
  </si>
  <si>
    <t>0.54,0.54,0.81,0.65,0.99,0.65,0.65,0.65,0.54,0.81,0.99,0.99</t>
  </si>
  <si>
    <t>thought leadership marketing</t>
  </si>
  <si>
    <t>0.42,0.99,0.81,0.99,0.99,0.99,0.99,0.81,0.81,0.54,0.99,0.99</t>
  </si>
  <si>
    <t>rest apis</t>
  </si>
  <si>
    <t>0.54,0.66,0.81,0.81,0.81,0.81,0.81,0.81,0.81,0.99,0.99,0.81</t>
  </si>
  <si>
    <t>campaign management</t>
  </si>
  <si>
    <t>http://www.marketo.com/software/consumer/omni-channel/</t>
  </si>
  <si>
    <t>0.81,0.99,0.99,0.99,0.81,0.81,0.81,0.81,0.81,0.81,0.81,0.66</t>
  </si>
  <si>
    <t>closed loop marketing</t>
  </si>
  <si>
    <t>http://blog.marketo.com/2009/07/the-difference-between-drip-marketing-and-closed-loop-marketing.html</t>
  </si>
  <si>
    <t>0.81,0.99,0.99,0.99,0.99,0.99,0.99,0.99,0.81,0.99,0.99,0.81</t>
  </si>
  <si>
    <t>define sometimes</t>
  </si>
  <si>
    <t>0.54,0.66,0.66,0.81,0.66,0.66,0.54,0.54,0.66,0.99,0.99,0.99</t>
  </si>
  <si>
    <t>social media software</t>
  </si>
  <si>
    <t>0.81,0.99,0.81,0.81,0.81,0.81,0.81,0.81,0.99,0.99,0.81,0.81</t>
  </si>
  <si>
    <t>negative seo</t>
  </si>
  <si>
    <t>http://blog.marketo.com/2015/01/negative-seo-does-it-really-exist.html</t>
  </si>
  <si>
    <t>0.99,0.99,0.99,0.99,0.81,0.81,0.99,0.81,0.99,0.99,0.81,0.67</t>
  </si>
  <si>
    <t>conject</t>
  </si>
  <si>
    <t>http://www.marketo.com/customers/conject/</t>
  </si>
  <si>
    <t>0.66,0.66,0.81,0.81,0.99,0.66,0.66,0.66,0.66,0.99,0.99,0.81</t>
  </si>
  <si>
    <t>customer is king</t>
  </si>
  <si>
    <t>http://blog.marketo.com/2013/05/the-customer-is-king-how-do-you-prosper-in-their-kingdom.html</t>
  </si>
  <si>
    <t>0.53,0.82,0.99,0.65,0.82,0.65,0.53,0.53,0.65,0.65,0.82,0.82</t>
  </si>
  <si>
    <t>marketing colors that sell</t>
  </si>
  <si>
    <t>0.33,0.56,0.22,0.11,0.56,0.99,0.44,0.11,0.11,0.11,0.11,0.11</t>
  </si>
  <si>
    <t>marketing landing pages</t>
  </si>
  <si>
    <t>0.50,0.50,0.50,0.50,0.75,0.50,0.75,0.50,0.99,0.75,0.75,0.75</t>
  </si>
  <si>
    <t>cross sell and upsell</t>
  </si>
  <si>
    <t>0.40,0.99,0.80,0.40,0.60,0.40,0.60,0.60,0.60,0.60,0.99,0.60</t>
  </si>
  <si>
    <t>inboundmarketing</t>
  </si>
  <si>
    <t>0.75,0.50,0.50,0.99,0.99,0.75,0.99,0.75,0.75,0.99,0.99,0.50</t>
  </si>
  <si>
    <t>integrating social media</t>
  </si>
  <si>
    <t>http://blog.marketo.com/2015/01/how-to-integrate-social-media-and-blogging-from-the-art-of-social-media.html</t>
  </si>
  <si>
    <t>0.99,0.75,0.99,0.75,0.50,0.50,0.75,0.25,0.75,0.75,0.50,0.50</t>
  </si>
  <si>
    <t>sales and marketing skills</t>
  </si>
  <si>
    <t>http://blog.marketo.com/2010/06/the-top-5-skills-you-need-to-be-a-marketable-marketer.html</t>
  </si>
  <si>
    <t>0.43,0.56,0.43,0.56,0.28,0.43,0.28,0.43,0.28,0.56,0.99,0.28</t>
  </si>
  <si>
    <t>marketing roi calculation</t>
  </si>
  <si>
    <t>0.40,0.80,0.60,0.40,0.60,0.40,0.40,0.60,0.60,0.60,0.99,0.60</t>
  </si>
  <si>
    <t>b2b example</t>
  </si>
  <si>
    <t>0.43,0.28,0.71,0.56,0.43,0.28,0.28,0.28,0.28,0.71,0.99,0.43</t>
  </si>
  <si>
    <t>event on24 com</t>
  </si>
  <si>
    <t>https://launchpoint.marketo.com/assets/Uploads/18387529-on24-marketo-collateral.pdf</t>
  </si>
  <si>
    <t>0.43,0.28,0.99,0.71,0.28,0.43,0.56,0.43,0.28,0.56,0.43,0.43</t>
  </si>
  <si>
    <t>b2b marketing tips</t>
  </si>
  <si>
    <t>0.25,0.75,0.75,0.50,0.75,0.75,0.75,0.99,0.50,0.50,0.50,0.75</t>
  </si>
  <si>
    <t>event planning budget worksheet</t>
  </si>
  <si>
    <t>http://www.marketo.com/worksheets/events-budgeting-worksheet/</t>
  </si>
  <si>
    <t>0.60,0.99,0.60,0.20,0.40,0.60,0.99,0.60,0.20,0.40,0.20,0.40</t>
  </si>
  <si>
    <t>email marketing best practices 2013</t>
  </si>
  <si>
    <t>0.50,0.99,0.50,0.21,0.14,0.21,0.07,0.07,0.07,0.07,0.07,0.07</t>
  </si>
  <si>
    <t>impact inbound marketing</t>
  </si>
  <si>
    <t>http://www.marketo.com/webinars/amplify-your-impact-how-to-multiply-the-effects-of-your-inbound-marketing/</t>
  </si>
  <si>
    <t>0.99,0.75,0.50,0.25,0.25,0.75,0.75,0.75,0.75,0.75,0.99,0.50</t>
  </si>
  <si>
    <t>marketing blog ideas</t>
  </si>
  <si>
    <t>0.50,0.75,0.99,0.50,0.75,0.99,0.75,0.99,0.75,0.75,0.99,0.99</t>
  </si>
  <si>
    <t>the customer is king</t>
  </si>
  <si>
    <t>http://www.marketo.com/webinars/customers-are-king-prospect-and-customer-engagement-is-the-key-to-the-kingdom/</t>
  </si>
  <si>
    <t>0.75,0.99,0.99,0.75,0.75,0.75,0.75,0.75,0.75,0.50,0.99,0.75</t>
  </si>
  <si>
    <t>marketing plan topics</t>
  </si>
  <si>
    <t>https://www.marketo.com/marketing-topics/marketing-plan-ideas</t>
  </si>
  <si>
    <t>0.25,0.99,0.50,0.99,0.50,0.75,0.75,0.50,0.50,0.99,0.99,0.50</t>
  </si>
  <si>
    <t>marketing engine</t>
  </si>
  <si>
    <t>0.20,0.60,0.60,0.60,0.80,0.40,0.80,0.60,0.60,0.40,0.99,0.99</t>
  </si>
  <si>
    <t>mobile marketing conferences</t>
  </si>
  <si>
    <t>0.50,0.75,0.99,0.50,0.50,0.25,0.99,0.75,0.75,0.50,0.99,0.25</t>
  </si>
  <si>
    <t>kit kat brand</t>
  </si>
  <si>
    <t>0.75,0.50,0.25,0.75,0.50,0.50,0.50,0.50,0.75,0.99,0.99,0.99</t>
  </si>
  <si>
    <t>automated marketing tools</t>
  </si>
  <si>
    <t>0.60,0.20,0.40,0.20,0.60,0.20,0.99,0.99,0.60,0.40,0.60,0.20</t>
  </si>
  <si>
    <t>lead generation landing pages</t>
  </si>
  <si>
    <t>0.06,0.12,0.06,0.06,0.06,0.12,0.12,0.99,0.06,0.18,0.12,0.12</t>
  </si>
  <si>
    <t>social media campaign plan</t>
  </si>
  <si>
    <t>0.20,0.40,0.40,0.60,0.40,0.40,0.80,0.60,0.60,0.40,0.40,0.99</t>
  </si>
  <si>
    <t>multi channel marketing definition</t>
  </si>
  <si>
    <t>0.56,0.28,0.43,0.56,0.99,0.43,0.43,0.28,0.28,0.28,0.56,0.71</t>
  </si>
  <si>
    <t>facebook b2b</t>
  </si>
  <si>
    <t>http://blog.marketo.com/2012/11/does-facebook-work-for-b2b-lead-generation-hell-yes.html</t>
  </si>
  <si>
    <t>0.40,0.60,0.40,0.60,0.99,0.60,0.60,0.40,0.60,0.60,0.60,0.99</t>
  </si>
  <si>
    <t>event marketers</t>
  </si>
  <si>
    <t>0.25,0.75,0.75,0.50,0.75,0.50,0.50,0.99,0.50,0.50,0.50,0.50</t>
  </si>
  <si>
    <t>online demos</t>
  </si>
  <si>
    <t>0.67,0.33,0.99,0.67,0.33,0.33,0.99,0.67,0.67,0.33,0.99,0.99</t>
  </si>
  <si>
    <t>lead generation conference</t>
  </si>
  <si>
    <t>0.25,0.99,0.50,0.50,0.50,0.75,0.25,0.50,0.25,0.50,0.50,0.50</t>
  </si>
  <si>
    <t>marketing plan for an event</t>
  </si>
  <si>
    <t>0.33,0.67,0.67,0.67,0.67,0.67,0.67,0.67,0.33,0.67,0.67,0.99</t>
  </si>
  <si>
    <t>list of leads</t>
  </si>
  <si>
    <t>0.50,0.25,0.25,0.50,0.99,0.75,0.25,0.25,0.50,0.50,0.50,0.25</t>
  </si>
  <si>
    <t>2013 ad campaigns</t>
  </si>
  <si>
    <t>0.56,0.56,0.99,0.56,0.22,0.11,0.11,0.11,0.11,0.11,0.11,0.11</t>
  </si>
  <si>
    <t>webinars on demand</t>
  </si>
  <si>
    <t>0.50,0.50,0.50,0.99,0.50,0.50,0.50,0.50,0.50,0.25,0.25,0.25</t>
  </si>
  <si>
    <t>generate marketing</t>
  </si>
  <si>
    <t>0.75,0.75,0.99,0.25,0.25,0.25,0.25,0.50,0.25,0.25,0.25,0.25</t>
  </si>
  <si>
    <t>lead generation methods</t>
  </si>
  <si>
    <t>0.67,0.99,0.33,0.67,0.67,0.67,0.67,0.67,0.99,0.67,0.67,0.67</t>
  </si>
  <si>
    <t>alignment sale</t>
  </si>
  <si>
    <t>0.67,0.67,0.67,0.99,0.99,0.67,0.67,0.67,0.67,0.67,0.99,0.99</t>
  </si>
  <si>
    <t>guide to email marketing</t>
  </si>
  <si>
    <t>0.20,0.20,0.20,0.40,0.40,0.20,0.20,0.80,0.80,0.99,0.40,0.20</t>
  </si>
  <si>
    <t>social network marketing plan</t>
  </si>
  <si>
    <t>0.20,0.60,0.40,0.40,0.40,0.20,0.20,0.20,0.20,0.80,0.99,0.99</t>
  </si>
  <si>
    <t>driving leads</t>
  </si>
  <si>
    <t>0.33,0.99,0.67,0.33,0.67,0.33,0.67,0.33,0.67,0.67,0.99,0.33</t>
  </si>
  <si>
    <t>digital advertising landscape</t>
  </si>
  <si>
    <t>http://blog.marketo.com/2014/06/navigating-the-global-digital-ad-landscape-infographic.html</t>
  </si>
  <si>
    <t>0.33,0.67,0.67,0.67,0.99,0.67,0.99,0.99,0.67,0.67,0.99,0.99</t>
  </si>
  <si>
    <t>b2b direct marketing</t>
  </si>
  <si>
    <t>0.50,0.50,0.75,0.50,0.99,0.75,0.50,0.25,0.50,0.99,0.50,0.25</t>
  </si>
  <si>
    <t>media marketing plan</t>
  </si>
  <si>
    <t>0.67,0.99,0.67,0.67,0.67,0.67,0.33,0.33,0.33,0.33,0.67,0.33</t>
  </si>
  <si>
    <t>https://launchpoint.marketo.com/applications/social-media</t>
  </si>
  <si>
    <t>value of email marketing</t>
  </si>
  <si>
    <t>0.50,0.99,0.50,0.50,0.50,0.50,0.50,0.99,0.50,0.50,0.50,0.50</t>
  </si>
  <si>
    <t>email marketing b2b</t>
  </si>
  <si>
    <t>0.50,0.99,0.99,0.50,0.99,0.50,0.50,0.99,0.99,0.50,0.50,0.99</t>
  </si>
  <si>
    <t>healthcare online marketing</t>
  </si>
  <si>
    <t>0.25,0.25,0.50,0.50,0.99,0.25,0.50,0.25,0.25,0.25,0.25,0.25</t>
  </si>
  <si>
    <t>innovative online marketing ideas</t>
  </si>
  <si>
    <t>0.99,0.99,0.99,0.99,0.99,0.99,0.99,0.99,0.99,0.00,0.99,0.99</t>
  </si>
  <si>
    <t>marketing automation pricing</t>
  </si>
  <si>
    <t>0.99,0.99,0.99,0.99,0.99,0.99,0.99,0.99,0.99,0.99,0.99,0.99</t>
  </si>
  <si>
    <t>what is marketing platform</t>
  </si>
  <si>
    <t>0.00,0.00,0.99,0.00,0.99,0.99,0.99,0.99,0.99,0.99,0.99,0.99</t>
  </si>
  <si>
    <t>progressive login page</t>
  </si>
  <si>
    <t>http://blog.marketo.com/2013/02/landing-page-techniques-that-drive-higher-conversion.html</t>
  </si>
  <si>
    <t>0.15,0.19,0.24,0.99,0.19,0.28,0.44,0.44,0.54,0.66,0.54,0.28</t>
  </si>
  <si>
    <t>consumer engagement</t>
  </si>
  <si>
    <t>0.81,0.81,0.99,0.99,0.99,0.81,0.99,0.99,0.81,0.99,0.99,0.99</t>
  </si>
  <si>
    <t>http://www.marketo.com/software/consumer/</t>
  </si>
  <si>
    <t>hootsuite media</t>
  </si>
  <si>
    <t>https://launchpoint.marketo.com/hootsuite/663-hootsuite/</t>
  </si>
  <si>
    <t>0.44,0.54,0.54,0.67,0.81,0.67,0.81,0.81,0.81,0.99,0.81,0.67</t>
  </si>
  <si>
    <t>successful marketing campaigns</t>
  </si>
  <si>
    <t>0.54,0.99,0.82,0.82,0.99,0.82,0.54,0.67,0.54,0.99,0.99,0.99</t>
  </si>
  <si>
    <t>rajeev kapoor</t>
  </si>
  <si>
    <t>0.28,0.28,0.54,0.67,0.99,0.54,0.36,0.28,0.24,0.24,0.24,0.28</t>
  </si>
  <si>
    <t>magic logix</t>
  </si>
  <si>
    <t>https://launchpoint.marketo.com/magic-logix/906-marketing-automation-consulting-implementation-and-integration/</t>
  </si>
  <si>
    <t>0.42,0.54,0.42,0.35,0.54,0.99,0.54,0.65,0.54,0.54,0.65,0.27</t>
  </si>
  <si>
    <t>prefill</t>
  </si>
  <si>
    <t>http://developers.marketo.com/blog/external-page-prefill/</t>
  </si>
  <si>
    <t>0.41,0.65,0.82,0.99,0.82,0.82,0.82,0.82,0.82,0.99,0.99,0.82</t>
  </si>
  <si>
    <t>smartsheet project management</t>
  </si>
  <si>
    <t>https://launchpoint.marketo.com/smartsheet/1238-smartsheet-project-management/</t>
  </si>
  <si>
    <t>0.65,0.99,0.99,0.99,0.65,0.65,0.82,0.82,0.65,0.82,0.82,0.82</t>
  </si>
  <si>
    <t>event planning marketing</t>
  </si>
  <si>
    <t>0.60,0.60,0.40,0.80,0.99,0.80,0.60,0.40,0.40,0.99,0.80,0.80</t>
  </si>
  <si>
    <t>marketing generations</t>
  </si>
  <si>
    <t>0.60,0.40,0.99,0.60,0.80,0.40,0.60,0.40,0.20,0.99,0.99,0.99</t>
  </si>
  <si>
    <t>marketing automation salesforce</t>
  </si>
  <si>
    <t>0.40,0.40,0.40,0.40,0.40,0.60,0.60,0.60,0.40,0.40,0.99,0.40</t>
  </si>
  <si>
    <t>social network marketing strategy</t>
  </si>
  <si>
    <t>0.11,0.33,0.56,0.22,0.11,0.33,0.44,0.33,0.11,0.78,0.99,0.78</t>
  </si>
  <si>
    <t>b2b strategy</t>
  </si>
  <si>
    <t>0.56,0.43,0.43,0.71,0.43,0.56,0.56,0.43,0.43,0.71,0.28,0.99</t>
  </si>
  <si>
    <t>marketing automation agency</t>
  </si>
  <si>
    <t>0.75,0.99,0.50,0.75,0.50,0.50,0.50,0.99,0.99,0.75,0.75,0.99</t>
  </si>
  <si>
    <t>analytics vs metrics</t>
  </si>
  <si>
    <t>0.40,0.99,0.80,0.60,0.60,0.99,0.40,0.99,0.80,0.80,0.80,0.80</t>
  </si>
  <si>
    <t>define event marketing</t>
  </si>
  <si>
    <t>0.56,0.56,0.71,0.43,0.71,0.99,0.28,0.28,0.28,0.99,0.99,0.71</t>
  </si>
  <si>
    <t>marketing analytics books</t>
  </si>
  <si>
    <t>http://blog.marketo.com/2011/07/marketing-analytics-and-marketing-metrics-thought-leaders.html</t>
  </si>
  <si>
    <t>0.60,0.80,0.60,0.60,0.40,0.99,0.60,0.99,0.80,0.80,0.99,0.60</t>
  </si>
  <si>
    <t>social media plan outline</t>
  </si>
  <si>
    <t>0.28,0.43,0.71,0.71,0.99,0.43,0.71,0.43,0.43,0.43,0.43,0.28</t>
  </si>
  <si>
    <t>art of cold calling</t>
  </si>
  <si>
    <t>0.40,0.80,0.99,0.60,0.60,0.60,0.99,0.80,0.80,0.60,0.60,0.60</t>
  </si>
  <si>
    <t>email song</t>
  </si>
  <si>
    <t>http://www.marketo.com/media/song-nobody-wants-to-get-blasted/</t>
  </si>
  <si>
    <t>0.60,0.60,0.60,0.60,0.60,0.60,0.80,0.99,0.60,0.60,0.99,0.99</t>
  </si>
  <si>
    <t>tips for email marketing</t>
  </si>
  <si>
    <t>0.40,0.80,0.80,0.99,0.99,0.99,0.60,0.60,0.40,0.60,0.80,0.60</t>
  </si>
  <si>
    <t>coca cola customers</t>
  </si>
  <si>
    <t>http://blog.marketo.com/2014/09/how-coca-cola-and-yoplait-use-customer-participation-marketing-and-how-you-can-too.html</t>
  </si>
  <si>
    <t>0.43,0.28,0.56,0.71,0.71,0.43,0.56,0.56,0.28,0.99,0.43,0.56</t>
  </si>
  <si>
    <t>best automation software</t>
  </si>
  <si>
    <t>0.40,0.80,0.80,0.80,0.99,0.80,0.80,0.80,0.80,0.80,0.99,0.99</t>
  </si>
  <si>
    <t>social media marketing techniques</t>
  </si>
  <si>
    <t>0.56,0.43,0.56,0.99,0.56,0.71,0.99,0.56,0.43,0.56,0.56,0.56</t>
  </si>
  <si>
    <t>the future of digital marketing</t>
  </si>
  <si>
    <t>0.28,0.71,0.43,0.43,0.43,0.71,0.43,0.43,0.28,0.56,0.99,0.71</t>
  </si>
  <si>
    <t>advertising versus marketing</t>
  </si>
  <si>
    <t>0.80,0.99,0.99,0.80,0.80,0.80,0.60,0.60,0.60,0.99,0.99,0.60</t>
  </si>
  <si>
    <t>marketing software applications</t>
  </si>
  <si>
    <t>0.11,0.11,0.22,0.22,0.22,0.99,0.56,0.56,0.44,0.56,0.44,0.22</t>
  </si>
  <si>
    <t>social referral</t>
  </si>
  <si>
    <t>0.33,0.44,0.56,0.56,0.44,0.33,0.78,0.44,0.33,0.33,0.99,0.22</t>
  </si>
  <si>
    <t>roi worksheet</t>
  </si>
  <si>
    <t>0.28,0.56,0.71,0.99,0.71,0.71,0.71,0.71,0.43,0.56,0.56,0.43</t>
  </si>
  <si>
    <t>b2b facebook marketing</t>
  </si>
  <si>
    <t>0.11,0.22,0.22,0.33,0.56,0.78,0.99,0.99,0.78,0.78,0.22,0.11</t>
  </si>
  <si>
    <t>onesource isell login</t>
  </si>
  <si>
    <t>0.28,0.28,0.28,0.43,0.28,0.14,0.28,0.99,0.56,0.56,0.43,0.28</t>
  </si>
  <si>
    <t>email marketing technology</t>
  </si>
  <si>
    <t>0.11,0.11,0.22,0.22,0.22,0.56,0.56,0.78,0.78,0.56,0.56,0.99</t>
  </si>
  <si>
    <t>recent ad campaigns</t>
  </si>
  <si>
    <t>0.28,0.71,0.99,0.71,0.56,0.28,0.43,0.43,0.28,0.71,0.71,0.71</t>
  </si>
  <si>
    <t>return on investment marketing</t>
  </si>
  <si>
    <t>0.50,0.50,0.75,0.75,0.75,0.99,0.25,0.75,0.25,0.75,0.50,0.75</t>
  </si>
  <si>
    <t>marketing forecast</t>
  </si>
  <si>
    <t>0.60,0.80,0.40,0.99,0.40,0.60,0.40,0.20,0.60,0.40,0.60,0.99</t>
  </si>
  <si>
    <t>b2b direct mail</t>
  </si>
  <si>
    <t>0.60,0.99,0.60,0.60,0.80,0.80,0.99,0.99,0.80,0.99,0.60,0.99</t>
  </si>
  <si>
    <t>cvent event management</t>
  </si>
  <si>
    <t>0.40,0.40,0.40,0.80,0.80,0.60,0.80,0.99,0.40,0.80,0.99,0.80</t>
  </si>
  <si>
    <t>analytics marketing</t>
  </si>
  <si>
    <t>0.28,0.71,0.71,0.56,0.71,0.43,0.99,0.71,0.71,0.43,0.56,0.56</t>
  </si>
  <si>
    <t>marketing rfp template</t>
  </si>
  <si>
    <t>0.60,0.60,0.80,0.20,0.60,0.60,0.99,0.40,0.60,0.80,0.60,0.80</t>
  </si>
  <si>
    <t>ad hoc marketing</t>
  </si>
  <si>
    <t>0.43,0.71,0.56,0.99,0.71,0.43,0.56,0.71,0.56,0.43,0.56,0.99</t>
  </si>
  <si>
    <t>b2b lead generation strategies</t>
  </si>
  <si>
    <t>0.71,0.56,0.28,0.71,0.28,0.43,0.28,0.56,0.99,0.71,0.56,0.43</t>
  </si>
  <si>
    <t>how to generate business</t>
  </si>
  <si>
    <t>0.43,0.71,0.43,0.71,0.71,0.43,0.43,0.99,0.43,0.71,0.56,0.28</t>
  </si>
  <si>
    <t>website marketing ideas</t>
  </si>
  <si>
    <t>http://www.marketo.com/marketing-topics/website-marketing-ideas</t>
  </si>
  <si>
    <t>0.75,0.75,0.25,0.50,0.75,0.50,0.25,0.75,0.50,0.99,0.75,0.99</t>
  </si>
  <si>
    <t>jennifer clegg</t>
  </si>
  <si>
    <t>http://summit.marketo.com/2014/speakers/jennifer-clegg/</t>
  </si>
  <si>
    <t>0.80,0.80,0.40,0.80,0.60,0.99,0.40,0.60,0.60,0.60,0.80,0.60</t>
  </si>
  <si>
    <t>centrify com</t>
  </si>
  <si>
    <t>0.40,0.99,0.60,0.99,0.99,0.80,0.60,0.80,0.80,0.80,0.80,0.80</t>
  </si>
  <si>
    <t>what is a lead generator</t>
  </si>
  <si>
    <t>0.40,0.99,0.60,0.99,0.80,0.80,0.80,0.80,0.99,0.80,0.60,0.60</t>
  </si>
  <si>
    <t>social media kit</t>
  </si>
  <si>
    <t>http://www.marketo.com/success-kits/social-marketing/</t>
  </si>
  <si>
    <t>0.60,0.80,0.99,0.80,0.99,0.99,0.60,0.80,0.80,0.99,0.80,0.60</t>
  </si>
  <si>
    <t>b2b panasonic</t>
  </si>
  <si>
    <t>http://www.marketo.com/about/news/panasonic-deploys-marketo-to-transform-b2b-marketing-across-europe/</t>
  </si>
  <si>
    <t>0.99,0.80,0.80,0.99,0.80,0.60,0.40,0.80,0.80,0.60,0.99,0.99</t>
  </si>
  <si>
    <t>email blast best practices</t>
  </si>
  <si>
    <t>http://blog.marketo.com/2013/04/how-to-design-emails-to-reach-the-inbox.html</t>
  </si>
  <si>
    <t>0.40,0.60,0.60,0.80,0.99,0.60,0.80,0.60,0.40,0.60,0.60,0.60</t>
  </si>
  <si>
    <t>personalized message</t>
  </si>
  <si>
    <t>http://www.marketo.com/software/personalization/web-and-mobile/</t>
  </si>
  <si>
    <t>0.99,0.43,0.56,0.43,0.43,0.43,0.43,0.28,0.28,0.56,0.71,0.71</t>
  </si>
  <si>
    <t>marketing to generation z</t>
  </si>
  <si>
    <t>0.28,0.71,0.28,0.43,0.43,0.71,0.71,0.43,0.56,0.99,0.99,0.71</t>
  </si>
  <si>
    <t>spf vs dkim</t>
  </si>
  <si>
    <t>0.99,0.60,0.60,0.60,0.80,0.80,0.80,0.80,0.80,0.80,0.80,0.99</t>
  </si>
  <si>
    <t>tba global events</t>
  </si>
  <si>
    <t>0.40,0.80,0.80,0.60,0.80,0.80,0.80,0.99,0.80,0.60,0.80,0.60</t>
  </si>
  <si>
    <t>define channel marketing</t>
  </si>
  <si>
    <t>0.56,0.56,0.56,0.56,0.56,0.56,0.43,0.43,0.43,0.71,0.99,0.56</t>
  </si>
  <si>
    <t>service wise</t>
  </si>
  <si>
    <t>https://launchpoint.marketo.com/servicewise/774-servicewise-marketing-automation-services/</t>
  </si>
  <si>
    <t>0.40,0.60,0.60,0.99,0.80,0.60,0.60,0.80,0.80,0.80,0.80,0.60</t>
  </si>
  <si>
    <t>how to generate business leads</t>
  </si>
  <si>
    <t>0.60,0.80,0.60,0.80,0.99,0.40,0.40,0.40,0.40,0.60,0.40,0.40</t>
  </si>
  <si>
    <t>social media marketing webinar</t>
  </si>
  <si>
    <t>0.80,0.80,0.60,0.60,0.99,0.80,0.80,0.60,0.60,0.99,0.60,0.60</t>
  </si>
  <si>
    <t>fedex direct mail</t>
  </si>
  <si>
    <t>http://blog.marketo.com/2007/01/direct_mail_ser.html</t>
  </si>
  <si>
    <t>0.60,0.60,0.80,0.80,0.40,0.99,0.60,0.80,0.60,0.80,0.99,0.60</t>
  </si>
  <si>
    <t>video marketing platform</t>
  </si>
  <si>
    <t>https://launchpoint.marketo.com/vidyard/896-vidyard-for-marketo/</t>
  </si>
  <si>
    <t>0.50,0.50,0.75,0.50,0.99,0.50,0.50,0.50,0.99,0.50,0.75,0.50</t>
  </si>
  <si>
    <t>how to qualify a lead</t>
  </si>
  <si>
    <t>0.43,0.71,0.43,0.56,0.56,0.43,0.43,0.71,0.43,0.71,0.99,0.56</t>
  </si>
  <si>
    <t>examples of b2b</t>
  </si>
  <si>
    <t>0.43,0.56,0.71,0.99,0.71,0.56,0.28,0.56,0.56,0.71,0.71,0.56</t>
  </si>
  <si>
    <t>api soap</t>
  </si>
  <si>
    <t>0.20,0.60,0.99,0.60,0.60,0.60,0.60,0.60,0.60,0.60,0.60,0.60</t>
  </si>
  <si>
    <t>b2b sales strategy</t>
  </si>
  <si>
    <t>0.40,0.60,0.40,0.60,0.40,0.40,0.99,0.60,0.40,0.60,0.80,0.99</t>
  </si>
  <si>
    <t>example of b2b</t>
  </si>
  <si>
    <t>0.43,0.28,0.99,0.43,0.56,0.43,0.43,0.28,0.43,0.71,0.71,0.71</t>
  </si>
  <si>
    <t>roi measurement</t>
  </si>
  <si>
    <t>0.43,0.71,0.71,0.99,0.71,0.56,0.43,0.56,0.43,0.71,0.71,0.71</t>
  </si>
  <si>
    <t>define business to business</t>
  </si>
  <si>
    <t>0.80,0.60,0.80,0.99,0.60,0.80,0.60,0.60,0.60,0.99,0.99,0.80</t>
  </si>
  <si>
    <t>marketing business to business</t>
  </si>
  <si>
    <t>0.43,0.28,0.28,0.43,0.43,0.28,0.43,0.99,0.99,0.99,0.99,0.71</t>
  </si>
  <si>
    <t>scope of marketing</t>
  </si>
  <si>
    <t>0.27,0.18,0.36,0.36,0.27,0.18,0.09,0.09,0.27,0.99,0.45,0.64</t>
  </si>
  <si>
    <t>http://www.marketo.com/software/consumer/pricing/</t>
  </si>
  <si>
    <t>sales campaigns</t>
  </si>
  <si>
    <t>0.40,0.80,0.40,0.60,0.60,0.99,0.60,0.60,0.80,0.60,0.60,0.60</t>
  </si>
  <si>
    <t>genius marketing ideas</t>
  </si>
  <si>
    <t>0.60,0.99,0.80,0.60,0.60,0.60,0.80,0.40,0.80,0.40,0.80,0.60</t>
  </si>
  <si>
    <t>managed services marketing</t>
  </si>
  <si>
    <t>https://launchpoint.marketo.com/services/marketo-agency-provider</t>
  </si>
  <si>
    <t>0.40,0.99,0.60,0.60,0.40,0.40,0.60,0.60,0.60,0.40,0.80,0.40</t>
  </si>
  <si>
    <t>management webinars</t>
  </si>
  <si>
    <t>http://blog.marketo.com/2011/05/how-to-manage-successful-webinars-a-checklist.html</t>
  </si>
  <si>
    <t>0.43,0.56,0.43,0.56,0.43,0.56,0.71,0.99,0.43,0.56,0.43,0.43</t>
  </si>
  <si>
    <t>marketing automation blog</t>
  </si>
  <si>
    <t>http://blog.marketo.com/category/marketing-automation</t>
  </si>
  <si>
    <t>0.99,0.80,0.99,0.99,0.60,0.60,0.40,0.80,0.60,0.40,0.99,0.40</t>
  </si>
  <si>
    <t>event marketing examples</t>
  </si>
  <si>
    <t>0.56,0.28,0.56,0.71,0.71,0.28,0.28,0.28,0.14,0.56,0.43,0.99</t>
  </si>
  <si>
    <t>salesforce crm integration</t>
  </si>
  <si>
    <t>0.80,0.99,0.99,0.80,0.80,0.99,0.40,0.40,0.60,0.60,0.80,0.20</t>
  </si>
  <si>
    <t>social media event marketing</t>
  </si>
  <si>
    <t>0.60,0.80,0.99,0.60,0.60,0.80,0.99,0.80,0.99,0.80,0.99,0.80</t>
  </si>
  <si>
    <t>modern press</t>
  </si>
  <si>
    <t>http://blog.marketo.com/2013/07/introducing-the-modern-press-release.html</t>
  </si>
  <si>
    <t>0.81,0.81,0.67,0.99,0.81,0.81,0.81,0.81,0.81,0.81,0.99,0.81</t>
  </si>
  <si>
    <t>marketing career salary</t>
  </si>
  <si>
    <t>http://blog.marketo.com/2011/12/the-marketing-market-career-and-salary-breakdown-for-marketing-professionals.html</t>
  </si>
  <si>
    <t>0.52,0.81,0.99,0.99,0.81,0.99,0.81,0.67,0.52,0.81,0.67,0.81</t>
  </si>
  <si>
    <t>telerik sitefinity</t>
  </si>
  <si>
    <t>0.33,0.52,0.81,0.81,0.81,0.81,0.81,0.81,0.81,0.81,0.99,0.81</t>
  </si>
  <si>
    <t>return on marketing investment</t>
  </si>
  <si>
    <t>0.81,0.65,0.81,0.99,0.99,0.65,0.54,0.42,0.35,0.65,0.81,0.81</t>
  </si>
  <si>
    <t>automated email</t>
  </si>
  <si>
    <t>0.81,0.81,0.81,0.81,0.81,0.81,0.99,0.81,0.81,0.99,0.99,0.99</t>
  </si>
  <si>
    <t>citrix webinar</t>
  </si>
  <si>
    <t>0.52,0.99,0.81,0.99,0.99,0.81,0.81,0.81,0.81,0.81,0.99,0.99</t>
  </si>
  <si>
    <t>why use social media</t>
  </si>
  <si>
    <t>0.67,0.81,0.99,0.99,0.99,0.81,0.81,0.81,0.67,0.81,0.99,0.99</t>
  </si>
  <si>
    <t>hootsuite media inc</t>
  </si>
  <si>
    <t>0.67,0.67,0.52,0.81,0.81,0.81,0.81,0.81,0.81,0.99,0.81,0.67</t>
  </si>
  <si>
    <t>how to strengthen a relationship</t>
  </si>
  <si>
    <t>0.65,0.99,0.54,0.65,0.81,0.65,0.81,0.81,0.54,0.81,0.81,0.81</t>
  </si>
  <si>
    <t>most successful marketing campaigns</t>
  </si>
  <si>
    <t>0.82,0.99,0.82,0.99,0.82,0.82,0.64,0.82,0.45,0.99,0.99,0.99</t>
  </si>
  <si>
    <t>what is marketing analytics</t>
  </si>
  <si>
    <t>0.45,0.64,0.82,0.99,0.82,0.82,0.64,0.99,0.64,0.64,0.99,0.82</t>
  </si>
  <si>
    <t>video testimonial</t>
  </si>
  <si>
    <t>0.64,0.82,0.82,0.82,0.64,0.82,0.82,0.99,0.99,0.64,0.99,0.99</t>
  </si>
  <si>
    <t>how to use salesforce</t>
  </si>
  <si>
    <t>0.44,0.66,0.66,0.66,0.66,0.66,0.99,0.66,0.66,0.66,0.66,0.66</t>
  </si>
  <si>
    <t>effective landing pages</t>
  </si>
  <si>
    <t>0.45,0.82,0.64,0.82,0.82,0.99,0.64,0.64,0.64,0.64,0.82,0.64</t>
  </si>
  <si>
    <t>email marketing conference</t>
  </si>
  <si>
    <t>0.64,0.99,0.64,0.64,0.79,0.79,0.50,0.64,0.64,0.64,0.79,0.50</t>
  </si>
  <si>
    <t>direct response advertising agency</t>
  </si>
  <si>
    <t>0.28,0.24,0.28,0.28,0.18,0.53,0.82,0.99,0.82,0.65,0.82,0.65</t>
  </si>
  <si>
    <t>marketing financial services</t>
  </si>
  <si>
    <t>0.82,0.82,0.82,0.82,0.82,0.82,0.82,0.99,0.82,0.82,0.64,0.64</t>
  </si>
  <si>
    <t>engagement software</t>
  </si>
  <si>
    <t>0.64,0.99,0.79,0.79,0.36,0.36,0.50,0.50,0.64,0.79,0.64,0.50</t>
  </si>
  <si>
    <t>how to social media</t>
  </si>
  <si>
    <t>0.64,0.82,0.64,0.64,0.82,0.82,0.82,0.99,0.99,0.82,0.82,0.64</t>
  </si>
  <si>
    <t>marketo jobs</t>
  </si>
  <si>
    <t>https://launchpoint.marketo.com/assets/company/347/17501802-job-monitoring-guide-marketo.pdf</t>
  </si>
  <si>
    <t>0.54,0.81,0.81,0.81,0.81,0.67,0.67,0.81,0.81,0.99,0.99,0.81</t>
  </si>
  <si>
    <t>http://blog.marketo.com/2011/03/here-are-my-secret-methods-for-turning-marketing-leads-into-qualified-sales-leads.html</t>
  </si>
  <si>
    <t>measurement cheat sheet</t>
  </si>
  <si>
    <t>http://www.marketo.com/cheat-sheets/marketing-measurement/</t>
  </si>
  <si>
    <t>0.50,0.79,0.79,0.79,0.99,0.64,0.64,0.50,0.50,0.64,0.64,0.50</t>
  </si>
  <si>
    <t>series d funding</t>
  </si>
  <si>
    <t>http://www.marketo.com/about/news/marketo-raises-10million-for-lead-management/</t>
  </si>
  <si>
    <t>0.81,0.81,0.65,0.81,0.81,0.81,0.81,0.81,0.81,0.65,0.99,0.65</t>
  </si>
  <si>
    <t>what is dkim</t>
  </si>
  <si>
    <t>0.81,0.81,0.81,0.99,0.99,0.99,0.99,0.99,0.99,0.99,0.99,0.81</t>
  </si>
  <si>
    <t>steven sloan</t>
  </si>
  <si>
    <t>0.08,0.12,0.12,0.16,0.16,0.10,0.99,0.19,0.16,0.24,0.16,0.12</t>
  </si>
  <si>
    <t>ifbyphone login</t>
  </si>
  <si>
    <t>https://launchpoint.marketo.com/ifbyphone/1059-call-tracking-for-marketo/</t>
  </si>
  <si>
    <t>0.67,0.36,0.18,0.18,0.67,0.54,0.82,0.99,0.67,0.44,0.67,0.67</t>
  </si>
  <si>
    <t>heinz marketing</t>
  </si>
  <si>
    <t>https://launchpoint.marketo.com/heinz-marketing/1009-heinz-marketing-marketo-services/</t>
  </si>
  <si>
    <t>0.44,0.66,0.66,0.81,0.81,0.66,0.66,0.81,0.99,0.81,0.81,0.53</t>
  </si>
  <si>
    <t>eagle creek software services</t>
  </si>
  <si>
    <t>https://launchpoint.marketo.com/eagle-creek-software-services/1002-marketing-automation-services/</t>
  </si>
  <si>
    <t>0.66,0.99,0.99,0.99,0.99,0.81,0.81,0.53,0.44,0.44,0.53,0.66</t>
  </si>
  <si>
    <t>spark software</t>
  </si>
  <si>
    <t>0.54,0.65,0.54,0.65,0.65,0.65,0.81,0.99,0.81,0.81,0.99,0.81</t>
  </si>
  <si>
    <t>microsoft dynamics marketing</t>
  </si>
  <si>
    <t>0.03,0.05,0.13,0.44,0.44,0.54,0.82,0.67,0.67,0.67,0.99,0.67</t>
  </si>
  <si>
    <t>how to get lead</t>
  </si>
  <si>
    <t>0.75,0.75,0.25,0.50,0.50,0.99,0.50,0.50,0.50,0.25,0.50,0.75</t>
  </si>
  <si>
    <t>social media strategic plan template</t>
  </si>
  <si>
    <t>0.99,0.75,0.50,0.50,0.75,0.50,0.75,0.25,0.25,0.50,0.50,0.50</t>
  </si>
  <si>
    <t>social engagement platform</t>
  </si>
  <si>
    <t>https://launchpoint.marketo.com/engagesciences/1515-engagesciences-social-engagement-platform/</t>
  </si>
  <si>
    <t>0.25,0.50,0.25,0.25,0.50,0.25,0.25,0.99,0.25,0.50,0.50,0.25</t>
  </si>
  <si>
    <t>creating social media marketing plan</t>
  </si>
  <si>
    <t>0.14,0.28,0.28,0.14,0.28,0.14,0.14,0.28,0.14,0.71,0.99,0.71</t>
  </si>
  <si>
    <t>successful webinars</t>
  </si>
  <si>
    <t>http://www.marketo.com/worksheets/managing-successful-webinars-a-marketers-must-have-checklist/</t>
  </si>
  <si>
    <t>0.67,0.67,0.67,0.99,0.67,0.33,0.33,0.33,0.33,0.33,0.67,0.67</t>
  </si>
  <si>
    <t>direct response advertisers</t>
  </si>
  <si>
    <t>0.25,0.50,0.75,0.50,0.99,0.75,0.50,0.50,0.50,0.75,0.25,0.25</t>
  </si>
  <si>
    <t>free leads generator</t>
  </si>
  <si>
    <t>0.67,0.67,0.33,0.67,0.67,0.67,0.99,0.33,0.33,0.33,0.33,0.33</t>
  </si>
  <si>
    <t>content marketing ebook</t>
  </si>
  <si>
    <t>http://www.marketo.com/_assets/uploads/Content-Marketing-Machine-eBook.pdf</t>
  </si>
  <si>
    <t>0.75,0.50,0.25,0.50,0.50,0.25,0.99,0.75,0.75,0.75,0.50,0.50</t>
  </si>
  <si>
    <t>lead generation site</t>
  </si>
  <si>
    <t>0.25,0.50,0.50,0.50,0.50,0.99,0.75,0.50,0.25,0.75,0.50,0.25</t>
  </si>
  <si>
    <t>target email marketing</t>
  </si>
  <si>
    <t>0.14,0.99,0.14,0.14,0.28,0.28,0.28,0.14,0.28,0.28,0.28,0.28</t>
  </si>
  <si>
    <t>http://www.marketo.com/definitive-guides/</t>
  </si>
  <si>
    <t>http://www.marketo.com/ebooks/promoting-content-to-the-right-audience/</t>
  </si>
  <si>
    <t>mlm lead generation companies</t>
  </si>
  <si>
    <t>0.25,0.50,0.50,0.99,0.75,0.50,0.50,0.50,0.50,0.25,0.50,0.25</t>
  </si>
  <si>
    <t>b2b marketing campaigns</t>
  </si>
  <si>
    <t>0.67,0.67,0.67,0.67,0.67,0.99,0.99,0.67,0.99,0.99,0.67,0.67</t>
  </si>
  <si>
    <t>powerful software</t>
  </si>
  <si>
    <t>0.25,0.75,0.50,0.50,0.75,0.99,0.50,0.50,0.75,0.50,0.50,0.25</t>
  </si>
  <si>
    <t>social marketing plans</t>
  </si>
  <si>
    <t>0.20,0.20,0.20,0.20,0.20,0.20,0.20,0.20,0.20,0.80,0.99,0.99</t>
  </si>
  <si>
    <t>facts about the history of the internet</t>
  </si>
  <si>
    <t>0.50,0.50,0.75,0.25,0.50,0.50,0.25,0.25,0.25,0.99,0.25,0.50</t>
  </si>
  <si>
    <t>marketo ipo date</t>
  </si>
  <si>
    <t>0.99,0.99,0.99,0.99,0.99,0.99,0.99,0.99,0.50,0.99,0.99,0.50</t>
  </si>
  <si>
    <t>ways to market an event</t>
  </si>
  <si>
    <t>0.33,0.99,0.67,0.67,0.99,0.67,0.33,0.33,0.67,0.99,0.99,0.67</t>
  </si>
  <si>
    <t>online marketing leads</t>
  </si>
  <si>
    <t>0.67,0.99,0.33,0.67,0.33,0.67,0.33,0.33,0.33,0.33,0.33,0.67</t>
  </si>
  <si>
    <t>social media content plan</t>
  </si>
  <si>
    <t>0.25,0.50,0.50,0.75,0.50,0.50,0.50,0.50,0.25,0.50,0.99,0.75</t>
  </si>
  <si>
    <t>first blog entry</t>
  </si>
  <si>
    <t>0.25,0.99,0.75,0.50,0.50,0.25,0.50,0.50,0.50,0.75,0.75,0.50</t>
  </si>
  <si>
    <t>email ab testing</t>
  </si>
  <si>
    <t>http://www.marketo.com/software/marketing-automation/email-marketing/ab-testing/</t>
  </si>
  <si>
    <t>0.25,0.50,0.50,0.75,0.50,0.50,0.75,0.99,0.75,0.50,0.50,0.50</t>
  </si>
  <si>
    <t>site personalization</t>
  </si>
  <si>
    <t>0.25,0.25,0.50,0.25,0.50,0.25,0.75,0.99,0.50,0.50,0.99,0.25</t>
  </si>
  <si>
    <t>lead generation expert</t>
  </si>
  <si>
    <t>http://blog.marketo.com/2012/10/expert-tips-for-optimizing-linkedin-for-lead-generation.html</t>
  </si>
  <si>
    <t>0.25,0.50,0.99,0.75,0.25,0.25,0.50,0.25,0.99,0.25,0.50,0.25</t>
  </si>
  <si>
    <t>b2b social marketing</t>
  </si>
  <si>
    <t>0.33,0.99,0.33,0.33,0.67,0.99,0.67,0.67,0.33,0.33,0.67,0.33</t>
  </si>
  <si>
    <t>social media how to guide</t>
  </si>
  <si>
    <t>0.50,0.99,0.99,0.99,0.99,0.75,0.50,0.50,0.25,0.25,0.25,0.25</t>
  </si>
  <si>
    <t>internet history facts</t>
  </si>
  <si>
    <t>0.33,0.67,0.67,0.67,0.67,0.33,0.33,0.33,0.33,0.99,0.33,0.33</t>
  </si>
  <si>
    <t>b2b social</t>
  </si>
  <si>
    <t>0.20,0.40,0.80,0.99,0.40,0.40,0.20,0.60,0.20,0.40,0.20,0.20</t>
  </si>
  <si>
    <t>sales lead generation ideas</t>
  </si>
  <si>
    <t>0.50,0.50,0.75,0.75,0.25,0.75,0.99,0.25,0.25,0.50,0.50,0.25</t>
  </si>
  <si>
    <t>event marketing conferences</t>
  </si>
  <si>
    <t>0.33,0.67,0.99,0.67,0.67,0.67,0.67,0.33,0.99,0.99,0.99,0.33</t>
  </si>
  <si>
    <t>what is a lead in marketing</t>
  </si>
  <si>
    <t>0.50,0.50,0.50,0.50,0.75,0.50,0.50,0.75,0.50,0.99,0.75,0.50</t>
  </si>
  <si>
    <t>lead generation sales</t>
  </si>
  <si>
    <t>0.25,0.50,0.75,0.50,0.99,0.50,0.75,0.50,0.50,0.50,0.50,0.50</t>
  </si>
  <si>
    <t>email marketing gmail</t>
  </si>
  <si>
    <t>0.99,0.99,0.99,0.99,0.50,0.99,0.50,0.50,0.50,0.50,0.50,0.99</t>
  </si>
  <si>
    <t>http://www.marketo.com/about/news/marketo-introduces-first-integrated-solution-for-social-marketing-automation/</t>
  </si>
  <si>
    <t>creative marketing campaigns</t>
  </si>
  <si>
    <t>0.82,0.82,0.99,0.82,0.99,0.99,0.82,0.82,0.99,0.99,0.99,0.82</t>
  </si>
  <si>
    <t>6pm contact phone number</t>
  </si>
  <si>
    <t>0.19,0.65,0.81,0.99,0.19,0.27,0.35,0.42,0.42,0.27,0.81,0.27</t>
  </si>
  <si>
    <t>tracy torres</t>
  </si>
  <si>
    <t>http://summit.marketo.com/2014/speakers/tracy-torres/</t>
  </si>
  <si>
    <t>0.52,0.52,0.52,0.67,0.52,0.43,0.43,0.67,0.99,0.52,0.52,0.67</t>
  </si>
  <si>
    <t>marketing team structure</t>
  </si>
  <si>
    <t>http://www.marketo.com/ebooks/how-to-structure-your-marketing-automation-team-for-success/</t>
  </si>
  <si>
    <t>0.41,0.53,0.53,0.65,0.53,0.82,0.65,0.82,0.82,0.82,0.99,0.53</t>
  </si>
  <si>
    <t>internet marketing solutions</t>
  </si>
  <si>
    <t>http://www.marketo.com/marketing-topics/internet-marketing-solutions</t>
  </si>
  <si>
    <t>0.99,0.99,0.67,0.81,0.67,0.52,0.52,0.52,0.67,0.52,0.81,0.81</t>
  </si>
  <si>
    <t>tactical plans</t>
  </si>
  <si>
    <t>0.42,0.35,0.81,0.65,0.65,0.54,0.54,0.35,0.27,0.81,0.99,0.81</t>
  </si>
  <si>
    <t>nemelka</t>
  </si>
  <si>
    <t>http://www.marketo.com/about/leadership/anthony-nemelka/</t>
  </si>
  <si>
    <t>0.33,0.67,0.52,0.67,0.99,0.67,0.52,0.81,0.52,0.67,0.67,0.33</t>
  </si>
  <si>
    <t>sample editorial</t>
  </si>
  <si>
    <t>0.81,0.67,0.67,0.99,0.99,0.52,0.33,0.14,0.24,0.67,0.81,0.67</t>
  </si>
  <si>
    <t>reports that</t>
  </si>
  <si>
    <t>http://www.marketo.com/ebooks/the-essential-8-top-reports-that-every-marketer-needs/</t>
  </si>
  <si>
    <t>0.65,0.99,0.82,0.99,0.65,0.65,0.65,0.82,0.99,0.99,0.82,0.53</t>
  </si>
  <si>
    <t>advertising campaign example</t>
  </si>
  <si>
    <t>0.65,0.54,0.54,0.65,0.99,0.42,0.19,0.27,0.42,0.54,0.35,0.54</t>
  </si>
  <si>
    <t>blog marketing</t>
  </si>
  <si>
    <t>0.67,0.54,0.67,0.54,0.67,0.81,0.81,0.81,0.67,0.67,0.99,0.67</t>
  </si>
  <si>
    <t>conductor searchlight</t>
  </si>
  <si>
    <t>https://launchpoint.marketo.com/conductor/1161-conductor-searchlight/</t>
  </si>
  <si>
    <t>0.54,0.67,0.67,0.67,0.67,0.67,0.81,0.67,0.81,0.99,0.99,0.67</t>
  </si>
  <si>
    <t>facebook headquarters phone number</t>
  </si>
  <si>
    <t>0.82,0.99,0.82,0.54,0.44,0.54,0.99,0.99,0.99,0.99,0.82,0.67</t>
  </si>
  <si>
    <t>tweet cloud</t>
  </si>
  <si>
    <t>http://blog.marketo.com/wp-content/uploads/images/6a00d83451b45369e20115705d477b970c-popup</t>
  </si>
  <si>
    <t>0.99,0.81,0.81,0.99,0.81,0.67,0.54,0.54,0.44,0.44,0.54,0.54</t>
  </si>
  <si>
    <t>sales lead management</t>
  </si>
  <si>
    <t>0.36,0.54,0.44,0.36,0.44,0.44,0.44,0.54,0.54,0.66,0.54,0.99</t>
  </si>
  <si>
    <t>upsell and cross sell</t>
  </si>
  <si>
    <t>0.25,0.75,0.50,0.99,0.50,0.75,0.75,0.50,0.50,0.75,0.50,0.75</t>
  </si>
  <si>
    <t>marketing metrics dashboard</t>
  </si>
  <si>
    <t>0.50,0.50,0.50,0.25,0.50,0.50,0.75,0.50,0.99,0.75,0.75,0.50</t>
  </si>
  <si>
    <t>leads business</t>
  </si>
  <si>
    <t>0.50,0.50,0.50,0.25,0.50,0.99,0.50,0.75,0.50,0.50,0.50,0.50</t>
  </si>
  <si>
    <t>marketing service provider</t>
  </si>
  <si>
    <t>0.50,0.75,0.50,0.99,0.50,0.50,0.50,0.75,0.75,0.25,0.50,0.75</t>
  </si>
  <si>
    <t>calculate marketing roi</t>
  </si>
  <si>
    <t>0.50,0.99,0.50,0.50,0.25,0.50,0.50,0.50,0.50,0.50,0.75,0.50</t>
  </si>
  <si>
    <t>the best sales pitch</t>
  </si>
  <si>
    <t>0.25,0.50,0.50,0.50,0.99,0.25,0.25,0.25,0.25,0.25,0.50,0.25</t>
  </si>
  <si>
    <t>list marketer</t>
  </si>
  <si>
    <t>http://blog.marketo.com/2015/01/3-musts-for-every-marketers-to-do-list-when-investing-in-marketing-automation.html</t>
  </si>
  <si>
    <t>0.50,0.75,0.50,0.75,0.99,0.50,0.50,0.50,0.75,0.50,0.50,0.50</t>
  </si>
  <si>
    <t>best email marketing practices</t>
  </si>
  <si>
    <t>0.67,0.67,0.99,0.67,0.33,0.67,0.67,0.67,0.99,0.67,0.99,0.67</t>
  </si>
  <si>
    <t>definition of business marketing</t>
  </si>
  <si>
    <t>0.33,0.67,0.99,0.67,0.33,0.33,0.33,0.33,0.67,0.99,0.67,0.67</t>
  </si>
  <si>
    <t>landing pages software</t>
  </si>
  <si>
    <t>0.67,0.67,0.99,0.67,0.67,0.99,0.67,0.67,0.67,0.67,0.67,0.67</t>
  </si>
  <si>
    <t>social media guides</t>
  </si>
  <si>
    <t>0.33,0.67,0.67,0.67,0.67,0.99,0.67,0.67,0.99,0.33,0.99,0.67</t>
  </si>
  <si>
    <t>successful sales pitch</t>
  </si>
  <si>
    <t>0.33,0.67,0.33,0.33,0.67,0.33,0.67,0.33,0.67,0.99,0.67,0.33</t>
  </si>
  <si>
    <t>jigsaw sales leads</t>
  </si>
  <si>
    <t>0.20,0.60,0.99,0.40,0.40,0.40,0.40,0.20,0.20,0.40,0.40,0.40</t>
  </si>
  <si>
    <t>best digital marketing conferences</t>
  </si>
  <si>
    <t>0.25,0.75,0.25,0.50,0.25,0.25,0.50,0.50,0.99,0.99,0.75,0.75</t>
  </si>
  <si>
    <t>lead vendors</t>
  </si>
  <si>
    <t>http://www.marketo.com/reports/the-forrester-wave-lead-to-revenue-management-platform-vendors-2014/</t>
  </si>
  <si>
    <t>0.25,0.75,0.50,0.25,0.75,0.75,0.25,0.50,0.50,0.25,0.99,0.75</t>
  </si>
  <si>
    <t>technology marketing agency</t>
  </si>
  <si>
    <t>https://www.marketo.com/_assets/uploads/Technology-and-the-Evolution-of-the-Marketing-Agency.pdf?20130308142909</t>
  </si>
  <si>
    <t>0.20,0.99,0.20,0.20,0.20,0.20,0.20,0.40,0.20,0.60,0.60,0.40</t>
  </si>
  <si>
    <t>how to calculate roi marketing</t>
  </si>
  <si>
    <t>0.99,0.99,0.99,0.80,0.40,0.20,0.20,0.20,0.20,0.20,0.20,0.20</t>
  </si>
  <si>
    <t>social media marketing checklist</t>
  </si>
  <si>
    <t>http://www.marketo.com/infographics/the-ultimate-social-media-event-marketing-checklist-infographic/</t>
  </si>
  <si>
    <t>0.33,0.67,0.99,0.67,0.67,0.67,0.67,0.67,0.99,0.67,0.67,0.67</t>
  </si>
  <si>
    <t>most effective ad campaigns</t>
  </si>
  <si>
    <t>0.25,0.75,0.75,0.99,0.75,0.50,0.50,0.25,0.50,0.25,0.25,0.25</t>
  </si>
  <si>
    <t>sales marketing management</t>
  </si>
  <si>
    <t>0.99,0.20,0.40,0.20,0.20,0.60,0.20,0.20,0.40,0.20,0.20,0.20</t>
  </si>
  <si>
    <t>refer a friend campaign</t>
  </si>
  <si>
    <t>http://blog.marketo.com/2012/08/the-art-of-social-sharing-5-social-campaign-ideas-to-get-your-audience-engaged.html</t>
  </si>
  <si>
    <t>0.50,0.50,0.75,0.50,0.25,0.99,0.25,0.75,0.50,0.75,0.50,0.75</t>
  </si>
  <si>
    <t>my first blog post</t>
  </si>
  <si>
    <t>0.99,0.99,0.56,0.56,0.78,0.78,0.99,0.99,0.44,0.56,0.56,0.56</t>
  </si>
  <si>
    <t>customer obsession</t>
  </si>
  <si>
    <t>http://blog.marketo.com/2014/01/embracing-the-age-of-the-customer-how-to-become-customer-obsessed.html</t>
  </si>
  <si>
    <t>0.28,0.99,0.50,0.64,0.64,0.50,0.36,0.50,0.50,0.50,0.50,0.64</t>
  </si>
  <si>
    <t>http://summit.marketo.com/2015/speakers/steven-moody/</t>
  </si>
  <si>
    <t>generating sales leads</t>
  </si>
  <si>
    <t>0.45,0.82,0.64,0.99,0.82,0.64,0.64,0.64,0.45,0.64,0.82,0.64</t>
  </si>
  <si>
    <t>social media event</t>
  </si>
  <si>
    <t>0.09,0.22,0.16,0.12,0.12,0.12,0.16,0.16,0.99,0.16,0.16,0.22</t>
  </si>
  <si>
    <t>automated emails</t>
  </si>
  <si>
    <t>http://blog.marketo.com/2014/06/4-simple-ways-to-make-automated-emails-feel-personaland-on-brand.html</t>
  </si>
  <si>
    <t>0.64,0.82,0.64,0.64,0.64,0.64,0.64,0.64,0.64,0.82,0.82,0.99</t>
  </si>
  <si>
    <t>marketing guide</t>
  </si>
  <si>
    <t>0.78,0.56,0.44,0.56,0.99,0.56,0.78,0.78,0.56,0.78,0.99,0.78</t>
  </si>
  <si>
    <t>great sales pitches</t>
  </si>
  <si>
    <t>0.82,0.99,0.99,0.99,0.82,0.36,0.45,0.64,0.45,0.36,0.64,0.45</t>
  </si>
  <si>
    <t>digital marketing metrics</t>
  </si>
  <si>
    <t>http://www.marketo.com/webinars/the-definitive-guide-to-marketing-metrics-and-marketing-analytics-webinar/</t>
  </si>
  <si>
    <t>0.44,0.78,0.56,0.78,0.78,0.78,0.99,0.99,0.78,0.99,0.78,0.78</t>
  </si>
  <si>
    <t>customer acquisition strategies</t>
  </si>
  <si>
    <t>0.56,0.56,0.99,0.56,0.99,0.78,0.78,0.78,0.56,0.56,0.78,0.78</t>
  </si>
  <si>
    <t>inbound marketing pdf</t>
  </si>
  <si>
    <t>https://www.marketo.com/_assets/uploads/Inbound-Marketing-Cheat-Sheet.pdf</t>
  </si>
  <si>
    <t>0.60,0.40,0.40,0.60,0.60,0.80,0.60,0.99,0.20,0.99,0.80,0.60</t>
  </si>
  <si>
    <t>http://www.marketo.com/_assets/uploads/Inbound-Marketing.pdf?20130115001614</t>
  </si>
  <si>
    <t>in demand marketing</t>
  </si>
  <si>
    <t>0.75,0.75,0.50,0.50,0.99,0.50,0.50,0.75,0.50,0.75,0.99,0.99</t>
  </si>
  <si>
    <t>power of word of mouth</t>
  </si>
  <si>
    <t>http://blog.marketo.com/2013/11/get-recommended-the-power-of-word-of-mouth.html</t>
  </si>
  <si>
    <t>0.50,0.75,0.75,0.99,0.99,0.25,0.50,0.50,0.50,0.50,0.50,0.50</t>
  </si>
  <si>
    <t>http://blog.marketo.com/2015/03/the-power-of-word-of-mouth-marketing-how-you-can-do-it.html</t>
  </si>
  <si>
    <t>marketing measurement tools</t>
  </si>
  <si>
    <t>0.67,0.67,0.99,0.99,0.99,0.99,0.99,0.33,0.67,0.67,0.67,0.67</t>
  </si>
  <si>
    <t>social media marketing roi</t>
  </si>
  <si>
    <t>http://www.marketo.com/webinars/roi-of-social-marketing-webinar/</t>
  </si>
  <si>
    <t>0.75,0.99,0.75,0.99,0.99,0.50,0.50,0.50,0.75,0.50,0.75,0.75</t>
  </si>
  <si>
    <t>define sales lead</t>
  </si>
  <si>
    <t>0.75,0.99,0.75,0.75,0.75,0.99,0.75,0.99,0.75,0.99,0.99,0.50</t>
  </si>
  <si>
    <t>best lead management software</t>
  </si>
  <si>
    <t>0.99,0.99,0.75,0.75,0.75,0.75,0.75,0.75,0.75,0.99,0.75,0.50</t>
  </si>
  <si>
    <t>must read marketing books</t>
  </si>
  <si>
    <t>0.99,0.99,0.67,0.99,0.67,0.99,0.67,0.99,0.67,0.67,0.33,0.99</t>
  </si>
  <si>
    <t>b2b email</t>
  </si>
  <si>
    <t>0.20,0.60,0.80,0.60,0.99,0.60,0.40,0.99,0.40,0.60,0.60,0.60</t>
  </si>
  <si>
    <t>how to generate leads for your business</t>
  </si>
  <si>
    <t>0.75,0.75,0.50,0.50,0.25,0.25,0.50,0.75,0.99,0.75,0.99,0.50</t>
  </si>
  <si>
    <t>saas marketing automation</t>
  </si>
  <si>
    <t>best email ever</t>
  </si>
  <si>
    <t>http://blog.marketo.com/2014/05/the-best-example-of-a-human-emailever.html</t>
  </si>
  <si>
    <t>0.40,0.60,0.80,0.60,0.99,0.80,0.40,0.60,0.60,0.40,0.60,0.80</t>
  </si>
  <si>
    <t>marketing bloggers</t>
  </si>
  <si>
    <t>0.99,0.75,0.50,0.75,0.99,0.75,0.75,0.50,0.50,0.75,0.75,0.50</t>
  </si>
  <si>
    <t>direct response promotion</t>
  </si>
  <si>
    <t>0.56,0.11,0.11,0.11,0.99,0.11,0.11,0.22,0.11,0.11,0.22,0.33</t>
  </si>
  <si>
    <t>co branding example</t>
  </si>
  <si>
    <t>0.43,0.14,0.56,0.56,0.43,0.43,0.56,0.14,0.14,0.28,0.99,0.71</t>
  </si>
  <si>
    <t>what is sales lead</t>
  </si>
  <si>
    <t>0.20,0.40,0.60,0.40,0.40,0.99,0.60,0.80,0.60,0.60,0.80,0.60</t>
  </si>
  <si>
    <t>closed loop marketing definition</t>
  </si>
  <si>
    <t>0.14,0.56,0.71,0.99,0.14,0.28,0.28,0.28,0.43,0.71,0.43,0.28</t>
  </si>
  <si>
    <t>automate email</t>
  </si>
  <si>
    <t>0.99,0.67,0.33,0.99,0.67,0.99,0.67,0.99,0.67,0.99,0.99,0.99</t>
  </si>
  <si>
    <t>greatest marketing campaigns</t>
  </si>
  <si>
    <t>0.80,0.80,0.99,0.40,0.80,0.80,0.60,0.20,0.20,0.80,0.20,0.40</t>
  </si>
  <si>
    <t>marketing software company</t>
  </si>
  <si>
    <t>0.22,0.33,0.33,0.44,0.33,0.22,0.22,0.22,0.11,0.33,0.56,0.99</t>
  </si>
  <si>
    <t>direct response advertising definition</t>
  </si>
  <si>
    <t>0.60,0.80,0.80,0.60,0.99,0.60,0.40,0.40,0.40,0.99,0.60,0.60</t>
  </si>
  <si>
    <t>marketing demand</t>
  </si>
  <si>
    <t>0.50,0.50,0.75,0.75,0.99,0.75,0.50,0.50,0.50,0.99,0.99,0.99</t>
  </si>
  <si>
    <t>event marketing blog</t>
  </si>
  <si>
    <t>0.75,0.75,0.50,0.50,0.75,0.99,0.75,0.75,0.50,0.50,0.50,0.25</t>
  </si>
  <si>
    <t>http://blog.marketo.com/category/event-marketing-b2b-marketing</t>
  </si>
  <si>
    <t>sales application</t>
  </si>
  <si>
    <t>http://www.marketo.com/about/news/marketo-unveils-new-social-sales-application/</t>
  </si>
  <si>
    <t>0.25,0.50,0.75,0.99,0.99,0.75,0.99,0.75,0.75,0.75,0.99,0.75</t>
  </si>
  <si>
    <t>definition of business to business</t>
  </si>
  <si>
    <t>0.40,0.60,0.40,0.80,0.40,0.80,0.20,0.40,0.40,0.99,0.60,0.40</t>
  </si>
  <si>
    <t>marketing agency software</t>
  </si>
  <si>
    <t>http://www.marketo.com/about/news/marketo-agency-program-helps-agencies-to-meet-surging-demand-for-outsourced-digital-marketing-services/</t>
  </si>
  <si>
    <t>0.60,0.80,0.99,0.99,0.60,0.40,0.20,0.60,0.40,0.40,0.80,0.60</t>
  </si>
  <si>
    <t>email b</t>
  </si>
  <si>
    <t>0.75,0.75,0.50,0.75,0.50,0.75,0.99,0.75,0.99,0.75,0.99,0.99</t>
  </si>
  <si>
    <t>eagle creek consulting</t>
  </si>
  <si>
    <t>0.60,0.60,0.99,0.60,0.40,0.40,0.60,0.80,0.80,0.60,0.99,0.80</t>
  </si>
  <si>
    <t>direct lead</t>
  </si>
  <si>
    <t>https://www.marketo.com/marketing-topics/direct-lead-generation</t>
  </si>
  <si>
    <t>0.40,0.60,0.80,0.60,0.40,0.40,0.40,0.20,0.20,0.80,0.99,0.40</t>
  </si>
  <si>
    <t>lead gen tools</t>
  </si>
  <si>
    <t>0.33,0.67,0.33,0.67,0.33,0.33,0.33,0.33,0.33,0.33,0.67,0.99</t>
  </si>
  <si>
    <t>marketing automation consultants</t>
  </si>
  <si>
    <t>0.33,0.99,0.33,0.67,0.99,0.33,0.33,0.33,0.33,0.33,0.33,0.33</t>
  </si>
  <si>
    <t>b2b facebook</t>
  </si>
  <si>
    <t>0.50,0.50,0.50,0.50,0.50,0.99,0.75,0.75,0.75,0.50,0.99,0.50</t>
  </si>
  <si>
    <t>product campaign</t>
  </si>
  <si>
    <t>0.40,0.40,0.99,0.60,0.60,0.80,0.40,0.40,0.20,0.60,0.80,0.60</t>
  </si>
  <si>
    <t>measuring return on investment</t>
  </si>
  <si>
    <t>0.67,0.99,0.99,0.99,0.99,0.67,0.67,0.67,0.67,0.99,0.99,0.67</t>
  </si>
  <si>
    <t>how to measure return on investment</t>
  </si>
  <si>
    <t>0.60,0.80,0.99,0.80,0.80,0.40,0.60,0.60,0.40,0.60,0.99,0.40</t>
  </si>
  <si>
    <t>email marketing glossary</t>
  </si>
  <si>
    <t>0.50,0.50,0.50,0.50,0.99,0.50,0.50,0.50,0.50,0.50,0.99,0.50</t>
  </si>
  <si>
    <t>effective landing page</t>
  </si>
  <si>
    <t>http://www.marketo.com/library/building-effective-landing-pages.pdf</t>
  </si>
  <si>
    <t>0.40,0.40,0.40,0.60,0.99,0.60,0.60,0.80,0.60,0.80,0.99,0.40</t>
  </si>
  <si>
    <t>what is online lead generation</t>
  </si>
  <si>
    <t>marketing qualified leads</t>
  </si>
  <si>
    <t>0.40,0.60,0.40,0.60,0.80,0.40,0.99,0.60,0.60,0.60,0.80,0.60</t>
  </si>
  <si>
    <t>generate sales</t>
  </si>
  <si>
    <t>0.60,0.60,0.80,0.40,0.60,0.60,0.60,0.60,0.60,0.60,0.99,0.80</t>
  </si>
  <si>
    <t>opt in emails</t>
  </si>
  <si>
    <t>0.44,0.33,0.33,0.33,0.44,0.33,0.99,0.33,0.33,0.33,0.22,0.22</t>
  </si>
  <si>
    <t>calculating marketing roi</t>
  </si>
  <si>
    <t>0.75,0.99,0.99,0.50,0.75,0.75,0.75,0.75,0.50,0.75,0.75,0.99</t>
  </si>
  <si>
    <t>business 2 business marketing</t>
  </si>
  <si>
    <t>0.28,0.14,0.43,0.56,0.43,0.43,0.28,0.43,0.56,0.99,0.43,0.43</t>
  </si>
  <si>
    <t>direct response business</t>
  </si>
  <si>
    <t>marketing email best practices</t>
  </si>
  <si>
    <t>0.25,0.99,0.50,0.50,0.75,0.50,0.75,0.75,0.75,0.75,0.50,0.50</t>
  </si>
  <si>
    <t>targeted e mail marketing</t>
  </si>
  <si>
    <t>0.40,0.60,0.99,0.40,0.20,0.00,0.20,0.20,0.00,0.00,0.20,0.00</t>
  </si>
  <si>
    <t>renewal letter template</t>
  </si>
  <si>
    <t>0.20,0.40,0.40,0.60,0.60,0.80,0.80,0.99,0.40,0.40,0.40,0.40</t>
  </si>
  <si>
    <t>good swag</t>
  </si>
  <si>
    <t>0.50,0.75,0.50,0.75,0.99,0.75,0.75,0.50,0.50,0.50,0.99,0.99</t>
  </si>
  <si>
    <t>marketing for financial services</t>
  </si>
  <si>
    <t>0.40,0.40,0.40,0.40,0.20,0.60,0.40,0.60,0.80,0.99,0.40,0.40</t>
  </si>
  <si>
    <t>tactical planning examples</t>
  </si>
  <si>
    <t>0.20,0.60,0.99,0.40,0.80,0.80,0.80,0.40,0.60,0.60,0.99,0.99</t>
  </si>
  <si>
    <t>event on24</t>
  </si>
  <si>
    <t>https://launchpoint.marketo.com/assets/Uploads/ON24.pdf</t>
  </si>
  <si>
    <t>0.50,0.25,0.75,0.75,0.99,0.75,0.50,0.50,0.75,0.50,0.75,0.75</t>
  </si>
  <si>
    <t>how to qualify leads</t>
  </si>
  <si>
    <t>0.50,0.75,0.99,0.75,0.75,0.99,0.75,0.75,0.50,0.75,0.75,0.99</t>
  </si>
  <si>
    <t>content marketing articles</t>
  </si>
  <si>
    <t>0.99,0.80,0.20,0.40,0.40,0.40,0.60,0.60,0.20,0.60,0.80,0.80</t>
  </si>
  <si>
    <t>cvent registration</t>
  </si>
  <si>
    <t>0.75,0.50,0.99,0.99,0.99,0.50,0.75,0.75,0.75,0.75,0.75,0.75</t>
  </si>
  <si>
    <t>leads management software</t>
  </si>
  <si>
    <t>0.50,0.99,0.50,0.75,0.99,0.50,0.50,0.50,0.75,0.75,0.50,0.50</t>
  </si>
  <si>
    <t>marketing conference san francisco</t>
  </si>
  <si>
    <t>0.25,0.50,0.50,0.50,0.99,0.50,0.75,0.75,0.99,0.75,0.75,0.75</t>
  </si>
  <si>
    <t>centrify corp</t>
  </si>
  <si>
    <t>0.28,0.43,0.43,0.43,0.43,0.99,0.56,0.43,0.28,0.71,0.28,0.28</t>
  </si>
  <si>
    <t>measure roi</t>
  </si>
  <si>
    <t>0.99,0.99,0.75,0.75,0.75,0.50,0.99,0.50,0.75,0.50,0.99,0.50</t>
  </si>
  <si>
    <t>mobile personalization</t>
  </si>
  <si>
    <t>0.25,0.75,0.75,0.75,0.75,0.75,0.99,0.75,0.99,0.50,0.75,0.99</t>
  </si>
  <si>
    <t>complete marketing solutions</t>
  </si>
  <si>
    <t>0.40,0.60,0.60,0.60,0.80,0.60,0.60,0.20,0.60,0.99,0.60,0.80</t>
  </si>
  <si>
    <t>what are marketing metrics</t>
  </si>
  <si>
    <t>0.80,0.99,0.60,0.80,0.99,0.40,0.40,0.20,0.40,0.80,0.60,0.80</t>
  </si>
  <si>
    <t>how to generate sales</t>
  </si>
  <si>
    <t>0.50,0.99,0.50,0.75,0.99,0.75,0.75,0.99,0.75,0.50,0.75,0.75</t>
  </si>
  <si>
    <t>webinar statistics</t>
  </si>
  <si>
    <t>http://www.marketo.com/webinars/stats-and-essential-guidance-revenue-performance/</t>
  </si>
  <si>
    <t>0.20,0.60,0.40,0.80,0.99,0.40,0.60,0.80,0.40,0.40,0.60,0.80</t>
  </si>
  <si>
    <t>email advertising campaigns</t>
  </si>
  <si>
    <t>0.05,0.99,0.05,0.05,0.05,0.10,0.05,0.05,0.05,0.05,0.05,0.05</t>
  </si>
  <si>
    <t>direct response marketing definition</t>
  </si>
  <si>
    <t>0.40,0.40,0.40,0.99,0.80,0.80,0.40,0.40,0.40,0.40,0.40,0.60</t>
  </si>
  <si>
    <t>google mail english</t>
  </si>
  <si>
    <t>0.99,0.99,0.71,0.43,0.43,0.28,0.14,0.43,0.43,0.43,0.28,0.28</t>
  </si>
  <si>
    <t>solomon solutions</t>
  </si>
  <si>
    <t>https://launchpoint.marketo.com/solomon-solutions/1781-solomon-relationship-framework/</t>
  </si>
  <si>
    <t>0.75,0.50,0.75,0.25,0.50,0.50,0.50,0.75,0.50,0.75,0.99,0.99</t>
  </si>
  <si>
    <t>sales leads generation</t>
  </si>
  <si>
    <t>0.14,0.28,0.28,0.56,0.71,0.99,0.28,0.28,0.28,0.14,0.28,0.14</t>
  </si>
  <si>
    <t>business marketing ideas</t>
  </si>
  <si>
    <t>0.53,0.99,0.81,0.66,0.66,0.53,0.44,0.44,0.53,0.44,0.53,0.44</t>
  </si>
  <si>
    <t>good sales pitch</t>
  </si>
  <si>
    <t>0.65,0.65,0.81,0.81,0.99,0.81,0.65,0.65,0.42,0.42,0.81,0.65</t>
  </si>
  <si>
    <t>lead sources</t>
  </si>
  <si>
    <t>0.44,0.66,0.53,0.81,0.99,0.53,0.53,0.44,0.34,0.44,0.44,0.53</t>
  </si>
  <si>
    <t>famous ad campaigns</t>
  </si>
  <si>
    <t>0.35,0.65,0.65,0.65,0.81,0.54,0.42,0.42,0.42,0.99,0.81,0.65</t>
  </si>
  <si>
    <t>how to make a sales pitch</t>
  </si>
  <si>
    <t>0.65,0.99,0.81,0.65,0.81,0.81,0.54,0.54,0.54,0.65,0.81,0.65</t>
  </si>
  <si>
    <t>social media events</t>
  </si>
  <si>
    <t>0.52,0.81,0.81,0.81,0.81,0.81,0.81,0.81,0.99,0.99,0.81,0.52</t>
  </si>
  <si>
    <t>blog editorial calendar</t>
  </si>
  <si>
    <t>0.65,0.99,0.65,0.54,0.42,0.54,0.54,0.54,0.54,0.54,0.65,0.54</t>
  </si>
  <si>
    <t>pillars for sale</t>
  </si>
  <si>
    <t>0.43,0.81,0.81,0.81,0.99,0.81,0.67,0.81,0.67,0.81,0.81,0.81</t>
  </si>
  <si>
    <t>easy automation</t>
  </si>
  <si>
    <t>0.54,0.65,0.65,0.65,0.54,0.54,0.54,0.65,0.65,0.65,0.99,0.54</t>
  </si>
  <si>
    <t>senior marketing manager salary</t>
  </si>
  <si>
    <t>0.67,0.99,0.81,0.81,0.81,0.81,0.67,0.81,0.81,0.81,0.81,0.81</t>
  </si>
  <si>
    <t>channel management definition</t>
  </si>
  <si>
    <t>0.54,0.28,0.24,0.19,0.19,0.24,0.07,0.05,0.44,0.99,0.36,0.44</t>
  </si>
  <si>
    <t>thank you for your message</t>
  </si>
  <si>
    <t>http://developers.marketo.com/blog/show-thank-you-message-without-a-follow-up-landing-page/</t>
  </si>
  <si>
    <t>0.64,0.99,0.64,0.82,0.82,0.64,0.99,0.82,0.82,0.82,0.82,0.82</t>
  </si>
  <si>
    <t>linkedin lead generation</t>
  </si>
  <si>
    <t>http://blog.marketo.com/2012/01/how-to-use-linkedin-to-generate-and-qualify-b2b-leads.html</t>
  </si>
  <si>
    <t>0.64,0.64,0.82,0.82,0.99,0.82,0.82,0.82,0.99,0.99,0.82,0.82</t>
  </si>
  <si>
    <t>media plans</t>
  </si>
  <si>
    <t>0.45,0.64,0.82,0.64,0.99,0.64,0.99,0.64,0.64,0.64,0.82,0.82</t>
  </si>
  <si>
    <t>raab associates</t>
  </si>
  <si>
    <t>http://pages2.marketo.com/raab-guide.html</t>
  </si>
  <si>
    <t>0.50,0.50,0.99,0.64,0.64,0.50,0.64,0.36,0.50,0.79,0.64,0.64</t>
  </si>
  <si>
    <t>red herring 100</t>
  </si>
  <si>
    <t>https://www.marketo.com/about/news/marketo-awarded-red-herring-100-north-america/</t>
  </si>
  <si>
    <t>0.16,0.28,0.22,0.28,0.28,0.99,0.22,0.22,0.16,0.16,0.22,0.22</t>
  </si>
  <si>
    <t>network marketing lead generation</t>
  </si>
  <si>
    <t>0.99,0.64,0.36,0.64,0.64,0.64,0.50,0.64,0.79,0.36,0.50,0.36</t>
  </si>
  <si>
    <t>jquery get form value</t>
  </si>
  <si>
    <t>http://developers.marketo.com/documentation/websites/forms-2-0/</t>
  </si>
  <si>
    <t>0.82,0.99,0.99,0.82,0.82,0.82,0.82,0.82,0.82,0.82,0.82,0.82</t>
  </si>
  <si>
    <t>lead management sales software</t>
  </si>
  <si>
    <t>0.65,0.99,0.99,0.53,0.41,0.24,0.24,0.28,0.41,0.53,0.28,0.41</t>
  </si>
  <si>
    <t>salesforce terms</t>
  </si>
  <si>
    <t>0.25,0.50,0.25,0.50,0.99,0.25,0.50,0.50,0.75,0.75,0.50,0.50</t>
  </si>
  <si>
    <t>customer lead</t>
  </si>
  <si>
    <t>https://www.marketo.com/marketing-topics/customer-lead-generation</t>
  </si>
  <si>
    <t>0.67,0.67,0.33,0.33,0.67,0.67,0.67,0.67,0.67,0.99,0.67,0.67</t>
  </si>
  <si>
    <t>lead generation business for sale</t>
  </si>
  <si>
    <t>0.33,0.33,0.99,0.33,0.99,0.67,0.33,0.67,0.33,0.99,0.33,0.33</t>
  </si>
  <si>
    <t>high quality leads</t>
  </si>
  <si>
    <t>0.50,0.25,0.50,0.50,0.99,0.75,0.50,0.75,0.50,0.50,0.75,0.50</t>
  </si>
  <si>
    <t>marketing website ideas</t>
  </si>
  <si>
    <t>0.67,0.67,0.33,0.67,0.99,0.67,0.67,0.67,0.33,0.33,0.33,0.33</t>
  </si>
  <si>
    <t>webinar success</t>
  </si>
  <si>
    <t>0.99,0.67,0.33,0.67,0.33,0.33,0.67,0.99,0.67,0.99,0.67,0.33</t>
  </si>
  <si>
    <t>best b2b social media</t>
  </si>
  <si>
    <t>0.33,0.67,0.67,0.67,0.33,0.67,0.67,0.67,0.67,0.33,0.99,0.33</t>
  </si>
  <si>
    <t>marketing softwares</t>
  </si>
  <si>
    <t>0.33,0.67,0.67,0.67,0.33,0.67,0.67,0.67,0.67,0.67,0.67,0.99</t>
  </si>
  <si>
    <t>automated email service</t>
  </si>
  <si>
    <t>0.33,0.67,0.67,0.33,0.99,0.33,0.33,0.33,0.33,0.33,0.67,0.33</t>
  </si>
  <si>
    <t>strikeiron email verification</t>
  </si>
  <si>
    <t>http://launchpoint.marketo.com/strikeiron-inc/749-strikeiron-email-verification/</t>
  </si>
  <si>
    <t>0.99,0.50,0.75,0.50,0.50,0.25,0.50,0.99,0.99,0.50,0.25,0.50</t>
  </si>
  <si>
    <t>how to produce a webinar</t>
  </si>
  <si>
    <t>http://www.marketo.com/ebooks/how-to-produce-and-manage-successful-webinars/</t>
  </si>
  <si>
    <t>0.50,0.99,0.50,0.50,0.50,0.75,0.50,0.50,0.75,0.50,0.25,0.25</t>
  </si>
  <si>
    <t>automated email system</t>
  </si>
  <si>
    <t>0.99,0.99,0.99,0.67,0.67,0.67,0.67,0.33,0.67,0.33,0.99,0.67</t>
  </si>
  <si>
    <t>creative facebook banners</t>
  </si>
  <si>
    <t>0.50,0.99,0.50,0.75,0.50,0.50,0.75,0.50,0.50,0.25,0.50,0.75</t>
  </si>
  <si>
    <t>social media marketing objectives</t>
  </si>
  <si>
    <t>0.50,0.50,0.25,0.75,0.75,0.25,0.50,0.50,0.50,0.25,0.75,0.99</t>
  </si>
  <si>
    <t>types of sales leads</t>
  </si>
  <si>
    <t>0.67,0.99,0.99,0.99,0.67,0.99,0.67,0.67,0.67,0.67,0.67,0.67</t>
  </si>
  <si>
    <t>healthcare internet marketing</t>
  </si>
  <si>
    <t>0.25,0.99,0.25,0.25,0.25,0.25,0.50,0.50,0.25,0.25,0.50,0.25</t>
  </si>
  <si>
    <t>infographics marketing</t>
  </si>
  <si>
    <t>0.33,0.67,0.99,0.67,0.67,0.99,0.99,0.67,0.99,0.67,0.99,0.67</t>
  </si>
  <si>
    <t>unique advertising campaigns</t>
  </si>
  <si>
    <t>0.20,0.60,0.60,0.99,0.40,0.40,0.20,0.20,0.20,0.40,0.20,0.20</t>
  </si>
  <si>
    <t>marketing tracking spreadsheet</t>
  </si>
  <si>
    <t>http://blog.marketo.com/2013/06/the-problems-with-using-spreadsheets-to-manage-your-marketing-budget.html</t>
  </si>
  <si>
    <t>0.75,0.99,0.50,0.25,0.25,0.50,0.25,0.25,0.50,0.50,0.75,0.50</t>
  </si>
  <si>
    <t>crm gartner</t>
  </si>
  <si>
    <t>0.25,0.75,0.50,0.50,0.50,0.99,0.25,0.25,0.50,0.25,0.50,0.50</t>
  </si>
  <si>
    <t>marketing metrics list</t>
  </si>
  <si>
    <t>0.33,0.33,0.67,0.33,0.33,0.99,0.67,0.67,0.99,0.33,0.33,0.99</t>
  </si>
  <si>
    <t>badgeville inc</t>
  </si>
  <si>
    <t>https://launchpoint.marketo.com/badgeville-inc/627-badgeville-gamification-behavior-platform/</t>
  </si>
  <si>
    <t>0.33,0.67,0.33,0.99,0.99,0.67,0.99,0.67,0.99,0.33,0.67,0.99</t>
  </si>
  <si>
    <t>sales lead generator</t>
  </si>
  <si>
    <t>0.67,0.67,0.33,0.67,0.67,0.67,0.33,0.99,0.33,0.99,0.99,0.33</t>
  </si>
  <si>
    <t>digital marketing definition</t>
  </si>
  <si>
    <t>0.44,0.81,0.66,0.99,0.81,0.66,0.81,0.81,0.66,0.99,0.81,0.99</t>
  </si>
  <si>
    <t>generations software</t>
  </si>
  <si>
    <t>0.99,0.99,0.99,0.99,0.66,0.53,0.66,0.81,0.99,0.81,0.99,0.81</t>
  </si>
  <si>
    <t>smart define</t>
  </si>
  <si>
    <t>0.54,0.54,0.54,0.67,0.67,0.67,0.67,0.54,0.67,0.99,0.99,0.82</t>
  </si>
  <si>
    <t>video testimonials</t>
  </si>
  <si>
    <t>0.81,0.99,0.99,0.99,0.81,0.81,0.81,0.99,0.81,0.81,0.81,0.99</t>
  </si>
  <si>
    <t>retention marketing</t>
  </si>
  <si>
    <t>https://launchpoint.marketo.com/retention-science/1127-retention-marketing-solutions/</t>
  </si>
  <si>
    <t>0.28,0.67,0.44,0.54,0.67,0.67,0.67,0.99,0.82,0.82,0.99,0.99</t>
  </si>
  <si>
    <t>define marketing strategy</t>
  </si>
  <si>
    <t>0.54,0.67,0.67,0.67,0.99,0.67,0.44,0.23,0.44,0.99,0.99,0.82</t>
  </si>
  <si>
    <t>responsive emails</t>
  </si>
  <si>
    <t>0.66,0.81,0.53,0.81,0.81,0.81,0.81,0.81,0.81,0.81,0.99,0.81</t>
  </si>
  <si>
    <t>social media marketing articles</t>
  </si>
  <si>
    <t>0.28,0.65,0.99,0.99,0.82,0.41,0.53,0.41,0.24,0.99,0.82,0.82</t>
  </si>
  <si>
    <t>email marketing ideas</t>
  </si>
  <si>
    <t>0.79,0.64,0.50,0.64,0.64,0.79,0.79,0.79,0.99,0.64,0.79,0.64</t>
  </si>
  <si>
    <t>the right solution</t>
  </si>
  <si>
    <t>http://www.marketo.com/ebooks/how-to-choose-the-right-solution-to-nurture-leads-and-customers/</t>
  </si>
  <si>
    <t>0.50,0.99,0.64,0.79,0.64,0.79,0.64,0.79,0.99,0.79,0.79,0.79</t>
  </si>
  <si>
    <t>marketing social</t>
  </si>
  <si>
    <t>0.28,0.53,0.65,0.53,0.53,0.53,0.65,0.99,0.41,0.65,0.65,0.82</t>
  </si>
  <si>
    <t>quarterly calendar template</t>
  </si>
  <si>
    <t>http://www.marketo.com/media/marketing-quarterlyyearly-planning-customizable-powerpoint-template/</t>
  </si>
  <si>
    <t>0.65,0.65,0.41,0.53,0.65,0.65,0.65,0.65,0.82,0.99,0.99,0.65</t>
  </si>
  <si>
    <t>webex error 23</t>
  </si>
  <si>
    <t>https://launchpoint.marketo.com/assets/Uploads/Marketo-ReadyTalk-Adapter-Guide-v1.6.pdf</t>
  </si>
  <si>
    <t>0.12,0.16,0.28,0.16,0.99,0.12,0.12,0.12,0.16,0.66,0.53,0.28</t>
  </si>
  <si>
    <t>sample marketing plan pdf</t>
  </si>
  <si>
    <t>0.99,0.82,0.65,0.65,0.82,0.65,0.53,0.65,0.41,0.53,0.99,0.65</t>
  </si>
  <si>
    <t>rfp marketing</t>
  </si>
  <si>
    <t>0.65,0.82,0.65,0.82,0.82,0.65,0.82,0.53,0.41,0.99,0.99,0.65</t>
  </si>
  <si>
    <t>http://blog.marketo.com/2014/01/how-should-i-structure-my-marketing-automation-team.html</t>
  </si>
  <si>
    <t>email subject line best practices</t>
  </si>
  <si>
    <t>http://www.marketo.com/marketing-topics/what-are-some-best-practices-in-writing-email-subject-lines</t>
  </si>
  <si>
    <t>0.12,0.22,0.28,0.53,0.44,0.81,0.99,0.28,0.28,0.28,0.53,0.34</t>
  </si>
  <si>
    <t>chotchky</t>
  </si>
  <si>
    <t>0.82,0.65,0.53,0.82,0.82,0.82,0.82,0.65,0.82,0.65,0.65,0.99</t>
  </si>
  <si>
    <t>marketing direct response</t>
  </si>
  <si>
    <t>direct response online marketing</t>
  </si>
  <si>
    <t>allen gannett</t>
  </si>
  <si>
    <t>https://summit.marketo.com/2015/speakers/allen-gannett/</t>
  </si>
  <si>
    <t>0.43,0.52,0.99,0.81,0.67,0.67,0.67,0.67,0.52,0.52,0.67,0.43</t>
  </si>
  <si>
    <t>software automation solutions</t>
  </si>
  <si>
    <t>0.50,0.99,0.99,0.50,0.50,0.50,0.00,0.50,0.50,0.50,0.50,0.50</t>
  </si>
  <si>
    <t>great marketing campaigns</t>
  </si>
  <si>
    <t>0.82,0.99,0.82,0.82,0.99,0.65,0.65,0.65,0.82,0.99,0.99,0.82</t>
  </si>
  <si>
    <t>four square template</t>
  </si>
  <si>
    <t>http://www.marketo.com/worksheets/foursquare-event-template/</t>
  </si>
  <si>
    <t>0.54,0.65,0.81,0.54,0.54,0.35,0.19,0.15,0.42,0.81,0.99,0.65</t>
  </si>
  <si>
    <t>email marketing opt in</t>
  </si>
  <si>
    <t>0.99,0.33,0.67,0.33,0.33,0.33,0.99,0.67,0.33,0.33,0.33,0.33</t>
  </si>
  <si>
    <t>stephen sloan</t>
  </si>
  <si>
    <t>0.52,0.99,0.67,0.67,0.52,0.67,0.81,0.52,0.81,0.52,0.52,0.33</t>
  </si>
  <si>
    <t>first blog</t>
  </si>
  <si>
    <t>0.82,0.82,0.65,0.99,0.82,0.53,0.53,0.65,0.65,0.82,0.82,0.82</t>
  </si>
  <si>
    <t>marketing careers salary</t>
  </si>
  <si>
    <t>0.43,0.52,0.43,0.33,0.52,0.33,0.52,0.67,0.99,0.99,0.81,0.67</t>
  </si>
  <si>
    <t>creative profile pictures</t>
  </si>
  <si>
    <t>0.41,0.65,0.82,0.82,0.82,0.82,0.65,0.82,0.99,0.82,0.82,0.82</t>
  </si>
  <si>
    <t>social media webinars</t>
  </si>
  <si>
    <t>0.52,0.99,0.99,0.81,0.81,0.81,0.99,0.81,0.52,0.67,0.67,0.67</t>
  </si>
  <si>
    <t>marketing emails</t>
  </si>
  <si>
    <t>0.67,0.81,0.81,0.81,0.81,0.81,0.81,0.99,0.99,0.67,0.99,0.81</t>
  </si>
  <si>
    <t>insideview com</t>
  </si>
  <si>
    <t>https://launchpoint.marketo.com/insideview/673-insideview-for-sales/</t>
  </si>
  <si>
    <t>0.67,0.81,0.99,0.81,0.99,0.99,0.99,0.99,0.81,0.81,0.67,0.33</t>
  </si>
  <si>
    <t>tchochke</t>
  </si>
  <si>
    <t>0.44,0.44,0.34,0.81,0.44,0.34,0.44,0.99,0.44,0.44,0.44,0.44</t>
  </si>
  <si>
    <t>dennis yu</t>
  </si>
  <si>
    <t>http://blog.marketo.com/2012/07/facebook-expert-dennis-yu-on-breaking-edgerank-creating-kick-a-ads.html</t>
  </si>
  <si>
    <t>0.65,0.99,0.81,0.81,0.65,0.81,0.42,0.54,0.65,0.54,0.81,0.54</t>
  </si>
  <si>
    <t>lead follow up</t>
  </si>
  <si>
    <t>http://blog.marketo.com/2013/01/why-salespeople-dont-follow-up-on-good-leads.html</t>
  </si>
  <si>
    <t>0.56,0.71,0.71,0.71,0.71,0.71,0.99,0.56,0.99,0.71,0.71,0.71</t>
  </si>
  <si>
    <t>b2b cold calling</t>
  </si>
  <si>
    <t>0.99,0.71,0.56,0.71,0.99,0.71,0.99,0.56,0.71,0.56,0.71,0.43</t>
  </si>
  <si>
    <t>social media curation</t>
  </si>
  <si>
    <t>http://www.marketo.com/webinars/a-guide-to-content-curation/</t>
  </si>
  <si>
    <t>0.56,0.71,0.99,0.99,0.71,0.71,0.56,0.99,0.56,0.71,0.99,0.71</t>
  </si>
  <si>
    <t>direct response marketing examples</t>
  </si>
  <si>
    <t>0.33,0.99,0.56,0.44,0.44,0.33,0.78,0.56,0.56,0.56,0.78,0.99</t>
  </si>
  <si>
    <t>definition of b2b</t>
  </si>
  <si>
    <t>0.43,0.99,0.71,0.56,0.56,0.71,0.43,0.71,0.56,0.99,0.71,0.43</t>
  </si>
  <si>
    <t>top marketing campaigns</t>
  </si>
  <si>
    <t>0.56,0.99,0.71,0.71,0.99,0.56,0.71,0.99,0.71,0.99,0.71,0.99</t>
  </si>
  <si>
    <t>judy baldwin</t>
  </si>
  <si>
    <t>http://summit.marketo.com/2015/speakers/judy-baldwin/</t>
  </si>
  <si>
    <t>0.33,0.56,0.44,0.56,0.44,0.56,0.33,0.56,0.44,0.99,0.56,0.78</t>
  </si>
  <si>
    <t>definition of market demand</t>
  </si>
  <si>
    <t>0.56,0.56,0.99,0.78,0.33,0.44,0.33,0.11,0.11,0.99,0.99,0.44</t>
  </si>
  <si>
    <t>lead response</t>
  </si>
  <si>
    <t>http://blog.marketo.com/2011/06/how-does-lead-response-time-impact-sales.html</t>
  </si>
  <si>
    <t>0.07,0.07,0.07,0.07,0.14,0.14,0.07,0.21,0.99,0.99,0.99,0.79</t>
  </si>
  <si>
    <t>http://www.marketo.com/trust/legal/email-use-policy/</t>
  </si>
  <si>
    <t>testimonial videos</t>
  </si>
  <si>
    <t>0.44,0.99,0.99,0.99,0.99,0.56,0.56,0.78,0.78,0.78,0.78,0.56</t>
  </si>
  <si>
    <t>marketing genius</t>
  </si>
  <si>
    <t>http://blog.marketo.com/2015/03/its-never-too-early-to-be-a-marketing-genius.html</t>
  </si>
  <si>
    <t>0.99,0.99,0.99,0.99,0.99,0.81,0.81,0.65,0.81,0.81,0.99,0.81</t>
  </si>
  <si>
    <t>centrify directcontrol</t>
  </si>
  <si>
    <t>0.99,0.71,0.71,0.71,0.99,0.71,0.99,0.71,0.71,0.99,0.71,0.71</t>
  </si>
  <si>
    <t>holiday email marketing</t>
  </si>
  <si>
    <t>http://blog.marketo.com/2014/10/the-dos-and-donts-of-holiday-email-marketing.html</t>
  </si>
  <si>
    <t>0.99,0.04,0.04,0.04,0.04,0.04,0.04,0.12,0.19,0.19,0.54,0.81</t>
  </si>
  <si>
    <t>http://www.marketo.com/about/news/marketo-named-red-herring-100-north-america-finalist/</t>
  </si>
  <si>
    <t>definition lead</t>
  </si>
  <si>
    <t>0.65,0.81,0.81,0.81,0.81,0.81,0.54,0.54,0.81,0.99,0.99,0.81</t>
  </si>
  <si>
    <t>tweetcloud</t>
  </si>
  <si>
    <t>0.65,0.41,0.53,0.65,0.53,0.99,0.82,0.53,0.53,0.41,0.53,0.53</t>
  </si>
  <si>
    <t>site finity</t>
  </si>
  <si>
    <t>0.78,0.99,0.99,0.99,0.78,0.99,0.99,0.99,0.78,0.99,0.99,0.78</t>
  </si>
  <si>
    <t>my first blog</t>
  </si>
  <si>
    <t>0.78,0.99,0.78,0.78,0.78,0.78,0.56,0.56,0.44,0.78,0.78,0.44</t>
  </si>
  <si>
    <t>marketing define</t>
  </si>
  <si>
    <t>0.44,0.66,0.53,0.66,0.66,0.66,0.34,0.44,0.53,0.99,0.81,0.81</t>
  </si>
  <si>
    <t>target hq address</t>
  </si>
  <si>
    <t>http://de.marketo.com/events/full-funnel-account-based-marketing-engaging-key-targeted-accounts-everywhere/</t>
  </si>
  <si>
    <t>0.81,0.99,0.99,0.81,0.99,0.99,0.99,0.99,0.99,0.99,0.99,0.99</t>
  </si>
  <si>
    <t>social media glossary</t>
  </si>
  <si>
    <t>0.64,0.64,0.99,0.82,0.99,0.82,0.64,0.64,0.64,0.82,0.64,0.45</t>
  </si>
  <si>
    <t>good leads</t>
  </si>
  <si>
    <t>0.65,0.81,0.81,0.81,0.81,0.54,0.54,0.42,0.42,0.99,0.99,0.81</t>
  </si>
  <si>
    <t>demandgen report</t>
  </si>
  <si>
    <t>http://www.marketo.com/reports/calculating-lead-nurturing-roi/</t>
  </si>
  <si>
    <t>0.64,0.99,0.64,0.64,0.64,0.64,0.50,0.50,0.50,0.50,0.79,0.64</t>
  </si>
  <si>
    <t>how to email marketing</t>
  </si>
  <si>
    <t>0.56,0.99,0.56,0.78,0.78,0.56,0.78,0.56,0.56,0.56,0.56,0.78</t>
  </si>
  <si>
    <t>form api</t>
  </si>
  <si>
    <t>0.53,0.66,0.66,0.81,0.81,0.66,0.81,0.99,0.81,0.66,0.81,0.66</t>
  </si>
  <si>
    <t>4 1 1</t>
  </si>
  <si>
    <t>0.67,0.54,0.44,0.54,0.99,0.54,0.28,0.28,0.28,0.35,0.35,0.35</t>
  </si>
  <si>
    <t>email subject lines best practices</t>
  </si>
  <si>
    <t>0.04,0.15,0.19,0.15,0.08,0.35,0.42,0.99,0.19,0.19,0.15,0.35</t>
  </si>
  <si>
    <t>business development ideas</t>
  </si>
  <si>
    <t>0.99,0.99,0.78,0.78,0.78,0.78,0.56,0.99,0.78,0.78,0.78,0.56</t>
  </si>
  <si>
    <t>define shares</t>
  </si>
  <si>
    <t>0.65,0.81,0.81,0.99,0.81,0.81,0.42,0.27,0.54,0.81,0.99,0.81</t>
  </si>
  <si>
    <t>http://blog.marketo.com/2015/02/marketers-will-define-company-strategy.html</t>
  </si>
  <si>
    <t>market analytics</t>
  </si>
  <si>
    <t>0.65,0.81,0.81,0.81,0.65,0.81,0.81,0.65,0.81,0.81,0.99,0.81</t>
  </si>
  <si>
    <t>marketing plan example pdf</t>
  </si>
  <si>
    <t>0.28,0.41,0.53,0.65,0.99,0.53,0.53,0.41,0.28,0.53,0.41,0.53</t>
  </si>
  <si>
    <t>social media for events</t>
  </si>
  <si>
    <t>0.56,0.99,0.78,0.99,0.78,0.78,0.56,0.56,0.78,0.56,0.56,0.78</t>
  </si>
  <si>
    <t>social media marketing webinars</t>
  </si>
  <si>
    <t>0.50,0.99,0.50,0.50,0.25,0.25,0.50,0.25,0.50,0.25,0.50,0.50</t>
  </si>
  <si>
    <t>facebook picture ideas</t>
  </si>
  <si>
    <t>0.60,0.99,0.40,0.60,0.20,0.40,0.40,0.20,0.20,0.20,0.20,0.20</t>
  </si>
  <si>
    <t>check in apps for android</t>
  </si>
  <si>
    <t>http://www.marketo.com/about/news/mobile-event-check-in-app-now-available-for-google-android/</t>
  </si>
  <si>
    <t>0.99,0.75,0.75,0.50,0.25,0.50,0.50,0.25,0.25,0.25,0.50,0.25</t>
  </si>
  <si>
    <t>landing page forms</t>
  </si>
  <si>
    <t>0.99,0.50,0.99,0.99,0.50,0.99,0.99,0.99,0.50,0.99,0.99,0.99</t>
  </si>
  <si>
    <t>email marketing salesforce</t>
  </si>
  <si>
    <t>0.99,0.33,0.67,0.99,0.99,0.67,0.99,0.99,0.67,0.67,0.99,0.67</t>
  </si>
  <si>
    <t>email market</t>
  </si>
  <si>
    <t>0.25,0.75,0.50,0.75,0.50,0.50,0.50,0.75,0.99,0.75,0.50,0.75</t>
  </si>
  <si>
    <t>win a smart car</t>
  </si>
  <si>
    <t>http://blog.marketo.com/2014/02/an-unexpected-win.html</t>
  </si>
  <si>
    <t>0.50,0.99,0.50,0.25,0.50,0.25,0.75,0.75,0.75,0.50,0.50,0.50</t>
  </si>
  <si>
    <t>isell one source</t>
  </si>
  <si>
    <t>0.75,0.99,0.50,0.75,0.25,0.25,0.25,0.25,0.25,0.50,0.50,0.25</t>
  </si>
  <si>
    <t>forrester crm</t>
  </si>
  <si>
    <t>0.20,0.20,0.40,0.20,0.40,0.40,0.40,0.99,0.20,0.20,0.20,0.20</t>
  </si>
  <si>
    <t>what is marketing metrics</t>
  </si>
  <si>
    <t>0.99,0.67,0.67,0.99,0.99,0.33,0.33,0.33,0.33,0.99,0.67,0.67</t>
  </si>
  <si>
    <t>how do you use social media</t>
  </si>
  <si>
    <t>0.20,0.40,0.60,0.99,0.60,0.40,0.20,0.20,0.40,0.60,0.40,0.60</t>
  </si>
  <si>
    <t>email marketing secrets</t>
  </si>
  <si>
    <t>0.14,0.14,0.14,0.14,0.28,0.99,0.14,0.14,0.56,0.28,0.14,0.14</t>
  </si>
  <si>
    <t>customer check in app</t>
  </si>
  <si>
    <t>0.25,0.75,0.75,0.25,0.50,0.50,0.75,0.50,0.25,0.99,0.50,0.50</t>
  </si>
  <si>
    <t>the inc 500</t>
  </si>
  <si>
    <t>0.67,0.67,0.67,0.67,0.33,0.33,0.67,0.33,0.67,0.67,0.99,0.67</t>
  </si>
  <si>
    <t>small business sales leads</t>
  </si>
  <si>
    <t>0.33,0.99,0.67,0.99,0.33,0.99,0.33,0.33,0.67,0.33,0.33,0.33</t>
  </si>
  <si>
    <t>online event marketing</t>
  </si>
  <si>
    <t>0.14,0.43,0.28,0.99,0.28,0.28,0.28,0.14,0.14,0.14,0.43,0.14</t>
  </si>
  <si>
    <t>best practices in email marketing</t>
  </si>
  <si>
    <t>0.50,0.99,0.99,0.99,0.99,0.99,0.99,0.99,0.99,0.50,0.50,0.50</t>
  </si>
  <si>
    <t>inbound marketing best practices</t>
  </si>
  <si>
    <t>0.33,0.67,0.99,0.67,0.33,0.33,0.67,0.67,0.33,0.67,0.99,0.67</t>
  </si>
  <si>
    <t>memorable ad campaigns</t>
  </si>
  <si>
    <t>0.67,0.33,0.33,0.99,0.99,0.33,0.33,0.33,0.67,0.67,0.67,0.67</t>
  </si>
  <si>
    <t>innovative advertising ideas</t>
  </si>
  <si>
    <t>0.50,0.50,0.50,0.99,0.99,0.99,0.50,0.50,0.99,0.99,0.99,0.99</t>
  </si>
  <si>
    <t>campaign roi</t>
  </si>
  <si>
    <t>0.75,0.99,0.50,0.50,0.50,0.25,0.25,0.25,0.25,0.25,0.50,0.50</t>
  </si>
  <si>
    <t>email blasts best practices</t>
  </si>
  <si>
    <t>0.25,0.50,0.75,0.99,0.25,0.25,0.50,0.25,0.25,0.50,0.25,0.50</t>
  </si>
  <si>
    <t>marketing media plan</t>
  </si>
  <si>
    <t>0.67,0.67,0.67,0.67,0.99,0.33,0.33,0.67,0.33,0.33,0.67,0.67</t>
  </si>
  <si>
    <t>direct advertising response</t>
  </si>
  <si>
    <t>https://www.marketo.com/marketing-topics/direct-advertising-response</t>
  </si>
  <si>
    <t>0.50,0.75,0.50,0.75,0.75,0.75,0.75,0.50,0.99,0.25,0.25,0.25</t>
  </si>
  <si>
    <t>crm features list</t>
  </si>
  <si>
    <t>http://blog.marketo.com/2012/11/mega-list-of-features-in-marketing-automation-that-you-wont-find-in-crm.html</t>
  </si>
  <si>
    <t>0.25,0.50,0.25,0.75,0.75,0.50,0.50,0.99,0.50,0.99,0.50,0.75</t>
  </si>
  <si>
    <t>get sales leads</t>
  </si>
  <si>
    <t>0.33,0.67,0.33,0.67,0.67,0.67,0.99,0.67,0.67,0.67,0.33,0.67</t>
  </si>
  <si>
    <t>sales b2b</t>
  </si>
  <si>
    <t>0.50,0.25,0.50,0.75,0.50,0.99,0.75,0.75,0.25,0.50,0.50,0.50</t>
  </si>
  <si>
    <t>interesting marketing ideas</t>
  </si>
  <si>
    <t>0.33,0.67,0.67,0.67,0.67,0.67,0.33,0.67,0.67,0.99,0.67,0.67</t>
  </si>
  <si>
    <t>consumer buying cycle</t>
  </si>
  <si>
    <t>http://blog.marketo.com/2014/07/4-ways-a-longer-consumer-buying-cycle-can-work-for-you.html</t>
  </si>
  <si>
    <t>0.50,0.50,0.75,0.99,0.50,0.50,0.50,0.50,0.50,0.50,0.75,0.75</t>
  </si>
  <si>
    <t>b2b landing pages</t>
  </si>
  <si>
    <t>0.33,0.67,0.99,0.33,0.67,0.33,0.99,0.99,0.67,0.67,0.33,0.67</t>
  </si>
  <si>
    <t>leads generation companies</t>
  </si>
  <si>
    <t>0.25,0.25,0.50,0.50,0.75,0.99,0.25,0.25,0.50,0.50,0.25,0.25</t>
  </si>
  <si>
    <t>sales lead generation services</t>
  </si>
  <si>
    <t>0.28,0.28,0.14,0.28,0.14,0.14,0.28,0.14,0.14,0.28,0.43,0.99</t>
  </si>
  <si>
    <t>email marketing campaign best practices</t>
  </si>
  <si>
    <t>0.50,0.99,0.50,0.25,0.50,0.50,0.75,0.75,0.50,0.25,0.25,0.25</t>
  </si>
  <si>
    <t>define b2b sales</t>
  </si>
  <si>
    <t>0.33,0.67,0.67,0.67,0.99,0.33,0.33,0.33,0.33,0.33,0.33,0.33</t>
  </si>
  <si>
    <t>customer testimonial videos</t>
  </si>
  <si>
    <t>0.33,0.67,0.33,0.67,0.33,0.99,0.33,0.67,0.67,0.67,0.67,0.67</t>
  </si>
  <si>
    <t>dynamic landing page</t>
  </si>
  <si>
    <t>0.50,0.25,0.99,0.50,0.75,0.75,0.50,0.75,0.50,0.75,0.75,0.50</t>
  </si>
  <si>
    <t>email marketing benchmarks by industry</t>
  </si>
  <si>
    <t>0.99,0.99,0.50,0.50,0.99,0.50,0.99,0.99,0.50,0.50,0.99,0.50</t>
  </si>
  <si>
    <t>online marketing campaign examples</t>
  </si>
  <si>
    <t>0.67,0.33,0.33,0.67,0.99,0.67,0.33,0.33,0.33,0.33,0.67,0.33</t>
  </si>
  <si>
    <t>b2b sale</t>
  </si>
  <si>
    <t>0.28,0.99,0.14,0.28,0.14,0.14,0.28,0.14,0.28,0.28,0.14,0.28</t>
  </si>
  <si>
    <t>perfect audience retargeting</t>
  </si>
  <si>
    <t>0.50,0.25,0.75,0.50,0.99,0.50,0.75,0.50,0.50,0.50,0.50,0.50</t>
  </si>
  <si>
    <t>hp hub</t>
  </si>
  <si>
    <t>http://launchpoint.marketo.com/hp-autonomy/1066-hp-digital-marketing-hub/</t>
  </si>
  <si>
    <t>0.67,0.67,0.67,0.99,0.67,0.99,0.67,0.67,0.67,0.99,0.99,0.99</t>
  </si>
  <si>
    <t>generating sales</t>
  </si>
  <si>
    <t>0.67,0.33,0.33,0.99,0.67,0.67,0.33,0.33,0.33,0.67,0.67,0.67</t>
  </si>
  <si>
    <t>seo automation tools</t>
  </si>
  <si>
    <t>0.25,0.25,0.25,0.25,0.25,0.50,0.25,0.99,0.99,0.25,0.50,0.25</t>
  </si>
  <si>
    <t>forrester marketing automation</t>
  </si>
  <si>
    <t>0.50,0.75,0.50,0.75,0.50,0.50,0.50,0.75,0.75,0.99,0.75,0.50</t>
  </si>
  <si>
    <t>marketing automation times</t>
  </si>
  <si>
    <t>0.67,0.67,0.99,0.67,0.67,0.67,0.67,0.33,0.33,0.67,0.67,0.99</t>
  </si>
  <si>
    <t>landing page strategy</t>
  </si>
  <si>
    <t>http://www.marketo.com/worksheets/landing-page-split-test-calculator/</t>
  </si>
  <si>
    <t>0.33,0.67,0.67,0.33,0.99,0.99,0.67,0.99,0.99,0.99,0.67,0.33</t>
  </si>
  <si>
    <t>sales leads definition</t>
  </si>
  <si>
    <t>0.67,0.67,0.99,0.67,0.67,0.67,0.33,0.67,0.33,0.67,0.99,0.67</t>
  </si>
  <si>
    <t>email campaign marketing</t>
  </si>
  <si>
    <t>0.50,0.99,0.99,0.99,0.99,0.50,0.50,0.99,0.99,0.50,0.99,0.99</t>
  </si>
  <si>
    <t>marketing strategies social media</t>
  </si>
  <si>
    <t>0.25,0.50,0.25,0.75,0.99,0.25,0.50,0.50,0.25,0.50,0.25,0.50</t>
  </si>
  <si>
    <t>b2b marketing books</t>
  </si>
  <si>
    <t>http://www.marketo.com/book-club/</t>
  </si>
  <si>
    <t>0.33,0.67,0.99,0.33,0.67,0.67,0.33,0.67,0.33,0.99,0.67,0.33</t>
  </si>
  <si>
    <t>best practices social media marketing</t>
  </si>
  <si>
    <t>0.50,0.99,0.99,0.99,0.99,0.99,0.99,0.50,0.50,0.99,0.50,0.50</t>
  </si>
  <si>
    <t>event planning and marketing</t>
  </si>
  <si>
    <t>0.67,0.99,0.33,0.99,0.99,0.67,0.99,0.67,0.67,0.67,0.99,0.67</t>
  </si>
  <si>
    <t>optin email marketing</t>
  </si>
  <si>
    <t>0.99,0.67,0.33,0.67,0.99,0.67,0.67,0.99,0.67,0.67,0.67,0.67</t>
  </si>
  <si>
    <t>online lead generation techniques</t>
  </si>
  <si>
    <t>0.99,0.80,0.80,0.60,0.40,0.20,0.40,0.40,0.60,0.40,0.20,0.20</t>
  </si>
  <si>
    <t>predictive analytics in marketing</t>
  </si>
  <si>
    <t>0.50,0.25,0.50,0.99,0.50,0.50,0.25,0.25,0.25,0.50,0.50,0.75</t>
  </si>
  <si>
    <t>best mobile marketing</t>
  </si>
  <si>
    <t>0.33,0.67,0.33,0.67,0.67,0.67,0.67,0.99,0.33,0.67,0.67,0.67</t>
  </si>
  <si>
    <t>crm names</t>
  </si>
  <si>
    <t>http://www.marketo.com/about/news/crm-magazine-names-marketo-top-marketing-solution/</t>
  </si>
  <si>
    <t>0.50,0.25,0.75,0.75,0.50,0.99,0.50,0.50,0.75,0.75,0.25,0.25</t>
  </si>
  <si>
    <t>lead generation platform</t>
  </si>
  <si>
    <t>0.50,0.99,0.50,0.99,0.50,0.99,0.99,0.50,0.50,0.99,0.99,0.99</t>
  </si>
  <si>
    <t>blogs about marketing</t>
  </si>
  <si>
    <t>0.67,0.67,0.33,0.99,0.33,0.33,0.99,0.67,0.33,0.33,0.67,0.67</t>
  </si>
  <si>
    <t>unusual marketing ideas</t>
  </si>
  <si>
    <t>0.33,0.67,0.67,0.33,0.33,0.67,0.33,0.67,0.67,0.99,0.99,0.67</t>
  </si>
  <si>
    <t>email marketing reports</t>
  </si>
  <si>
    <t>0.99,0.67,0.33,0.33,0.67,0.99,0.99,0.33,0.33,0.67,0.33,0.33</t>
  </si>
  <si>
    <t>complete marketing plan</t>
  </si>
  <si>
    <t>0.33,0.33,0.67,0.67,0.99,0.33,0.33,0.67,0.33,0.67,0.33,0.67</t>
  </si>
  <si>
    <t>b2b emails</t>
  </si>
  <si>
    <t>0.50,0.99,0.50,0.50,0.50,0.50,0.99,0.99,0.50,0.99,0.50,0.99</t>
  </si>
  <si>
    <t>marketing management tools</t>
  </si>
  <si>
    <t>0.33,0.33,0.33,0.99,0.67,0.33,0.33,0.33,0.67,0.67,0.33,0.67</t>
  </si>
  <si>
    <t>analytics and metrics</t>
  </si>
  <si>
    <t>0.67,0.67,0.99,0.67,0.67,0.67,0.67,0.67,0.99,0.99,0.67,0.33</t>
  </si>
  <si>
    <t>http://www.marketo.com/software/consumer/social-marketing/</t>
  </si>
  <si>
    <t>calculator roi</t>
  </si>
  <si>
    <t>0.67,0.33,0.67,0.67,0.67,0.67,0.67,0.67,0.67,0.67,0.99,0.67</t>
  </si>
  <si>
    <t>how to create a marketing calendar</t>
  </si>
  <si>
    <t>0.50,0.99,0.75,0.50,0.25,0.25,0.50,0.50,0.75,0.50,0.75,0.50</t>
  </si>
  <si>
    <t>abandoned cart email</t>
  </si>
  <si>
    <t>http://blog.marketo.com/2013/12/how-to-send-perfectly-time-abandoned-cart-emails.html</t>
  </si>
  <si>
    <t>0.43,0.67,0.52,0.52,0.67,0.43,0.67,0.67,0.52,0.67,0.99,0.67</t>
  </si>
  <si>
    <t>4 chat</t>
  </si>
  <si>
    <t>http://blog.marketo.com/2015/02/4-steps-to-running-a-successful-twitter-chat.html</t>
  </si>
  <si>
    <t>0.99,0.15,0.04,0.04,0.04,0.03,0.06,0.04,0.06,0.54,0.15,0.07</t>
  </si>
  <si>
    <t>sprout social media</t>
  </si>
  <si>
    <t>0.53,0.65,0.82,0.82,0.65,0.82,0.99,0.82,0.99,0.99,0.99,0.99</t>
  </si>
  <si>
    <t>strategic marketing definition</t>
  </si>
  <si>
    <t>0.43,0.67,0.99,0.67,0.67,0.52,0.43,0.52,0.43,0.67,0.52,0.33</t>
  </si>
  <si>
    <t>cool marketing ideas</t>
  </si>
  <si>
    <t>0.79,0.99,0.99,0.79,0.79,0.79,0.64,0.99,0.50,0.79,0.64,0.50</t>
  </si>
  <si>
    <t>marketing campaign management</t>
  </si>
  <si>
    <t>0.82,0.82,0.99,0.65,0.65,0.82,0.65,0.53,0.65,0.65,0.65,0.53</t>
  </si>
  <si>
    <t>behavioral targeting definition</t>
  </si>
  <si>
    <t>http://www.marketo.com/marketing-topics/behavioral-targeting-definition</t>
  </si>
  <si>
    <t>0.67,0.81,0.43,0.33,0.43,0.43,0.99,0.43,0.33,0.43,0.43,0.43</t>
  </si>
  <si>
    <t>benchmark email marketing</t>
  </si>
  <si>
    <t>0.64,0.99,0.64,0.99,0.79,0.79,0.79,0.64,0.64,0.99,0.64,0.79</t>
  </si>
  <si>
    <t>digital marketing industry</t>
  </si>
  <si>
    <t>0.24,0.43,0.67,0.99,0.99,0.67,0.81,0.43,0.33,0.43,0.43,0.52</t>
  </si>
  <si>
    <t>seo secrets</t>
  </si>
  <si>
    <t>http://blog.marketo.com/2013/09/the-1-best-kept-secret-in-seo.html</t>
  </si>
  <si>
    <t>0.53,0.65,0.53,0.99,0.53,0.41,0.41,0.82,0.82,0.82,0.65,0.65</t>
  </si>
  <si>
    <t>rest versus soap</t>
  </si>
  <si>
    <t>0.82,0.82,0.99,0.99,0.99,0.99,0.99,0.82,0.99,0.64,0.99,0.99</t>
  </si>
  <si>
    <t>unique advertising ideas</t>
  </si>
  <si>
    <t>0.50,0.79,0.79,0.79,0.99,0.64,0.79,0.64,0.79,0.79,0.79,0.79</t>
  </si>
  <si>
    <t>bluewolf consulting</t>
  </si>
  <si>
    <t>https://launchpoint.marketo.com/bluewolf/788-bluewolf-agile-consulting-development-training-and-integration-services/</t>
  </si>
  <si>
    <t>0.50,0.79,0.79,0.99,0.64,0.64,0.50,0.79,0.99,0.79,0.99,0.64</t>
  </si>
  <si>
    <t>test for success</t>
  </si>
  <si>
    <t>http://www.marketo.com/webinars/test-for-success-ab-testing-tips-for-emails-and-landing-pages/</t>
  </si>
  <si>
    <t>0.80,0.99,0.99,0.99,0.60,0.80,0.60,0.60,0.99,0.99,0.80,0.60</t>
  </si>
  <si>
    <t>paula balzer</t>
  </si>
  <si>
    <t>0.60,0.80,0.60,0.99,0.80,0.99,0.80,0.80,0.60,0.80,0.80,0.80</t>
  </si>
  <si>
    <t>mce certification</t>
  </si>
  <si>
    <t>0.80,0.99,0.80,0.60,0.99,0.80,0.80,0.80,0.80,0.99,0.80,0.80</t>
  </si>
  <si>
    <t>what is closed loop marketing</t>
  </si>
  <si>
    <t>0.60,0.80,0.99,0.80,0.99,0.60,0.80,0.60,0.60,0.80,0.80,0.80</t>
  </si>
  <si>
    <t>social marketing strategies</t>
  </si>
  <si>
    <t>0.44,0.33,0.22,0.56,0.44,0.33,0.22,0.44,0.33,0.78,0.99,0.99</t>
  </si>
  <si>
    <t>big marketing</t>
  </si>
  <si>
    <t>0.43,0.99,0.56,0.56,0.71,0.56,0.43,0.43,0.71,0.43,0.71,0.56</t>
  </si>
  <si>
    <t>meaning of colors in business</t>
  </si>
  <si>
    <t>0.60,0.80,0.99,0.60,0.60,0.60,0.60,0.80,0.99,0.99,0.99,0.60</t>
  </si>
  <si>
    <t>lead pricing</t>
  </si>
  <si>
    <t>0.60,0.60,0.60,0.60,0.99,0.60,0.40,0.80,0.60,0.60,0.80,0.80</t>
  </si>
  <si>
    <t>lead generation landing page</t>
  </si>
  <si>
    <t>0.43,0.43,0.28,0.43,0.43,0.56,0.56,0.99,0.43,0.71,0.56,0.71</t>
  </si>
  <si>
    <t>spyfu competitors</t>
  </si>
  <si>
    <t>http://blog.marketo.com/2007/01/competitive_key.html</t>
  </si>
  <si>
    <t>0.40,0.80,0.40,0.80,0.80,0.80,0.60,0.80,0.80,0.60,0.60,0.99</t>
  </si>
  <si>
    <t>panasonic b2b</t>
  </si>
  <si>
    <t>0.43,0.43,0.71,0.56,0.43,0.56,0.28,0.99,0.56,0.71,0.99,0.56</t>
  </si>
  <si>
    <t>multi channel definition</t>
  </si>
  <si>
    <t>0.80,0.60,0.80,0.80,0.80,0.60,0.60,0.60,0.20,0.99,0.99,0.99</t>
  </si>
  <si>
    <t>roi calc</t>
  </si>
  <si>
    <t>0.43,0.67,0.81,0.81,0.81,0.81,0.81,0.99,0.67,0.67,0.81,0.67</t>
  </si>
  <si>
    <t>the end of facebook</t>
  </si>
  <si>
    <t>http://blog.marketo.com/2015/02/infographic-the-end-of-the-facebook-free-for-all-for-brands.html</t>
  </si>
  <si>
    <t>0.36,0.99,0.44,0.54,0.82,0.36,0.28,0.23,0.23,0.28,0.23,0.23</t>
  </si>
  <si>
    <t>email marketing platform</t>
  </si>
  <si>
    <t>0.35,0.81,0.81,0.65,0.42,0.42,0.42,0.54,0.54,0.42,0.81,0.99</t>
  </si>
  <si>
    <t>how to write blogs</t>
  </si>
  <si>
    <t>0.81,0.99,0.81,0.99,0.81,0.81,0.81,0.81,0.81,0.81,0.81,0.81</t>
  </si>
  <si>
    <t>jessica cross</t>
  </si>
  <si>
    <t>http://summit.marketo.com/2015/speakers/jessica-cross/</t>
  </si>
  <si>
    <t>0.54,0.99,0.99,0.54,0.65,0.65,0.65,0.65,0.65,0.65,0.81,0.65</t>
  </si>
  <si>
    <t>real marketing</t>
  </si>
  <si>
    <t>http://www.marketo.com/ebooks/50-tried-and-true-social-insights-from-real-marketers/</t>
  </si>
  <si>
    <t>0.42,0.65,0.81,0.81,0.99,0.81,0.81,0.65,0.65,0.65,0.65,0.54</t>
  </si>
  <si>
    <t>esp email</t>
  </si>
  <si>
    <t>0.43,0.67,0.52,0.81,0.81,0.67,0.99,0.81,0.81,0.81,0.99,0.81</t>
  </si>
  <si>
    <t>marketing plan software</t>
  </si>
  <si>
    <t>0.81,0.99,0.67,0.81,0.99,0.67,0.67,0.81,0.52,0.81,0.81,0.99</t>
  </si>
  <si>
    <t>google wallet manage</t>
  </si>
  <si>
    <t>0.99,0.99,0.81,0.65,0.99,0.81,0.42,0.42,0.35,0.54,0.42,0.42</t>
  </si>
  <si>
    <t>automated online marketing</t>
  </si>
  <si>
    <t>0.50,0.50,0.99,0.50,0.50,0.50,0.50,0.50,0.50,0.50,0.50,0.50</t>
  </si>
  <si>
    <t>what is marketing lead</t>
  </si>
  <si>
    <t>0.99,0.99,0.00,0.99,0.99,0.99,0.00,0.00,0.99,0.99,0.99,0.99</t>
  </si>
  <si>
    <t>direct marketing response</t>
  </si>
  <si>
    <t>0.50,0.50,0.50,0.50,0.99,0.99,0.50,0.50,0.50,0.50,0.50,0.99</t>
  </si>
  <si>
    <t>business to business public relations</t>
  </si>
  <si>
    <t>0.50,0.50,0.50,0.50,0.50,0.50,0.50,0.50,0.50,0.50,0.99,0.50</t>
  </si>
  <si>
    <t>marketing response</t>
  </si>
  <si>
    <t>0.50,0.50,0.50,0.50,0.50,0.50,0.50,0.50,0.50,0.99,0.50,0.50</t>
  </si>
  <si>
    <t>direct response online advertising</t>
  </si>
  <si>
    <t>direct response advertisement</t>
  </si>
  <si>
    <t>0.50,0.50,0.50,0.50,0.50,0.50,0.50,0.99,0.50,0.99,0.50,0.50</t>
  </si>
  <si>
    <t>getting more leads</t>
  </si>
  <si>
    <t>what is a lead generation</t>
  </si>
  <si>
    <t>hiring marketing manager</t>
  </si>
  <si>
    <t>http://blog.marketo.com/2012/02/how-to-hire-an-awesome-inbound-marketing-manager.html</t>
  </si>
  <si>
    <t>email marketing with gmail</t>
  </si>
  <si>
    <t>0.50,0.99,0.99,0.50,0.99,0.99,0.50,0.50,0.50,0.50,0.99,0.50</t>
  </si>
  <si>
    <t>email marketing reporting</t>
  </si>
  <si>
    <t>0.50,0.50,0.50,0.99,0.50,0.50,0.50,0.50,0.50,0.50,0.99,0.50</t>
  </si>
  <si>
    <t>lead gen website</t>
  </si>
  <si>
    <t>inbound marketing blog</t>
  </si>
  <si>
    <t>0.99,0.45,0.64,0.64,0.45,0.36,0.64,0.64,0.64,0.99,0.64,0.45</t>
  </si>
  <si>
    <t>creative profile picture ideas</t>
  </si>
  <si>
    <t>0.82,0.99,0.45,0.82,0.64,0.64,0.82,0.64,0.36,0.36,0.27,0.45</t>
  </si>
  <si>
    <t>trade show follow up email</t>
  </si>
  <si>
    <t>http://blog.marketo.com/2012/12/5-tips-for-flawless-event-email-follow-up.html</t>
  </si>
  <si>
    <t>0.27,0.64,0.64,0.45,0.82,0.64,0.45,0.36,0.36,0.45,0.99,0.64</t>
  </si>
  <si>
    <t>wordpress integration</t>
  </si>
  <si>
    <t>0.78,0.78,0.78,0.99,0.56,0.78,0.56,0.78,0.78,0.56,0.56,0.56</t>
  </si>
  <si>
    <t>benefits of content marketing</t>
  </si>
  <si>
    <t>0.56,0.78,0.99,0.78,0.78,0.99,0.78,0.78,0.56,0.56,0.78,0.78</t>
  </si>
  <si>
    <t>marketing channels definition</t>
  </si>
  <si>
    <t>0.36,0.36,0.82,0.45,0.82,0.64,0.27,0.36,0.18,0.45,0.82,0.99</t>
  </si>
  <si>
    <t>john mctigue</t>
  </si>
  <si>
    <t>http://blog.marketo.com/2013/03/john-mctigue-on-the-intersection-of-content-and-marketing-automation.html</t>
  </si>
  <si>
    <t>0.50,0.99,0.50,0.64,0.50,0.50,0.50,0.64,0.50,0.50,0.50,0.36</t>
  </si>
  <si>
    <t>responsive landing page template</t>
  </si>
  <si>
    <t>0.78,0.99,0.78,0.78,0.78,0.78,0.56,0.56,0.56,0.44,0.78,0.44</t>
  </si>
  <si>
    <t>salesforce lead management</t>
  </si>
  <si>
    <t>0.56,0.56,0.78,0.99,0.78,0.99,0.56,0.78,0.56,0.56,0.99,0.78</t>
  </si>
  <si>
    <t>tim riesterer</t>
  </si>
  <si>
    <t>http://summit.marketo.com/2015/speakers/tim-riesterer/</t>
  </si>
  <si>
    <t>0.36,0.64,0.64,0.64,0.64,0.82,0.82,0.64,0.82,0.82,0.82,0.99</t>
  </si>
  <si>
    <t>cold calling leads</t>
  </si>
  <si>
    <t>http://blog.marketo.com/2011/04/lead-generation-have-you-evolved-past-cold-calling.html</t>
  </si>
  <si>
    <t>0.64,0.99,0.79,0.79,0.64,0.50,0.14,0.14,0.21,0.14,0.14,0.14</t>
  </si>
  <si>
    <t>soap endpoint</t>
  </si>
  <si>
    <t>0.56,0.56,0.78,0.56,0.78,0.78,0.99,0.78,0.78,0.78,0.99,0.56</t>
  </si>
  <si>
    <t>strengthen relationship</t>
  </si>
  <si>
    <t>0.56,0.78,0.56,0.78,0.99,0.78,0.56,0.56,0.44,0.78,0.78,0.56</t>
  </si>
  <si>
    <t>targeted email campaigns</t>
  </si>
  <si>
    <t>0.50,0.50,0.99,0.50,0.50,0.99,0.99,0.50,0.50,0.50,0.50,0.50</t>
  </si>
  <si>
    <t>automation solutions of america</t>
  </si>
  <si>
    <t>http://www.marketo.com/ebooks/the-dangers-of-a-good-enough-solution/</t>
  </si>
  <si>
    <t>0.45,0.82,0.82,0.82,0.82,0.99,0.99,0.82,0.99,0.82,0.82,0.64</t>
  </si>
  <si>
    <t>http://docs.cdn.marketo.com/B2Bblogging_cheatsheet2_10.pdf</t>
  </si>
  <si>
    <t>the marketer</t>
  </si>
  <si>
    <t>http://www.marketo.com/reports/the-rise-of-the-marketer-driving-engagement-experience-and-revenue/</t>
  </si>
  <si>
    <t>0.44,0.78,0.56,0.99,0.44,0.56,0.44,0.44,0.33,0.56,0.78,0.56</t>
  </si>
  <si>
    <t>future social media</t>
  </si>
  <si>
    <t>0.99,0.56,0.43,0.71,0.71,0.71,0.43,0.43,0.28,0.99,0.71,0.71</t>
  </si>
  <si>
    <t>marketing plan ideas</t>
  </si>
  <si>
    <t>0.41,0.82,0.65,0.53,0.82,0.41,0.41,0.28,0.28,0.99,0.65,0.53</t>
  </si>
  <si>
    <t>batch email</t>
  </si>
  <si>
    <t>http://www.marketo.com/ebooks/move-beyond-batch-and-blast-emails-with-marketos-dialog-edition/</t>
  </si>
  <si>
    <t>0.43,0.56,0.71,0.71,0.56,0.43,0.71,0.71,0.56,0.71,0.99,0.71</t>
  </si>
  <si>
    <t>incommand</t>
  </si>
  <si>
    <t>https://launchpoint.marketo.com/marketnet-services/912-incommand-lead-management-platform/</t>
  </si>
  <si>
    <t>0.71,0.56,0.56,0.71,0.99,0.71,0.71,0.71,0.56,0.99,0.99,0.71</t>
  </si>
  <si>
    <t>testimonial video</t>
  </si>
  <si>
    <t>0.64,0.82,0.82,0.99,0.82,0.82,0.64,0.99,0.99,0.82,0.82,0.99</t>
  </si>
  <si>
    <t>net line</t>
  </si>
  <si>
    <t>https://launchpoint.marketo.com/netline-corporation/711-b2b-content-distribution-services/</t>
  </si>
  <si>
    <t>0.99,0.71,0.71,0.71,0.71,0.71,0.99,0.56,0.71,0.71,0.71,0.71</t>
  </si>
  <si>
    <t>mobile marketing automation</t>
  </si>
  <si>
    <t>http://www.marketo.com/webinars/mobile-first-5-tips-for-integrating-social-with-marketing-automation-a-launchpoint-series-webinar/</t>
  </si>
  <si>
    <t>0.06,0.18,0.28,0.65,0.53,0.41,0.28,0.41,0.65,0.65,0.99,0.99</t>
  </si>
  <si>
    <t>increase roi</t>
  </si>
  <si>
    <t>http://www.marketo.com/ebooks/using-marketing-automation-to-increase-your-roi-on-crm/</t>
  </si>
  <si>
    <t>0.43,0.56,0.99,0.71,0.71,0.71,0.56,0.56,0.71,0.56,0.99,0.56</t>
  </si>
  <si>
    <t>marketing white paper</t>
  </si>
  <si>
    <t>http://www.marketo.com/ebooks/multiply-the-effects-of-your-inbound-marketing-program/</t>
  </si>
  <si>
    <t>0.64,0.99,0.64,0.82,0.82,0.82,0.99,0.82,0.64,0.64,0.82,0.82</t>
  </si>
  <si>
    <t>podcast marketing</t>
  </si>
  <si>
    <t>http://www.marketo.com/podcasts/</t>
  </si>
  <si>
    <t>0.27,0.35,0.19,0.35,0.35,0.35,0.27,0.27,0.27,0.27,0.42,0.99</t>
  </si>
  <si>
    <t>ad campaign examples</t>
  </si>
  <si>
    <t>0.41,0.24,0.24,0.41,0.65,0.53,0.28,0.41,0.53,0.99,0.28,0.53</t>
  </si>
  <si>
    <t>social media proposal example</t>
  </si>
  <si>
    <t>0.14,0.21,0.64,0.36,0.79,0.50,0.79,0.79,0.64,0.64,0.99,0.64</t>
  </si>
  <si>
    <t>marketing blog topics</t>
  </si>
  <si>
    <t>0.71,0.71,0.71,0.99,0.99,0.71,0.71,0.99,0.71,0.99,0.56,0.71</t>
  </si>
  <si>
    <t>quality leads</t>
  </si>
  <si>
    <t>0.71,0.71,0.71,0.99,0.99,0.71,0.99,0.71,0.71,0.99,0.99,0.71</t>
  </si>
  <si>
    <t>event strategy</t>
  </si>
  <si>
    <t>0.10,0.19,0.19,0.24,0.33,0.19,0.33,0.19,0.99,0.67,0.67,0.67</t>
  </si>
  <si>
    <t>hootsuite demo</t>
  </si>
  <si>
    <t>https://launchpoint.marketo.com/hootsuite/663-hootsuite//AJAX_CTAForm/1</t>
  </si>
  <si>
    <t>0.43,0.43,0.43,0.56,0.71,0.56,0.71,0.71,0.99,0.71,0.56,0.71</t>
  </si>
  <si>
    <t>complex sale</t>
  </si>
  <si>
    <t>http://www.marketo.com/library/eMarketing-Strategies-for-the-Complex-Sale-chapter-15.pdf</t>
  </si>
  <si>
    <t>0.56,0.71,0.99,0.99,0.56,0.71,0.71,0.71,0.99,0.71,0.71,0.43</t>
  </si>
  <si>
    <t>types of content marketing</t>
  </si>
  <si>
    <t>0.45,0.82,0.64,0.82,0.64,0.64,0.64,0.64,0.64,0.82,0.82,0.99</t>
  </si>
  <si>
    <t>b2b marketing conference</t>
  </si>
  <si>
    <t>0.33,0.56,0.44,0.33,0.44,0.44,0.44,0.56,0.78,0.78,0.99,0.44</t>
  </si>
  <si>
    <t>how to create a survey monkey</t>
  </si>
  <si>
    <t>0.36,0.45,0.64,0.99,0.99,0.99,0.82,0.82,0.82,0.82,0.82,0.82</t>
  </si>
  <si>
    <t>marketing to generation y</t>
  </si>
  <si>
    <t>http://blog.marketo.com/2013/09/marketing-showdown-how-to-reach-gen-y.html</t>
  </si>
  <si>
    <t>0.82,0.45,0.99,0.99,0.64,0.64,0.64,0.64,0.27,0.99,0.99,0.99</t>
  </si>
  <si>
    <t>customer retention marketing</t>
  </si>
  <si>
    <t>http://blog.marketo.com/2013/04/5-email-marketing-strategies-for-customer-retention.html</t>
  </si>
  <si>
    <t>0.19,0.24,0.14,0.19,0.43,0.43,0.43,0.67,0.52,0.52,0.52,0.99</t>
  </si>
  <si>
    <t>landing page creation</t>
  </si>
  <si>
    <t>0.99,0.99,0.80,0.60,0.99,0.60,0.99,0.99,0.80,0.99,0.99,0.99</t>
  </si>
  <si>
    <t>social market</t>
  </si>
  <si>
    <t>0.64,0.64,0.64,0.64,0.50,0.64,0.50,0.50,0.36,0.79,0.99,0.64</t>
  </si>
  <si>
    <t>sales &amp; marketing</t>
  </si>
  <si>
    <t>0.64,0.99,0.79,0.64,0.64,0.50,0.50,0.64,0.50,0.79,0.79,0.64</t>
  </si>
  <si>
    <t>seo sales</t>
  </si>
  <si>
    <t>http://www.marketo.com/webinars/flood-your-sales-pipeline-with-seo-leads/</t>
  </si>
  <si>
    <t>0.64,0.64,0.99,0.82,0.64,0.82,0.64,0.82,0.99,0.82,0.64,0.45</t>
  </si>
  <si>
    <t>email marketing analytics</t>
  </si>
  <si>
    <t>0.24,0.33,0.43,0.33,0.43,0.33,0.81,0.99,0.81,0.67,0.99,0.81</t>
  </si>
  <si>
    <t>marketing success</t>
  </si>
  <si>
    <t>0.53,0.53,0.53,0.53,0.65,0.53,0.53,0.53,0.65,0.53,0.99,0.82</t>
  </si>
  <si>
    <t>go to market template</t>
  </si>
  <si>
    <t>0.41,0.53,0.82,0.99,0.82,0.53,0.41,0.65,0.82,0.65,0.65,0.53</t>
  </si>
  <si>
    <t>soap vs rest api</t>
  </si>
  <si>
    <t>0.82,0.99,0.99,0.53,0.99,0.41,0.82,0.82,0.41,0.53,0.53,0.41</t>
  </si>
  <si>
    <t>api rest</t>
  </si>
  <si>
    <t>0.41,0.53,0.53,0.53,0.65,0.65,0.65,0.65,0.65,0.82,0.99,0.65</t>
  </si>
  <si>
    <t>social media resources</t>
  </si>
  <si>
    <t>0.82,0.82,0.99,0.82,0.99,0.82,0.99,0.99,0.82,0.99,0.99,0.82</t>
  </si>
  <si>
    <t>event marketing ideas</t>
  </si>
  <si>
    <t>0.50,0.99,0.79,0.79,0.99,0.79,0.64,0.79,0.64,0.79,0.79,0.64</t>
  </si>
  <si>
    <t>marketing funnel stages</t>
  </si>
  <si>
    <t>0.41,0.12,0.41,0.53,0.65,0.41,0.53,0.65,0.82,0.99,0.99,0.82</t>
  </si>
  <si>
    <t>exacttarget acquisition</t>
  </si>
  <si>
    <t>http://blog.marketo.com/2013/06/marketos-take-on-salesforce-coms-exacttarget-acquisition.html</t>
  </si>
  <si>
    <t>0.99,0.79,0.99,0.99,0.79,0.64,0.79,0.64,0.50,0.64,0.64,0.36</t>
  </si>
  <si>
    <t>marketing plan sample pdf</t>
  </si>
  <si>
    <t>0.67,0.67,0.43,0.52,0.81,0.67,0.43,0.43,0.24,0.43,0.52,0.99</t>
  </si>
  <si>
    <t>marketing podcast</t>
  </si>
  <si>
    <t>0.35,0.42,0.35,0.42,0.42,0.42,0.35,0.54,0.54,0.42,0.65,0.99</t>
  </si>
  <si>
    <t>marketing best practices</t>
  </si>
  <si>
    <t>0.67,0.81,0.99,0.81,0.81,0.52,0.67,0.67,0.67,0.52,0.81,0.81</t>
  </si>
  <si>
    <t>salesforce books</t>
  </si>
  <si>
    <t>http://www.marketo.com/book-club/salesforce-com-secrets-of-success-best-practices-for-growth-and-profitability/</t>
  </si>
  <si>
    <t>0.53,0.82,0.65,0.53,0.82,0.65,0.82,0.82,0.53,0.82,0.99,0.82</t>
  </si>
  <si>
    <t>go to webinar login</t>
  </si>
  <si>
    <t>0.19,0.27,0.54,0.65,0.65,0.54,0.65,0.42,0.54,0.54,0.99,0.65</t>
  </si>
  <si>
    <t>social media art</t>
  </si>
  <si>
    <t>http://www.marketo.com/webinars/the-art-of-social-media-power-tips-for-power-users/</t>
  </si>
  <si>
    <t>0.65,0.65,0.65,0.65,0.99,0.65,0.65,0.53,0.53,0.82,0.99,0.99</t>
  </si>
  <si>
    <t>network marketing software</t>
  </si>
  <si>
    <t>0.99,0.82,0.82,0.99,0.99,0.82,0.65,0.99,0.82,0.99,0.99,0.99</t>
  </si>
  <si>
    <t>go to market plan template</t>
  </si>
  <si>
    <t>0.42,0.99,0.35,0.35,0.35,0.42,0.42,0.54,0.54,0.42,0.81,0.81</t>
  </si>
  <si>
    <t>scheduleview</t>
  </si>
  <si>
    <t>https://docs.marketo.com/display/DOCS/Creating+a+Smart+Campaign+in+the+Program+Schedule+View</t>
  </si>
  <si>
    <t>0.22,0.44,0.34,0.34,0.34,0.28,0.28,0.28,0.53,0.53,0.44,0.99</t>
  </si>
  <si>
    <t>what is ad hoc analysis</t>
  </si>
  <si>
    <t>0.53,0.82,0.99,0.82,0.82,0.82,0.82,0.82,0.82,0.99,0.82,0.65</t>
  </si>
  <si>
    <t>digital marketing software</t>
  </si>
  <si>
    <t>0.33,0.52,0.43,0.52,0.43,0.52,0.67,0.81,0.81,0.99,0.81,0.81</t>
  </si>
  <si>
    <t>profile pic ideas</t>
  </si>
  <si>
    <t>0.52,0.67,0.43,0.52,0.67,0.67,0.81,0.67,0.81,0.81,0.67,0.99</t>
  </si>
  <si>
    <t>phone numbers and addresses</t>
  </si>
  <si>
    <t>0.82,0.65,0.82,0.99,0.53,0.53,0.82,0.99,0.99,0.53,0.53,0.99</t>
  </si>
  <si>
    <t>expert services</t>
  </si>
  <si>
    <t>http://www.marketo.com/services/expert-services/</t>
  </si>
  <si>
    <t>0.52,0.81,0.52,0.67,0.52,0.67,0.67,0.81,0.99,0.67,0.81,0.81</t>
  </si>
  <si>
    <t>importance of social media marketing</t>
  </si>
  <si>
    <t>0.42,0.54,0.54,0.65,0.99,0.54,0.54,0.35,0.42,0.42,0.65,0.65</t>
  </si>
  <si>
    <t>form s 2</t>
  </si>
  <si>
    <t>0.75,0.99,0.99,0.99,0.99,0.99,0.75,0.75,0.75,0.75,0.75,0.50</t>
  </si>
  <si>
    <t>marketing page</t>
  </si>
  <si>
    <t>0.50,0.50,0.50,0.75,0.50,0.75,0.99,0.75,0.99,0.50,0.75,0.75</t>
  </si>
  <si>
    <t>demand generation agency</t>
  </si>
  <si>
    <t>0.75,0.99,0.50,0.99,0.50,0.99,0.50,0.99,0.75,0.50,0.99,0.25</t>
  </si>
  <si>
    <t>inside selling</t>
  </si>
  <si>
    <t>0.60,0.20,0.40,0.60,0.99,0.60,0.60,0.40,0.60,0.60,0.60,0.60</t>
  </si>
  <si>
    <t>sample event plan</t>
  </si>
  <si>
    <t>0.28,0.43,0.28,0.99,0.43,0.28,0.28,0.28,0.28,0.28,0.43,0.43</t>
  </si>
  <si>
    <t>email marketing webinar</t>
  </si>
  <si>
    <t>0.50,0.75,0.50,0.50,0.99,0.75,0.50,0.75,0.75,0.75,0.99,0.99</t>
  </si>
  <si>
    <t>what is marketing and sales</t>
  </si>
  <si>
    <t>0.60,0.80,0.60,0.60,0.60,0.99,0.40,0.40,0.80,0.60,0.80,0.60</t>
  </si>
  <si>
    <t>b2b sales cycle</t>
  </si>
  <si>
    <t>http://blog.marketo.com/2011/09/how-b2b-sales-cycles-are-changing.html</t>
  </si>
  <si>
    <t>0.40,0.40,0.20,0.60,0.60,0.99,0.60,0.80,0.40,0.40,0.80,0.40</t>
  </si>
  <si>
    <t>marketing predictive analytics</t>
  </si>
  <si>
    <t>0.99,0.75,0.75,0.75,0.50,0.50,0.75,0.50,0.50,0.50,0.50,0.75</t>
  </si>
  <si>
    <t>sales and marketing funnel</t>
  </si>
  <si>
    <t>0.50,0.50,0.50,0.50,0.50,0.75,0.99,0.50,0.50,0.50,0.99,0.75</t>
  </si>
  <si>
    <t>how to build a sales funnel</t>
  </si>
  <si>
    <t>http://www.marketo.com/webinars/building-a-successful-funnel-building-successful-sales-reps/</t>
  </si>
  <si>
    <t>0.50,0.75,0.75,0.50,0.75,0.75,0.50,0.75,0.99,0.99,0.75,0.99</t>
  </si>
  <si>
    <t>measurement reference sheet</t>
  </si>
  <si>
    <t>0.40,0.60,0.99,0.80,0.80,0.80,0.40,0.40,0.40,0.60,0.80,0.40</t>
  </si>
  <si>
    <t>facebook marketing plan template</t>
  </si>
  <si>
    <t>0.60,0.80,0.40,0.99,0.80,0.60,0.60,0.60,0.40,0.60,0.80,0.99</t>
  </si>
  <si>
    <t>template program</t>
  </si>
  <si>
    <t>0.75,0.50,0.75,0.50,0.50,0.75,0.50,0.50,0.50,0.75,0.99,0.75</t>
  </si>
  <si>
    <t>integrated social media</t>
  </si>
  <si>
    <t>0.80,0.40,0.40,0.60,0.60,0.80,0.20,0.60,0.20,0.40,0.99,0.40</t>
  </si>
  <si>
    <t>landing page statistics</t>
  </si>
  <si>
    <t>http://blog.marketo.com/2007/12/shocking-statis.html</t>
  </si>
  <si>
    <t>0.40,0.80,0.40,0.60,0.40,0.60,0.60,0.99,0.80,0.60,0.60,0.60</t>
  </si>
  <si>
    <t>lead roi</t>
  </si>
  <si>
    <t>http://pages2.marketo.com/real-roi-wp.html</t>
  </si>
  <si>
    <t>0.40,0.60,0.40,0.20,0.40,0.99,0.40,0.60,0.40,0.80,0.60,0.40</t>
  </si>
  <si>
    <t>personalization website</t>
  </si>
  <si>
    <t>0.80,0.20,0.40,0.40,0.60,0.60,0.60,0.60,0.40,0.60,0.40,0.99</t>
  </si>
  <si>
    <t>call marketing</t>
  </si>
  <si>
    <t>https://launchpoint.marketo.com/invoca/944-invoca-inbound-call-marketing-platform/</t>
  </si>
  <si>
    <t>0.40,0.80,0.80,0.60,0.80,0.60,0.99,0.60,0.60,0.60,0.60,0.60</t>
  </si>
  <si>
    <t>brainshark video</t>
  </si>
  <si>
    <t>0.60,0.80,0.40,0.60,0.80,0.60,0.60,0.60,0.60,0.60,0.80,0.99</t>
  </si>
  <si>
    <t>a good sales pitch</t>
  </si>
  <si>
    <t>0.40,0.60,0.40,0.60,0.99,0.80,0.60,0.60,0.40,0.60,0.80,0.40</t>
  </si>
  <si>
    <t>how to find sales leads</t>
  </si>
  <si>
    <t>0.60,0.99,0.60,0.40,0.99,0.80,0.80,0.80,0.60,0.60,0.80,0.60</t>
  </si>
  <si>
    <t>how to calculate marketing roi</t>
  </si>
  <si>
    <t>0.60,0.80,0.99,0.60,0.80,0.80,0.60,0.99,0.99,0.80,0.80,0.60</t>
  </si>
  <si>
    <t>marketing and psychology</t>
  </si>
  <si>
    <t>http://blog.marketo.com/2013/06/how-classic-psychology-can-help-you-understand-your-buyer.html</t>
  </si>
  <si>
    <t>0.50,0.79,0.64,0.79,0.64,0.50,0.50,0.50,0.64,0.79,0.79,0.99</t>
  </si>
  <si>
    <t>marketing budget plan</t>
  </si>
  <si>
    <t>http://www.marketo.com/_assets/uploads/The-10-Most-Common-Marketing-Budget-Pitfalls-2.pdf?20130620132720</t>
  </si>
  <si>
    <t>0.99,0.82,0.82,0.99,0.99,0.82,0.82,0.64,0.64,0.45,0.64,0.82</t>
  </si>
  <si>
    <t>http://pages2.marketo.com/rs/marketob2/images/Roadmap%20Master%20v1-1.pdf</t>
  </si>
  <si>
    <t>qualified sales leads</t>
  </si>
  <si>
    <t>0.60,0.80,0.99,0.99,0.60,0.80,0.99,0.80,0.60,0.80,0.99,0.60</t>
  </si>
  <si>
    <t>seth lieberman</t>
  </si>
  <si>
    <t>http://summit.marketo.com/2015/speakers/seth-lieberman/</t>
  </si>
  <si>
    <t>0.64,0.64,0.82,0.64,0.64,0.64,0.64,0.64,0.99,0.99,0.82,0.82</t>
  </si>
  <si>
    <t>target accounts</t>
  </si>
  <si>
    <t>http://www.marketo.com/webinars/account-based-marketing-target-key-accounts-and-drive-revenue/</t>
  </si>
  <si>
    <t>0.99,0.12,0.08,0.05,0.07,0.07,0.03,0.05,0.07,0.07,0.08,0.07</t>
  </si>
  <si>
    <t>marketing characteristics</t>
  </si>
  <si>
    <t>0.56,0.56,0.56,0.43,0.56,0.28,0.28,0.28,0.43,0.99,0.71,0.56</t>
  </si>
  <si>
    <t>great ad campaigns</t>
  </si>
  <si>
    <t>0.64,0.99,0.82,0.99,0.99,0.82,0.45,0.64,0.45,0.99,0.82,0.82</t>
  </si>
  <si>
    <t>b2b marketing news</t>
  </si>
  <si>
    <t>0.60,0.99,0.80,0.80,0.99,0.60,0.80,0.99,0.60,0.40,0.80,0.80</t>
  </si>
  <si>
    <t>b2b lead generation ideas</t>
  </si>
  <si>
    <t>0.43,0.56,0.28,0.43,0.56,0.71,0.71,0.99,0.71,0.28,0.71,0.43</t>
  </si>
  <si>
    <t>scoring guide</t>
  </si>
  <si>
    <t>0.79,0.50,0.79,0.79,0.99,0.79,0.64,0.36,0.50,0.79,0.79,0.79</t>
  </si>
  <si>
    <t>marketing campaign plan</t>
  </si>
  <si>
    <t>0.64,0.99,0.64,0.64,0.99,0.82,0.82,0.64,0.82,0.64,0.45,0.64</t>
  </si>
  <si>
    <t>tracking codes</t>
  </si>
  <si>
    <t>0.80,0.99,0.60,0.80,0.99,0.99,0.60,0.99,0.80,0.99,0.80,0.99</t>
  </si>
  <si>
    <t>impulsive buying</t>
  </si>
  <si>
    <t>0.64,0.64,0.64,0.64,0.50,0.64,0.50,0.50,0.50,0.79,0.99,0.79</t>
  </si>
  <si>
    <t>spam policy</t>
  </si>
  <si>
    <t>0.60,0.60,0.60,0.80,0.99,0.99,0.99,0.99,0.80,0.60,0.80,0.40</t>
  </si>
  <si>
    <t>what is crm integration</t>
  </si>
  <si>
    <t>0.60,0.80,0.99,0.60,0.40,0.60,0.40,0.60,0.80,0.80,0.99,0.99</t>
  </si>
  <si>
    <t>b2b lead generation services</t>
  </si>
  <si>
    <t>0.11,0.22,0.11,0.56,0.33,0.56,0.99,0.99,0.33,0.22,0.33,0.22</t>
  </si>
  <si>
    <t>seth godin interview</t>
  </si>
  <si>
    <t>0.56,0.56,0.33,0.99,0.44,0.44,0.44,0.56,0.33,0.44,0.56,0.44</t>
  </si>
  <si>
    <t>examples of co branding</t>
  </si>
  <si>
    <t>0.41,0.28,0.82,0.82,0.82,0.53,0.41,0.18,0.28,0.41,0.99,0.65</t>
  </si>
  <si>
    <t>curves international inc</t>
  </si>
  <si>
    <t>http://www.marketo.com/about/news/curves-international-inc-selects-marketo-to-power-customer-engagement/</t>
  </si>
  <si>
    <t>0.43,0.43,0.43,0.43,0.28,0.43,0.43,0.43,0.28,0.71,0.99,0.99</t>
  </si>
  <si>
    <t>b2b sales definition</t>
  </si>
  <si>
    <t>0.75,0.75,0.99,0.99,0.99,0.50,0.75,0.75,0.99,0.99,0.99,0.99</t>
  </si>
  <si>
    <t>on24 com</t>
  </si>
  <si>
    <t>0.78,0.78,0.78,0.99,0.99,0.99,0.99,0.78,0.78,0.78,0.99,0.99</t>
  </si>
  <si>
    <t>marketing to gen y</t>
  </si>
  <si>
    <t>0.60,0.99,0.80,0.80,0.80,0.80,0.80,0.80,0.60,0.80,0.80,0.60</t>
  </si>
  <si>
    <t>website tracking tools</t>
  </si>
  <si>
    <t>http://www.marketo.com/software/marketing-automation/website-monitoring/</t>
  </si>
  <si>
    <t>0.36,0.50,0.50,0.50,0.64,0.50,0.64,0.64,0.79,0.99,0.79,0.28</t>
  </si>
  <si>
    <t>marketing example</t>
  </si>
  <si>
    <t>0.28,0.71,0.56,0.56,0.71,0.56,0.28,0.14,0.71,0.99,0.99,0.71</t>
  </si>
  <si>
    <t>tibco activematrix</t>
  </si>
  <si>
    <t>0.45,0.82,0.82,0.99,0.99,0.82,0.64,0.64,0.82,0.64,0.82,0.82</t>
  </si>
  <si>
    <t>dreamforce expo pass</t>
  </si>
  <si>
    <t>http://blog.marketo.com/2013/11/how-to-survive-dreamforce-on-a-budget-leave-your-company-card-at-home-infographic.html</t>
  </si>
  <si>
    <t>0.00,0.00,0.02,0.00,0.02,0.02,0.02,0.03,0.07,0.36,0.99,0.02</t>
  </si>
  <si>
    <t>ppc guides</t>
  </si>
  <si>
    <t>http://www.marketo.com/ebooks/the-inbound-marketers-guide-to-seo-and-ppc/</t>
  </si>
  <si>
    <t>0.78,0.99,0.56,0.44,0.44,0.78,0.56,0.99,0.56,0.78,0.78,0.78</t>
  </si>
  <si>
    <t>content marketing roi</t>
  </si>
  <si>
    <t>0.36,0.36,0.36,0.50,0.36,0.50,0.36,0.64,0.50,0.79,0.99,0.64</t>
  </si>
  <si>
    <t>http://blog.marketo.com/2014/03/why-you-should-shift-your-content-marketing-focus-to-roi.html</t>
  </si>
  <si>
    <t>editorial sample</t>
  </si>
  <si>
    <t>0.78,0.78,0.99,0.99,0.78,0.56,0.33,0.22,0.22,0.56,0.99,0.78</t>
  </si>
  <si>
    <t>raw lead</t>
  </si>
  <si>
    <t>0.99,0.71,0.56,0.56,0.71,0.99,0.71,0.56,0.99,0.99,0.99,0.56</t>
  </si>
  <si>
    <t>marketing metrics examples</t>
  </si>
  <si>
    <t>http://www.marketo.com/library/definitive-guide-to-marketing-metrics-marketing-analytics.pdf</t>
  </si>
  <si>
    <t>0.82,0.24,0.18,0.24,0.82,0.28,0.18,0.12,0.18,0.99,0.28,0.28</t>
  </si>
  <si>
    <t>http://www.marketo.com/articles/how-to-analyze-and-perfect-email-marketing-metrics-4-examples-of-successful-campaigns/</t>
  </si>
  <si>
    <t>tactical marketing plan</t>
  </si>
  <si>
    <t>0.78,0.99,0.78,0.99,0.78,0.78,0.78,0.56,0.78,0.78,0.99,0.78</t>
  </si>
  <si>
    <t>marketing 2 0</t>
  </si>
  <si>
    <t>http://www.marketo.com/book-club/marketing-2.0-bridging-the-gap-between-seller-and-buyer-through-social-media-marketing/</t>
  </si>
  <si>
    <t>0.64,0.99,0.64,0.99,0.82,0.64,0.45,0.82,0.64,0.64,0.64,0.64</t>
  </si>
  <si>
    <t>landing pages templates</t>
  </si>
  <si>
    <t>0.44,0.99,0.78,0.78,0.56,0.56,0.78,0.78,0.99,0.78,0.78,0.99</t>
  </si>
  <si>
    <t>best email practices</t>
  </si>
  <si>
    <t>0.43,0.71,0.99,0.56,0.71,0.99,0.71,0.99,0.56,0.71,0.99,0.71</t>
  </si>
  <si>
    <t>social media how to</t>
  </si>
  <si>
    <t>0.64,0.82,0.99,0.82,0.64,0.82,0.64,0.64,0.64,0.82,0.64,0.45</t>
  </si>
  <si>
    <t>blue wolf consulting</t>
  </si>
  <si>
    <t>0.64,0.64,0.82,0.64,0.82,0.64,0.64,0.82,0.64,0.99,0.82,0.64</t>
  </si>
  <si>
    <t>how to market software</t>
  </si>
  <si>
    <t>http://blog.marketo.com/2013/06/5-creative-ways-cloud-software-companies-can-market-throughout-the-customer-lifecycle.html</t>
  </si>
  <si>
    <t>0.99,0.71,0.71,0.99,0.71,0.99,0.71,0.56,0.71,0.99,0.99,0.99</t>
  </si>
  <si>
    <t>average click through rate email</t>
  </si>
  <si>
    <t>https://www.marketo.com/marketing-topics/average-click-through-rate</t>
  </si>
  <si>
    <t>0.78,0.78,0.78,0.78,0.99,0.78,0.99,0.78,0.78,0.44,0.22,0.78</t>
  </si>
  <si>
    <t>salesforce book</t>
  </si>
  <si>
    <t>0.44,0.78,0.56,0.78,0.99,0.78,0.56,0.99,0.56,0.78,0.78,0.78</t>
  </si>
  <si>
    <t>kelly dickson</t>
  </si>
  <si>
    <t>http://summit.marketo.com/2015/speakers/kelly-dickson/</t>
  </si>
  <si>
    <t>0.45,0.45,0.64,0.64,0.64,0.82,0.64,0.45,0.45,0.64,0.64,0.99</t>
  </si>
  <si>
    <t>crm features</t>
  </si>
  <si>
    <t>0.56,0.78,0.78,0.99,0.99,0.99,0.99,0.99,0.78,0.99,0.99,0.78</t>
  </si>
  <si>
    <t>nike vs adidas statistics</t>
  </si>
  <si>
    <t>http://blog.marketo.com/2014/06/the-world-cup-of-marketing-part-1-nike-vs-adidas.html</t>
  </si>
  <si>
    <t>0.45,0.27,0.36,0.45,0.99,0.64,0.64,0.45,0.36,0.82,0.45,0.64</t>
  </si>
  <si>
    <t>sloan products</t>
  </si>
  <si>
    <t>0.44,0.78,0.56,0.78,0.78,0.56,0.56,0.99,0.56,0.78,0.78,0.56</t>
  </si>
  <si>
    <t>social marketing campaign</t>
  </si>
  <si>
    <t>0.45,0.64,0.64,0.99,0.99,0.45,0.64,0.45,0.45,0.82,0.82,0.82</t>
  </si>
  <si>
    <t>all about marketing</t>
  </si>
  <si>
    <t>http://www.marketo.com/marketing-nation/</t>
  </si>
  <si>
    <t>0.56,0.99,0.78,0.78,0.99,0.78,0.78,0.78,0.78,0.99,0.99,0.78</t>
  </si>
  <si>
    <t>courtney wiley</t>
  </si>
  <si>
    <t>http://summit.marketo.com/2014/speakers/courtney-wiley/</t>
  </si>
  <si>
    <t>0.64,0.64,0.45,0.82,0.45,0.64,0.64,0.64,0.99,0.82,0.64,0.45</t>
  </si>
  <si>
    <t>salesforce definition</t>
  </si>
  <si>
    <t>0.44,0.56,0.56,0.56,0.56,0.78,0.78,0.78,0.78,0.99,0.78,0.78</t>
  </si>
  <si>
    <t>marriott moscone center</t>
  </si>
  <si>
    <t>0.56,0.71,0.71,0.99,0.99,0.43,0.43,0.71,0.56,0.99,0.71,0.43</t>
  </si>
  <si>
    <t>advertising campaigns examples</t>
  </si>
  <si>
    <t>0.21,0.14,0.21,0.36,0.28,0.28,0.21,0.28,0.36,0.50,0.99,0.79</t>
  </si>
  <si>
    <t>can spam opt in</t>
  </si>
  <si>
    <t>0.64,0.64,0.64,0.82,0.64,0.82,0.82,0.99,0.64,0.64,0.82,0.45</t>
  </si>
  <si>
    <t>marketing service providers</t>
  </si>
  <si>
    <t>0.44,0.78,0.78,0.78,0.99,0.78,0.99,0.78,0.44,0.78,0.78,0.56</t>
  </si>
  <si>
    <t>ebook marketing services</t>
  </si>
  <si>
    <t>0.56,0.78,0.56,0.99,0.78,0.78,0.78,0.78,0.78,0.56,0.78,0.78</t>
  </si>
  <si>
    <t>what is kpi metrics</t>
  </si>
  <si>
    <t>0.67,0.10,0.05,0.99,0.24,0.14,0.05,0.43,0.99,0.52,0.10,0.05</t>
  </si>
  <si>
    <t>customercentric</t>
  </si>
  <si>
    <t>0.71,0.99,0.71,0.71,0.99,0.71,0.71,0.71,0.71,0.99,0.71,0.99</t>
  </si>
  <si>
    <t>http://www.marketo.com/cheat-sheets/what-to-test-in-your-emails/</t>
  </si>
  <si>
    <t>marketing metrics definition</t>
  </si>
  <si>
    <t>0.45,0.82,0.64,0.45,0.64,0.64,0.64,0.45,0.45,0.64,0.99,0.82</t>
  </si>
  <si>
    <t>how to strengthen relationship</t>
  </si>
  <si>
    <t>0.78,0.99,0.99,0.99,0.44,0.78,0.78,0.99,0.78,0.78,0.99,0.44</t>
  </si>
  <si>
    <t>webinar tips</t>
  </si>
  <si>
    <t>0.56,0.78,0.56,0.78,0.78,0.78,0.56,0.78,0.78,0.99,0.99,0.78</t>
  </si>
  <si>
    <t>define marketer</t>
  </si>
  <si>
    <t>0.41,0.65,0.65,0.65,0.65,0.41,0.41,0.53,0.41,0.82,0.99,0.99</t>
  </si>
  <si>
    <t>salary for marketing</t>
  </si>
  <si>
    <t>0.53,0.65,0.53,0.82,0.82,0.82,0.53,0.65,0.65,0.65,0.82,0.99</t>
  </si>
  <si>
    <t>mlm lead</t>
  </si>
  <si>
    <t>0.53,0.65,0.24,0.12,0.24,0.28,0.65,0.65,0.82,0.99,0.99,0.99</t>
  </si>
  <si>
    <t>what is sales and marketing</t>
  </si>
  <si>
    <t>0.79,0.99,0.64,0.79,0.79,0.99,0.79,0.79,0.79,0.99,0.99,0.79</t>
  </si>
  <si>
    <t>online marketing software</t>
  </si>
  <si>
    <t>0.79,0.99,0.99,0.79,0.99,0.64,0.79,0.50,0.79,0.64,0.64,0.64</t>
  </si>
  <si>
    <t>define ebook</t>
  </si>
  <si>
    <t>0.53,0.65,0.65,0.53,0.53,0.53,0.41,0.41,0.65,0.99,0.82,0.65</t>
  </si>
  <si>
    <t>roi calculations</t>
  </si>
  <si>
    <t>0.64,0.64,0.79,0.79,0.99,0.79,0.79,0.64,0.64,0.79,0.79,0.79</t>
  </si>
  <si>
    <t>sales lead management software</t>
  </si>
  <si>
    <t>0.28,0.99,0.82,0.65,0.53,0.53,0.41,0.53,0.53,0.65,0.41,0.99</t>
  </si>
  <si>
    <t>business to business marketing strategy</t>
  </si>
  <si>
    <t>0.67,0.99,0.33,0.19,0.81,0.81,0.67,0.43,0.14,0.24,0.24,0.19</t>
  </si>
  <si>
    <t>what is behavioral targeting</t>
  </si>
  <si>
    <t>https://www.marketo.com/marketing-topics/what-is-behavioral-targeting</t>
  </si>
  <si>
    <t>0.41,0.41,0.53,0.53,0.99,0.41,0.99,0.65,0.53,0.82,0.99,0.82</t>
  </si>
  <si>
    <t>salesforce jigsaw</t>
  </si>
  <si>
    <t>0.36,0.79,0.79,0.99,0.99,0.99,0.79,0.79,0.64,0.99,0.64,0.50</t>
  </si>
  <si>
    <t>world cup marketing</t>
  </si>
  <si>
    <t>0.05,0.05,0.07,0.08,0.19,0.19,0.99,0.36,0.03,0.05,0.05,0.03</t>
  </si>
  <si>
    <t>creative campaign ideas</t>
  </si>
  <si>
    <t>0.14,0.24,0.43,0.81,0.99,0.81,0.24,0.24,0.33,0.67,0.52,0.33</t>
  </si>
  <si>
    <t>resource marketing</t>
  </si>
  <si>
    <t>0.43,0.52,0.67,0.99,0.52,0.33,0.33,0.43,0.43,0.81,0.52,0.43</t>
  </si>
  <si>
    <t>dynamics marketing</t>
  </si>
  <si>
    <t>0.06,0.12,0.41,0.65,0.65,0.53,0.99,0.82,0.82,0.82,0.82,0.65</t>
  </si>
  <si>
    <t>b2b sales tips</t>
  </si>
  <si>
    <t>http://www.marketo.com/library/b2blead-marketing-sales-alignment-ebook.pdf</t>
  </si>
  <si>
    <t>0.99,0.99,0.79,0.99,0.79,0.99,0.64,0.99,0.79,0.64,0.79,0.50</t>
  </si>
  <si>
    <t>best blogger blogs</t>
  </si>
  <si>
    <t>0.65,0.82,0.82,0.99,0.65,0.65,0.53,0.65,0.53,0.65,0.53,0.53</t>
  </si>
  <si>
    <t>direct response print advertising</t>
  </si>
  <si>
    <t>0.50,0.50,0.50,0.50,0.99,0.50,0.50,0.50,0.50,0.00,0.50,0.50</t>
  </si>
  <si>
    <t>marketing best practices 2013</t>
  </si>
  <si>
    <t>0.25,0.50,0.99,0.25,0.25,0.25,0.25,0.25,0.25,0.25,0.25,0.25</t>
  </si>
  <si>
    <t>marketing automation company</t>
  </si>
  <si>
    <t>marketing email campaign</t>
  </si>
  <si>
    <t>0.50,0.50,0.50,0.50,0.50,0.50,0.50,0.99,0.50,0.50,0.99,0.99</t>
  </si>
  <si>
    <t>marketing email campaigns</t>
  </si>
  <si>
    <t>2013 advertising campaigns</t>
  </si>
  <si>
    <t>0.80,0.99,0.40,0.40,0.40,0.20,0.20,0.20,0.20,0.20,0.00,0.00</t>
  </si>
  <si>
    <t>blog quizzes</t>
  </si>
  <si>
    <t>http://blog.marketo.com/2015/01/quiz-mania-why-we-love-taking-and-sharing-quizzes.html</t>
  </si>
  <si>
    <t>0.44,0.78,0.78,0.56,0.78,0.78,0.78,0.99,0.56,0.56,0.78,0.44</t>
  </si>
  <si>
    <t>social media marketing goals</t>
  </si>
  <si>
    <t>0.43,0.56,0.56,0.28,0.99,0.28,0.71,0.43,0.43,0.56,0.43,0.56</t>
  </si>
  <si>
    <t>copyright office phone number</t>
  </si>
  <si>
    <t>0.45,0.64,0.64,0.45,0.36,0.64,0.64,0.64,0.82,0.99,0.82,0.99</t>
  </si>
  <si>
    <t>cycle define</t>
  </si>
  <si>
    <t>0.36,0.82,0.64,0.64,0.82,0.64,0.36,0.27,0.36,0.99,0.99,0.82</t>
  </si>
  <si>
    <t>social media planning calendar</t>
  </si>
  <si>
    <t>0.78,0.99,0.78,0.22,0.78,0.44,0.78,0.78,0.78,0.78,0.78,0.99</t>
  </si>
  <si>
    <t>best social media marketing</t>
  </si>
  <si>
    <t>0.56,0.78,0.56,0.78,0.56,0.78,0.78,0.56,0.56,0.56,0.99,0.99</t>
  </si>
  <si>
    <t>define period cost</t>
  </si>
  <si>
    <t>0.36,0.64,0.99,0.50,0.50,0.50,0.28,0.36,0.36,0.99,0.64,0.50</t>
  </si>
  <si>
    <t>program layout template</t>
  </si>
  <si>
    <t>0.33,0.56,0.44,0.56,0.78,0.99,0.44,0.33,0.22,0.22,0.56,0.33</t>
  </si>
  <si>
    <t>mobile email marketing</t>
  </si>
  <si>
    <t>http://www.marketo.com/cheat-sheets/mobile-email-marketing/</t>
  </si>
  <si>
    <t>0.44,0.78,0.78,0.78,0.44,0.56,0.78,0.78,0.56,0.56,0.44,0.99</t>
  </si>
  <si>
    <t>internet marketing for beginners</t>
  </si>
  <si>
    <t>http://www.marketo.com/marketing-topics/internet-marketing-for-beginners</t>
  </si>
  <si>
    <t>0.50,0.79,0.50,0.64,0.99,0.50,0.36,0.50,0.50,0.36,0.64,0.36</t>
  </si>
  <si>
    <t>miller automation</t>
  </si>
  <si>
    <t>0.80,0.99,0.60,0.99,0.99,0.60,0.99,0.99,0.60,0.99,0.80,0.80</t>
  </si>
  <si>
    <t>chochke</t>
  </si>
  <si>
    <t>0.99,0.71,0.71,0.71,0.99,0.99,0.99,0.99,0.99,0.71,0.99,0.99</t>
  </si>
  <si>
    <t>dreamforce sponsors</t>
  </si>
  <si>
    <t>http://www.marketo.com/about/news/marketo-announces-titanium-sponsorship-of-dreamforce-2013/</t>
  </si>
  <si>
    <t>0.08,0.04,0.08,0.04,0.08,0.12,0.12,0.19,0.35,0.65,0.99,0.12</t>
  </si>
  <si>
    <t>quizmania</t>
  </si>
  <si>
    <t>0.64,0.99,0.64,0.64,0.82,0.82,0.82,0.64,0.45,0.45,0.82,0.82</t>
  </si>
  <si>
    <t>http://blog.marketo.com/2015/02/its-all-about-engagement-in-the-next-era-of-marketing.html</t>
  </si>
  <si>
    <t>direct marketing software</t>
  </si>
  <si>
    <t>0.56,0.56,0.43,0.71,0.99,0.28,0.43,0.28,0.43,0.43,0.71,0.71</t>
  </si>
  <si>
    <t>trade show best practices</t>
  </si>
  <si>
    <t>http://blog.marketo.com/2011/08/the-top-7-things-to-avoid-at-a-trade-show.html</t>
  </si>
  <si>
    <t>0.40,0.99,0.80,0.80,0.80,0.80,0.99,0.60,0.80,0.99,0.80,0.80</t>
  </si>
  <si>
    <t>cheap marketing</t>
  </si>
  <si>
    <t>https://www.marketo.com/marketing-topics/cheap-marketing-ideas</t>
  </si>
  <si>
    <t>0.56,0.78,0.78,0.99,0.99,0.99,0.78,0.78,0.78,0.78,0.78,0.78</t>
  </si>
  <si>
    <t>marketing powerpoint templates</t>
  </si>
  <si>
    <t>http://www.marketo.com/worksheets/sample-marketing-automation-internal-selling-powerpoint-template/</t>
  </si>
  <si>
    <t>0.56,0.78,0.56,0.78,0.78,0.56,0.56,0.56,0.56,0.78,0.78,0.99</t>
  </si>
  <si>
    <t>error code 1000</t>
  </si>
  <si>
    <t>http://developers.marketo.com/documentation/webhooks/error-codes/</t>
  </si>
  <si>
    <t>0.99,0.82,0.41,0.65,0.53,0.53,0.41,0.82,0.41,0.41,0.24,0.28</t>
  </si>
  <si>
    <t>email marketing how to</t>
  </si>
  <si>
    <t>0.75,0.75,0.50,0.75,0.99,0.50,0.75,0.75,0.50,0.75,0.25,0.50</t>
  </si>
  <si>
    <t>qualify leads</t>
  </si>
  <si>
    <t>0.50,0.75,0.50,0.99,0.75,0.50,0.75,0.75,0.75,0.75,0.75,0.75</t>
  </si>
  <si>
    <t>articles on social media marketing</t>
  </si>
  <si>
    <t>0.75,0.75,0.75,0.75,0.99,0.75,0.25,0.25,0.50,0.99,0.99,0.75</t>
  </si>
  <si>
    <t>searchlight conductor</t>
  </si>
  <si>
    <t>0.45,0.82,0.82,0.99,0.82,0.64,0.64,0.99,0.82,0.64,0.99,0.64</t>
  </si>
  <si>
    <t>list of free email domains</t>
  </si>
  <si>
    <t>http://developers.marketo.com/blog/restrict-free-email-domains-on-form-fill-out/</t>
  </si>
  <si>
    <t>0.60,0.60,0.40,0.40,0.80,0.60,0.60,0.99,0.40,0.60,0.60,0.60</t>
  </si>
  <si>
    <t>marketing strategy sample</t>
  </si>
  <si>
    <t>0.82,0.82,0.99,0.99,0.99,0.99,0.82,0.64,0.64,0.82,0.82,0.82</t>
  </si>
  <si>
    <t>subject line best practices</t>
  </si>
  <si>
    <t>0.50,0.64,0.64,0.79,0.64,0.64,0.79,0.79,0.79,0.79,0.99,0.64</t>
  </si>
  <si>
    <t>careers in marketing salary</t>
  </si>
  <si>
    <t>0.43,0.28,0.43,0.28,0.28,0.28,0.56,0.43,0.71,0.99,0.56,0.56</t>
  </si>
  <si>
    <t>what is a b2b company</t>
  </si>
  <si>
    <t>0.50,0.79,0.79,0.79,0.64,0.64,0.50,0.64,0.64,0.99,0.79,0.64</t>
  </si>
  <si>
    <t>fun facts about the internet</t>
  </si>
  <si>
    <t>0.45,0.82,0.82,0.99,0.99,0.99,0.45,0.36,0.27,0.99,0.99,0.64</t>
  </si>
  <si>
    <t>6pm com contact phone number</t>
  </si>
  <si>
    <t>0.99,0.60,0.60,0.60,0.40,0.40,0.40,0.60,0.20,0.40,0.60,0.60</t>
  </si>
  <si>
    <t>marketing cards</t>
  </si>
  <si>
    <t>http://blog.marketo.com/2014/04/cards-against-marketing-madness.html</t>
  </si>
  <si>
    <t>0.45,0.82,0.82,0.82,0.82,0.99,0.82,0.64,0.64,0.82,0.99,0.64</t>
  </si>
  <si>
    <t>b2b marketing ideas</t>
  </si>
  <si>
    <t>0.45,0.64,0.64,0.45,0.82,0.64,0.82,0.82,0.99,0.64,0.82,0.82</t>
  </si>
  <si>
    <t>online marketing platform</t>
  </si>
  <si>
    <t>0.60,0.40,0.40,0.99,0.40,0.60,0.40,0.40,0.99,0.40,0.99,0.60</t>
  </si>
  <si>
    <t>soap versus rest</t>
  </si>
  <si>
    <t>0.64,0.79,0.64,0.79,0.79,0.99,0.64,0.79,0.79,0.64,0.64,0.64</t>
  </si>
  <si>
    <t>google contact phone numbers</t>
  </si>
  <si>
    <t>0.50,0.75,0.75,0.50,0.75,0.75,0.50,0.50,0.75,0.75,0.99,0.50</t>
  </si>
  <si>
    <t>new marketing campaigns</t>
  </si>
  <si>
    <t>0.40,0.40,0.99,0.80,0.80,0.40,0.20,0.40,0.20,0.80,0.99,0.80</t>
  </si>
  <si>
    <t>building brand awareness</t>
  </si>
  <si>
    <t>http://www.marketo.com/webinars/engagement-marketing-build-brand-awareness-earn-trust-and-grow-loyalty/</t>
  </si>
  <si>
    <t>0.36,0.64,0.50,0.79,0.79,0.64,0.50,0.64,0.64,0.64,0.99,0.64</t>
  </si>
  <si>
    <t>marseli</t>
  </si>
  <si>
    <t>https://launchpoint.marketo.com/marseli/984-pipeline-insight/</t>
  </si>
  <si>
    <t>0.41,0.28,0.28,0.24,0.28,0.41,0.41,0.41,0.65,0.65,0.99,0.82</t>
  </si>
  <si>
    <t>social media marketing article</t>
  </si>
  <si>
    <t>0.14,0.28,0.56,0.43,0.99,0.43,0.28,0.28,0.14,0.71,0.71,0.43</t>
  </si>
  <si>
    <t>eventbrite integration</t>
  </si>
  <si>
    <t>https://launchpoint.marketo.com/bedrock-data-inc/1783-eventbrite-integration/</t>
  </si>
  <si>
    <t>0.50,0.75,0.75,0.99,0.75,0.75,0.75,0.99,0.99,0.99,0.75,0.99</t>
  </si>
  <si>
    <t>targeted sales leads</t>
  </si>
  <si>
    <t>0.40,0.80,0.60,0.80,0.20,0.60,0.99,0.60,0.80,0.99,0.60,0.40</t>
  </si>
  <si>
    <t>creating content</t>
  </si>
  <si>
    <t>0.36,0.50,0.50,0.79,0.64,0.79,0.64,0.64,0.36,0.99,0.79,0.79</t>
  </si>
  <si>
    <t>cart abandonment email</t>
  </si>
  <si>
    <t>0.41,0.28,0.41,0.53,0.41,0.53,0.65,0.99,0.65,0.53,0.65,0.82</t>
  </si>
  <si>
    <t>what is kpi reporting</t>
  </si>
  <si>
    <t>0.19,0.65,0.65,0.15,0.15,0.15,0.65,0.99,0.15,0.08,0.12,0.65</t>
  </si>
  <si>
    <t>http://blog.marketo.com/2007/10/landing-page-1.html</t>
  </si>
  <si>
    <t>marketing investment</t>
  </si>
  <si>
    <t>0.40,0.60,0.40,0.60,0.40,0.40,0.20,0.60,0.40,0.99,0.80,0.80</t>
  </si>
  <si>
    <t>visible intelligence</t>
  </si>
  <si>
    <t>https://launchpoint.marketo.com/visible-technologies/1308-visible-intelligence/</t>
  </si>
  <si>
    <t>0.79,0.79,0.99,0.79,0.79,0.50,0.64,0.64,0.64,0.50,0.64,0.36</t>
  </si>
  <si>
    <t>cal poly marketing</t>
  </si>
  <si>
    <t>http://www.marketo.com/about/news/marketo-partners-with-cal-poly-to-train-tomorrows-marketers/</t>
  </si>
  <si>
    <t>0.28,0.43,0.28,0.28,0.14,0.28,0.28,0.28,0.28,0.43,0.99,0.56</t>
  </si>
  <si>
    <t>the best marketing campaigns</t>
  </si>
  <si>
    <t>0.50,0.75,0.75,0.75,0.75,0.75,0.50,0.50,0.99,0.99,0.99,0.50</t>
  </si>
  <si>
    <t>marketing strategy ppt</t>
  </si>
  <si>
    <t>0.75,0.99,0.75,0.99,0.99,0.99,0.75,0.75,0.75,0.99,0.50,0.75</t>
  </si>
  <si>
    <t>direct mail tools</t>
  </si>
  <si>
    <t>0.64,0.82,0.64,0.64,0.64,0.64,0.99,0.64,0.82,0.64,0.82,0.82</t>
  </si>
  <si>
    <t>marketing budgets</t>
  </si>
  <si>
    <t>0.79,0.64,0.50,0.64,0.79,0.50,0.79,0.50,0.50,0.64,0.79,0.99</t>
  </si>
  <si>
    <t>best digital marketing campaigns</t>
  </si>
  <si>
    <t>0.36,0.64,0.64,0.82,0.99,0.82,0.82,0.64,0.36,0.82,0.99,0.64</t>
  </si>
  <si>
    <t>metrics analytics</t>
  </si>
  <si>
    <t>0.50,0.75,0.99,0.75,0.50,0.50,0.50,0.75,0.25,0.75,0.99,0.25</t>
  </si>
  <si>
    <t>most effective marketing campaigns</t>
  </si>
  <si>
    <t>0.80,0.99,0.99,0.40,0.20,0.20,0.60,0.40,0.60,0.40,0.80,0.99</t>
  </si>
  <si>
    <t>marketing landing page</t>
  </si>
  <si>
    <t>0.20,0.99,0.40,0.60,0.40,0.60,0.80,0.60,0.20,0.80,0.60,0.40</t>
  </si>
  <si>
    <t>marketing event ideas</t>
  </si>
  <si>
    <t>0.45,0.82,0.82,0.64,0.99,0.64,0.64,0.64,0.82,0.82,0.82,0.82</t>
  </si>
  <si>
    <t>insight sales</t>
  </si>
  <si>
    <t>0.64,0.64,0.64,0.64,0.82,0.99,0.64,0.99,0.99,0.82,0.99,0.99</t>
  </si>
  <si>
    <t>lead management salesforce</t>
  </si>
  <si>
    <t>0.50,0.50,0.75,0.75,0.75,0.50,0.75,0.75,0.75,0.75,0.99,0.75</t>
  </si>
  <si>
    <t>gowebinar</t>
  </si>
  <si>
    <t>0.40,0.60,0.80,0.80,0.40,0.40,0.40,0.40,0.60,0.80,0.99,0.60</t>
  </si>
  <si>
    <t>seth godin email</t>
  </si>
  <si>
    <t>0.50,0.50,0.75,0.75,0.75,0.50,0.50,0.75,0.25,0.50,0.75,0.99</t>
  </si>
  <si>
    <t>predictive analytics for marketing</t>
  </si>
  <si>
    <t>0.99,0.33,0.67,0.67,0.67,0.67,0.33,0.33,0.33,0.99,0.99,0.67</t>
  </si>
  <si>
    <t>how to content marketing</t>
  </si>
  <si>
    <t>0.50,0.25,0.25,0.50,0.99,0.50,0.25,0.50,0.50,0.50,0.50,0.50</t>
  </si>
  <si>
    <t>email marketing industry</t>
  </si>
  <si>
    <t>0.67,0.33,0.99,0.33,0.99,0.33,0.67,0.67,0.33,0.67,0.99,0.99</t>
  </si>
  <si>
    <t>google mail tabs</t>
  </si>
  <si>
    <t>0.67,0.99,0.67,0.67,0.33,0.67,0.67,0.33,0.67,0.33,0.67,0.67</t>
  </si>
  <si>
    <t>landing page optimization best practices</t>
  </si>
  <si>
    <t>0.25,0.25,0.25,0.50,0.25,0.75,0.99,0.75,0.50,0.25,0.25,0.25</t>
  </si>
  <si>
    <t>what is the market demand</t>
  </si>
  <si>
    <t>0.14,0.14,0.56,0.14,0.14,0.14,0.14,0.14,0.14,0.99,0.14,0.14</t>
  </si>
  <si>
    <t>social media marketing events</t>
  </si>
  <si>
    <t>0.67,0.67,0.33,0.67,0.99,0.67,0.99,0.67,0.67,0.99,0.33,0.33</t>
  </si>
  <si>
    <t>how to write a blog introduction</t>
  </si>
  <si>
    <t>0.99,0.75,0.50,0.25,0.25,0.50,0.50,0.50,0.50,0.25,0.25,0.50</t>
  </si>
  <si>
    <t>centrify direct control</t>
  </si>
  <si>
    <t>0.50,0.50,0.50,0.99,0.50,0.75,0.50,0.50,0.50,0.75,0.50,0.50</t>
  </si>
  <si>
    <t>setting high goals</t>
  </si>
  <si>
    <t>http://blog.marketo.com/2014/02/how-to-set-goals-you-can-meet.html</t>
  </si>
  <si>
    <t>0.33,0.67,0.67,0.67,0.33,0.33,0.33,0.67,0.33,0.67,0.67,0.99</t>
  </si>
  <si>
    <t>what is a good sales pitch</t>
  </si>
  <si>
    <t>0.33,0.67,0.99,0.67,0.33,0.33,0.33,0.67,0.33,0.67,0.67,0.99</t>
  </si>
  <si>
    <t>direct response commercials</t>
  </si>
  <si>
    <t>0.67,0.33,0.67,0.99,0.67,0.67,0.99,0.33,0.33,0.33,0.33,0.33</t>
  </si>
  <si>
    <t>test gotowebinar</t>
  </si>
  <si>
    <t>0.33,0.67,0.67,0.67,0.99,0.67,0.33,0.67,0.67,0.67,0.99,0.99</t>
  </si>
  <si>
    <t>automation consulting services</t>
  </si>
  <si>
    <t>0.20,0.60,0.40,0.80,0.80,0.40,0.20,0.20,0.20,0.20,0.99,0.40</t>
  </si>
  <si>
    <t>lead websites</t>
  </si>
  <si>
    <t>0.67,0.67,0.67,0.67,0.99,0.67,0.33,0.33,0.33,0.67,0.33,0.33</t>
  </si>
  <si>
    <t>leads for business</t>
  </si>
  <si>
    <t>0.50,0.99,0.99,0.99,0.99,0.99,0.50,0.99,0.99,0.99,0.99,0.99</t>
  </si>
  <si>
    <t>calling leads</t>
  </si>
  <si>
    <t>0.67,0.33,0.67,0.67,0.67,0.67,0.67,0.67,0.67,0.99,0.99,0.33</t>
  </si>
  <si>
    <t>what is the scope of small business marketing</t>
  </si>
  <si>
    <t>0.20,0.20,0.60,0.99,0.40,0.20,0.40,0.20,0.20,0.20,0.60,0.20</t>
  </si>
  <si>
    <t>eblast best practices</t>
  </si>
  <si>
    <t>0.50,0.99,0.99,0.99,0.99,0.50,0.50,0.99,0.50,0.99,0.99,0.99</t>
  </si>
  <si>
    <t>how to right a blog</t>
  </si>
  <si>
    <t>0.67,0.67,0.99,0.99,0.33,0.67,0.67,0.33,0.67,0.99,0.99,0.67</t>
  </si>
  <si>
    <t>ways to encourage people</t>
  </si>
  <si>
    <t>http://www.marketo.com/_assets/uploads/5-Ways-to-Encourage-Sharing.pdf?20130115221621</t>
  </si>
  <si>
    <t>0.75,0.99,0.50,0.75,0.50,0.50,0.25,0.25,0.25,0.25,0.25,0.50</t>
  </si>
  <si>
    <t>define business market</t>
  </si>
  <si>
    <t>0.40,0.40,0.80,0.40,0.40,0.40,0.20,0.20,0.20,0.99,0.99,0.40</t>
  </si>
  <si>
    <t>internet marketing solution</t>
  </si>
  <si>
    <t>0.99,0.71,0.28,0.56,0.56,0.99,0.99,0.71,0.71,0.71,0.71,0.71</t>
  </si>
  <si>
    <t>business to business marketing strategies</t>
  </si>
  <si>
    <t>0.18,0.27,0.36,0.64,0.09,0.09,0.36,0.64,0.45,0.99,0.99,0.82</t>
  </si>
  <si>
    <t>internet lead generation</t>
  </si>
  <si>
    <t>0.56,0.56,0.56,0.44,0.99,0.56,0.56,0.56,0.44,0.56,0.22,0.33</t>
  </si>
  <si>
    <t>google marketing salary</t>
  </si>
  <si>
    <t>0.44,0.44,0.44,0.44,0.56,0.56,0.78,0.78,0.56,0.56,0.99,0.56</t>
  </si>
  <si>
    <t>gotowebinar test</t>
  </si>
  <si>
    <t>0.56,0.99,0.71,0.71,0.99,0.56,0.71,0.56,0.71,0.71,0.99,0.71</t>
  </si>
  <si>
    <t>linkedin ppc</t>
  </si>
  <si>
    <t>http://blog.marketo.com/2013/07/ppc-for-linkedin-whats-the-difference.html</t>
  </si>
  <si>
    <t>0.71,0.71,0.56,0.71,0.56,0.71,0.71,0.99,0.56,0.71,0.99,0.56</t>
  </si>
  <si>
    <t>why use social media marketing</t>
  </si>
  <si>
    <t>0.56,0.71,0.71,0.99,0.71,0.71,0.99,0.99,0.56,0.71,0.99,0.99</t>
  </si>
  <si>
    <t>cool promotional ideas</t>
  </si>
  <si>
    <t>0.71,0.71,0.99,0.99,0.99,0.71,0.99,0.99,0.56,0.71,0.99,0.56</t>
  </si>
  <si>
    <t>ad hoc analyses</t>
  </si>
  <si>
    <t>0.56,0.71,0.71,0.99,0.71,0.71,0.56,0.71,0.99,0.99,0.71,0.99</t>
  </si>
  <si>
    <t>intercall jobs</t>
  </si>
  <si>
    <t>0.18,0.36,0.36,0.36,0.45,0.82,0.45,0.99,0.82,0.45,0.45,0.27</t>
  </si>
  <si>
    <t>product marketing manager google salary</t>
  </si>
  <si>
    <t>0.56,0.71,0.71,0.99,0.71,0.56,0.56,0.56,0.56,0.56,0.71,0.99</t>
  </si>
  <si>
    <t>best ad campaigns ever</t>
  </si>
  <si>
    <t>0.22,0.56,0.99,0.78,0.99,0.33,0.78,0.56,0.33,0.33,0.44,0.78</t>
  </si>
  <si>
    <t>the oceanos</t>
  </si>
  <si>
    <t>https://launchpoint.marketo.com/assets/company/796/Marketo-Connector-One-Pager.pdf</t>
  </si>
  <si>
    <t>0.45,0.45,0.45,0.64,0.82,0.99,0.27,0.36,0.36,0.27,0.36,0.27</t>
  </si>
  <si>
    <t>on24 webcast</t>
  </si>
  <si>
    <t>0.11,0.33,0.56,0.78,0.56,0.33,0.56,0.11,0.78,0.78,0.99,0.78</t>
  </si>
  <si>
    <t>sample calendars</t>
  </si>
  <si>
    <t>0.71,0.56,0.43,0.71,0.71,0.56,0.56,0.71,0.99,0.71,0.71,0.56</t>
  </si>
  <si>
    <t>automated direct mail</t>
  </si>
  <si>
    <t>0.28,0.43,0.71,0.71,0.56,0.71,0.56,0.71,0.99,0.71,0.99,0.71</t>
  </si>
  <si>
    <t>best press release examples</t>
  </si>
  <si>
    <t>0.27,0.36,0.45,0.64,0.64,0.36,0.64,0.64,0.64,0.45,0.99,0.36</t>
  </si>
  <si>
    <t>how to create a sales pitch</t>
  </si>
  <si>
    <t>0.28,0.56,0.71,0.71,0.71,0.56,0.71,0.56,0.56,0.71,0.99,0.99</t>
  </si>
  <si>
    <t>landing pages best practices</t>
  </si>
  <si>
    <t>0.78,0.78,0.78,0.33,0.56,0.78,0.78,0.56,0.56,0.33,0.99,0.56</t>
  </si>
  <si>
    <t>b2b email marketing best practices</t>
  </si>
  <si>
    <t>0.56,0.99,0.56,0.44,0.56,0.56,0.56,0.44,0.44,0.78,0.56,0.33</t>
  </si>
  <si>
    <t>christiana healthcare</t>
  </si>
  <si>
    <t>http://www.marketo.com/library/christiana-care-case-study.pdf</t>
  </si>
  <si>
    <t>0.33,0.44,0.56,0.56,0.56,0.56,0.56,0.78,0.56,0.56,0.99,0.56</t>
  </si>
  <si>
    <t>anne wang</t>
  </si>
  <si>
    <t>http://summit.marketo.com/2015/speakers/anne-wang/</t>
  </si>
  <si>
    <t>0.44,0.56,0.44,0.56,0.78,0.56,0.56,0.56,0.78,0.56,0.99,0.78</t>
  </si>
  <si>
    <t>is social media marketing</t>
  </si>
  <si>
    <t>0.14,0.28,0.14,0.14,0.71,0.99,0.99,0.99,0.71,0.71,0.99,0.99</t>
  </si>
  <si>
    <t>how to create a social media plan</t>
  </si>
  <si>
    <t>0.56,0.56,0.71,0.71,0.99,0.71,0.99,0.99,0.71,0.99,0.99,0.99</t>
  </si>
  <si>
    <t>event landing page</t>
  </si>
  <si>
    <t>0.56,0.71,0.71,0.71,0.99,0.56,0.71,0.71,0.71,0.99,0.99,0.56</t>
  </si>
  <si>
    <t>http://www.marketo.com/media/email-marketing-cheat-sheet/</t>
  </si>
  <si>
    <t>complex sales</t>
  </si>
  <si>
    <t>0.43,0.71,0.56,0.71,0.71,0.99,0.99,0.71,0.71,0.71,0.71,0.71</t>
  </si>
  <si>
    <t>what is metrics reporting</t>
  </si>
  <si>
    <t>0.56,0.99,0.56,0.56,0.56,0.43,0.43,0.56,0.71,0.99,0.99,0.71</t>
  </si>
  <si>
    <t>e marketing definition</t>
  </si>
  <si>
    <t>0.41,0.82,0.65,0.99,0.82,0.65,0.41,0.41,0.28,0.65,0.65,0.99</t>
  </si>
  <si>
    <t>what is an email blast</t>
  </si>
  <si>
    <t>0.64,0.79,0.79,0.99,0.79,0.79,0.79,0.79,0.64,0.64,0.79,0.64</t>
  </si>
  <si>
    <t>business to business marketing ideas</t>
  </si>
  <si>
    <t>0.44,0.44,0.99,0.78,0.78,0.56,0.78,0.78,0.78,0.56,0.78,0.56</t>
  </si>
  <si>
    <t>restful api documentation</t>
  </si>
  <si>
    <t>0.78,0.56,0.78,0.56,0.99,0.78,0.78,0.56,0.99,0.78,0.78,0.44</t>
  </si>
  <si>
    <t>template email</t>
  </si>
  <si>
    <t>0.99,0.71,0.99,0.71,0.99,0.71,0.99,0.99,0.71,0.99,0.99,0.99</t>
  </si>
  <si>
    <t>what is customer engagement</t>
  </si>
  <si>
    <t>0.44,0.99,0.78,0.78,0.99,0.56,0.99,0.78,0.99,0.99,0.99,0.99</t>
  </si>
  <si>
    <t>free lead management software</t>
  </si>
  <si>
    <t>0.64,0.82,0.64,0.82,0.99,0.64,0.64,0.45,0.64,0.64,0.64,0.82</t>
  </si>
  <si>
    <t>first blog post examples</t>
  </si>
  <si>
    <t>0.14,0.14,0.21,0.07,0.14,0.21,0.79,0.99,0.79,0.79,0.79,0.64</t>
  </si>
  <si>
    <t>sales leads free</t>
  </si>
  <si>
    <t>0.12,0.65,0.53,0.12,0.18,0.24,0.24,0.28,0.65,0.65,0.99,0.53</t>
  </si>
  <si>
    <t>iframe parent</t>
  </si>
  <si>
    <t>http://developers.marketo.com/blog/execute-form-submission-actions-from-iframe-to-parent-page/</t>
  </si>
  <si>
    <t>0.78,0.78,0.78,0.78,0.99,0.99,0.99,0.99,0.78,0.78,0.99,0.78</t>
  </si>
  <si>
    <t>top landing pages</t>
  </si>
  <si>
    <t>http://www.marketo.com/webinars/winning-with-better-landing-pages-top-5-secrets-to-lift-conversions/</t>
  </si>
  <si>
    <t>0.56,0.78,0.56,0.78,0.99,0.56,0.78,0.99,0.99,0.78,0.99,0.78</t>
  </si>
  <si>
    <t>proposal automation</t>
  </si>
  <si>
    <t>https://launchpoint.marketo.com/assets/company/419/Proposal-Automation-CRM-Integration.pdf</t>
  </si>
  <si>
    <t>0.12,0.18,0.24,0.12,0.18,0.18,0.12,0.12,0.99,0.82,0.82,0.65</t>
  </si>
  <si>
    <t>lightbox form</t>
  </si>
  <si>
    <t>http://developers.marketo.com/blog/hide-lightbox-after-form-submission/</t>
  </si>
  <si>
    <t>0.78,0.99,0.78,0.56,0.78,0.78,0.56,0.56,0.56,0.44,0.56,0.56</t>
  </si>
  <si>
    <t>graduating from</t>
  </si>
  <si>
    <t>0.56,0.78,0.78,0.78,0.56,0.99,0.78,0.78,0.56,0.56,0.78,0.56</t>
  </si>
  <si>
    <t>oem marketing</t>
  </si>
  <si>
    <t>http://www.marketo.com/partners/distribution-partner/</t>
  </si>
  <si>
    <t>0.56,0.78,0.78,0.78,0.78,0.99,0.78,0.78,0.78,0.78,0.99,0.78</t>
  </si>
  <si>
    <t>direct manager</t>
  </si>
  <si>
    <t>0.44,0.99,0.78,0.78,0.56,0.44,0.56,0.78,0.56,0.78,0.78,0.78</t>
  </si>
  <si>
    <t>how to build a machine</t>
  </si>
  <si>
    <t>http://www.marketo.com/ebooks/build-and-operate-content-marketing-machine/</t>
  </si>
  <si>
    <t>0.78,0.78,0.78,0.44,0.78,0.78,0.56,0.99,0.78,0.56,0.56,0.78</t>
  </si>
  <si>
    <t>best content marketing</t>
  </si>
  <si>
    <t>0.36,0.64,0.45,0.82,0.45,0.64,0.45,0.64,0.45,0.99,0.82,0.64</t>
  </si>
  <si>
    <t>what to write in a blog</t>
  </si>
  <si>
    <t>0.56,0.99,0.78,0.78,0.99,0.78,0.56,0.78,0.78,0.99,0.56,0.78</t>
  </si>
  <si>
    <t>email creative</t>
  </si>
  <si>
    <t>http://www.marketo.com/worksheets/email-deliverability-design-and-creative-checklist/</t>
  </si>
  <si>
    <t>0.50,0.75,0.50,0.99,0.75,0.75,0.75,0.75,0.50,0.75,0.75,0.50</t>
  </si>
  <si>
    <t>ppc guide</t>
  </si>
  <si>
    <t>0.99,0.99,0.56,0.71,0.71,0.71,0.99,0.99,0.99,0.99,0.99,0.99</t>
  </si>
  <si>
    <t>expansion international</t>
  </si>
  <si>
    <t>http://www.marketo.com/definitive-guides/international-market-entry-and-expansion/</t>
  </si>
  <si>
    <t>0.60,0.80,0.80,0.60,0.60,0.99,0.60,0.60,0.60,0.40,0.60,0.40</t>
  </si>
  <si>
    <t>tibco activematrix businessworks</t>
  </si>
  <si>
    <t>0.20,0.60,0.60,0.60,0.99,0.60,0.80,0.60,0.80,0.80,0.99,0.60</t>
  </si>
  <si>
    <t>website functionality checklist</t>
  </si>
  <si>
    <t>http://blog.marketo.com/2013/01/its-time-to-audit-your-websites-social-functionality.html</t>
  </si>
  <si>
    <t>0.20,0.40,0.60,0.99,0.40,0.60,0.80,0.80,0.60,0.80,0.40,0.60</t>
  </si>
  <si>
    <t>marketing collaboration</t>
  </si>
  <si>
    <t>http://www.marketo.com/webinars/marketing-collaboration-in-the-cloud/</t>
  </si>
  <si>
    <t>0.28,0.28,0.43,0.28,0.99,0.43,0.28,0.43,0.28,0.43,0.43,0.28</t>
  </si>
  <si>
    <t>best practices seo</t>
  </si>
  <si>
    <t>0.67,0.99,0.99,0.67,0.67,0.99,0.99,0.99,0.99,0.67,0.99,0.99</t>
  </si>
  <si>
    <t>lead database</t>
  </si>
  <si>
    <t>0.44,0.78,0.56,0.78,0.99,0.56,0.78,0.78,0.78,0.78,0.56,0.56</t>
  </si>
  <si>
    <t>how to generate more business</t>
  </si>
  <si>
    <t>0.43,0.43,0.43,0.99,0.56,0.43,0.43,0.43,0.28,0.14,0.43,0.28</t>
  </si>
  <si>
    <t>customer case studies</t>
  </si>
  <si>
    <t>0.43,0.43,0.43,0.43,0.71,0.43,0.99,0.56,0.14,0.43,0.28,0.43</t>
  </si>
  <si>
    <t>finding leads</t>
  </si>
  <si>
    <t>0.40,0.60,0.40,0.80,0.80,0.80,0.80,0.99,0.60,0.60,0.60,0.40</t>
  </si>
  <si>
    <t>psychology in marketing</t>
  </si>
  <si>
    <t>0.45,0.64,0.82,0.82,0.82,0.99,0.36,0.45,0.64,0.82,0.82,0.99</t>
  </si>
  <si>
    <t>english gmail</t>
  </si>
  <si>
    <t>0.78,0.78,0.56,0.44,0.99,0.78,0.56,0.56,0.44,0.99,0.99,0.78</t>
  </si>
  <si>
    <t>360 degree marketing</t>
  </si>
  <si>
    <t>http://blog.marketo.com/2013/10/the-whole-customer-why-you-need-a-360-degree-view.html</t>
  </si>
  <si>
    <t>0.56,0.99,0.99,0.99,0.78,0.99,0.78,0.78,0.78,0.99,0.99,0.99</t>
  </si>
  <si>
    <t>define thought leadership</t>
  </si>
  <si>
    <t>0.78,0.78,0.78,0.78,0.99,0.78,0.99,0.78,0.78,0.78,0.78,0.78</t>
  </si>
  <si>
    <t>marketing effectiveness metrics</t>
  </si>
  <si>
    <t>0.20,0.20,0.80,0.80,0.80,0.60,0.60,0.99,0.20,0.20,0.40,0.40</t>
  </si>
  <si>
    <t>prospect vs lead</t>
  </si>
  <si>
    <t>0.44,0.78,0.56,0.99,0.78,0.78,0.78,0.78,0.56,0.78,0.99,0.78</t>
  </si>
  <si>
    <t>value of lead</t>
  </si>
  <si>
    <t>0.78,0.99,0.99,0.99,0.99,0.78,0.56,0.78,0.78,0.78,0.99,0.56</t>
  </si>
  <si>
    <t>good marketing campaigns</t>
  </si>
  <si>
    <t>0.28,0.43,0.56,0.56,0.99,0.28,0.28,0.14,0.43,0.56,0.56,0.43</t>
  </si>
  <si>
    <t>effective marketing campaigns</t>
  </si>
  <si>
    <t>http://www.marketo.com/articles/three-effective-approaches-for-personalized-marketing-campaign-maneuvers/</t>
  </si>
  <si>
    <t>0.71,0.99,0.99,0.99,0.71,0.99,0.99,0.71,0.71,0.99,0.99,0.71</t>
  </si>
  <si>
    <t>email personalization</t>
  </si>
  <si>
    <t>0.78,0.44,0.56,0.78,0.78,0.78,0.56,0.78,0.78,0.78,0.99,0.78</t>
  </si>
  <si>
    <t>canada address verification</t>
  </si>
  <si>
    <t>http://launchpoint.marketo.com/strikeiron-inc/745-strikeiron-address-verification/</t>
  </si>
  <si>
    <t>0.99,0.99,0.44,0.33,0.78,0.78,0.44,0.33,0.56,0.78,0.78,0.99</t>
  </si>
  <si>
    <t>marketing integration</t>
  </si>
  <si>
    <t>0.36,0.50,0.64,0.99,0.99,0.64,0.36,0.36,0.28,0.50,0.64,0.36</t>
  </si>
  <si>
    <t>eu privacy law</t>
  </si>
  <si>
    <t>0.75,0.99,0.50,0.75,0.99,0.99,0.75,0.75,0.75,0.75,0.99,0.75</t>
  </si>
  <si>
    <t>define revenue cycle</t>
  </si>
  <si>
    <t>0.33,0.56,0.56,0.56,0.78,0.78,0.78,0.56,0.78,0.78,0.99,0.56</t>
  </si>
  <si>
    <t>sales and marketing software</t>
  </si>
  <si>
    <t>0.64,0.82,0.64,0.64,0.45,0.64,0.82,0.45,0.45,0.64,0.99,0.82</t>
  </si>
  <si>
    <t>how to build brand awareness</t>
  </si>
  <si>
    <t>0.56,0.78,0.56,0.78,0.99,0.99,0.44,0.78,0.78,0.78,0.99,0.78</t>
  </si>
  <si>
    <t>digital marketing examples</t>
  </si>
  <si>
    <t>0.43,0.56,0.56,0.43,0.56,0.56,0.56,0.43,0.56,0.71,0.99,0.99</t>
  </si>
  <si>
    <t>web marketing strategy</t>
  </si>
  <si>
    <t>0.71,0.56,0.56,0.56,0.43,0.43,0.28,0.43,0.28,0.28,0.71,0.99</t>
  </si>
  <si>
    <t>direct response companies</t>
  </si>
  <si>
    <t>0.44,0.44,0.99,0.44,0.56,0.33,0.44,0.44,0.44,0.44,0.56,0.22</t>
  </si>
  <si>
    <t>marketing conventions</t>
  </si>
  <si>
    <t>0.43,0.71,0.71,0.56,0.43,0.56,0.56,0.71,0.56,0.71,0.99,0.56</t>
  </si>
  <si>
    <t>article marketing automation</t>
  </si>
  <si>
    <t>http://www.marketo.com/articles/dos-and-donts-of-marketing-automation-new-resource/</t>
  </si>
  <si>
    <t>0.99,0.99,0.80,0.80,0.60,0.40,0.99,0.60,0.60,0.60,0.99,0.60</t>
  </si>
  <si>
    <t>what is crm experience</t>
  </si>
  <si>
    <t>http://blog.marketo.com/2013/04/crm-series-how-much-crm-experience-do-you-need-to-be-successful-with-marketing-automation.html</t>
  </si>
  <si>
    <t>0.40,0.80,0.80,0.60,0.60,0.60,0.80,0.40,0.80,0.80,0.99,0.60</t>
  </si>
  <si>
    <t>email deployment</t>
  </si>
  <si>
    <t>0.33,0.33,0.33,0.44,0.44,0.33,0.33,0.33,0.56,0.33,0.56,0.99</t>
  </si>
  <si>
    <t>marketing customer retention</t>
  </si>
  <si>
    <t>0.00,0.09,0.09,0.09,0.45,0.64,0.64,0.99,0.82,0.82,0.82,0.82</t>
  </si>
  <si>
    <t>personalized urls</t>
  </si>
  <si>
    <t>https://docs.marketo.com/display/DOCS/Enable+Personalized+URLs+for+a+Landing+Page</t>
  </si>
  <si>
    <t>0.56,0.99,0.78,0.56,0.99,0.56,0.78,0.56,0.56,0.56,0.56,0.44</t>
  </si>
  <si>
    <t>generation y marketing</t>
  </si>
  <si>
    <t>0.44,0.44,0.99,0.56,0.56,0.44,0.44,0.78,0.78,0.99,0.99,0.33</t>
  </si>
  <si>
    <t>esp email marketing</t>
  </si>
  <si>
    <t>0.56,0.43,0.56,0.43,0.71,0.56,0.71,0.56,0.71,0.71,0.56,0.99</t>
  </si>
  <si>
    <t>internet marketing leads</t>
  </si>
  <si>
    <t>0.12,0.53,0.28,0.18,0.18,0.18,0.18,0.99,0.41,0.18,0.12,0.12</t>
  </si>
  <si>
    <t>it lead generation</t>
  </si>
  <si>
    <t>0.18,0.45,0.64,0.99,0.45,0.45,0.18,0.18,0.45,0.27,0.45,0.27</t>
  </si>
  <si>
    <t>customer check in software</t>
  </si>
  <si>
    <t>0.56,0.99,0.56,0.43,0.28,0.56,0.56,0.43,0.56,0.28,0.43,0.28</t>
  </si>
  <si>
    <t>how to make your email</t>
  </si>
  <si>
    <t>0.60,0.40,0.80,0.99,0.80,0.60,0.60,0.80,0.80,0.60,0.60,0.60</t>
  </si>
  <si>
    <t>email esp</t>
  </si>
  <si>
    <t>0.60,0.80,0.80,0.80,0.80,0.80,0.80,0.80,0.60,0.80,0.99,0.80</t>
  </si>
  <si>
    <t>hvac marketing ideas</t>
  </si>
  <si>
    <t>http://www.marketo.com/marketing-topics/hvac-marketing-ideas</t>
  </si>
  <si>
    <t>0.56,0.99,0.78,0.78,0.44,0.22,0.22,0.56,0.44,0.78,0.78,0.78</t>
  </si>
  <si>
    <t>survey monkey surveys</t>
  </si>
  <si>
    <t>0.99,0.43,0.71,0.71,0.71,0.56,0.43,0.56,0.43,0.56,0.99,0.71</t>
  </si>
  <si>
    <t>sales kits</t>
  </si>
  <si>
    <t>0.71,0.71,0.71,0.71,0.71,0.99,0.71,0.71,0.43,0.99,0.71,0.99</t>
  </si>
  <si>
    <t>add list</t>
  </si>
  <si>
    <t>0.43,0.71,0.71,0.71,0.99,0.43,0.56,0.56,0.56,0.99,0.71,0.71</t>
  </si>
  <si>
    <t>email landing page</t>
  </si>
  <si>
    <t>0.40,0.80,0.80,0.60,0.60,0.60,0.60,0.60,0.99,0.80,0.99,0.80</t>
  </si>
  <si>
    <t>best speakers on the market</t>
  </si>
  <si>
    <t>0.99,0.80,0.60,0.99,0.80,0.80,0.99,0.99,0.80,0.99,0.99,0.99</t>
  </si>
  <si>
    <t>defined marketing solutions inc</t>
  </si>
  <si>
    <t>0.99,0.78,0.33,0.44,0.56,0.78,0.44,0.44,0.11,0.11,0.11,0.00</t>
  </si>
  <si>
    <t>social media strategy document</t>
  </si>
  <si>
    <t>0.80,0.60,0.60,0.99,0.80,0.99,0.80,0.60,0.40,0.99,0.80,0.60</t>
  </si>
  <si>
    <t>unilever marketing</t>
  </si>
  <si>
    <t>http://blog.marketo.com/2015/01/find-a-truth-unilevers-marc-mathieu-on-the-next-era-of-marketing.html</t>
  </si>
  <si>
    <t>0.99,0.56,0.56,0.56,0.56,0.44,0.44,0.44,0.56,0.56,0.78,0.78</t>
  </si>
  <si>
    <t>marketing era definition</t>
  </si>
  <si>
    <t>0.43,0.71,0.71,0.56,0.71,0.56,0.43,0.28,0.43,0.99,0.56,0.43</t>
  </si>
  <si>
    <t>marketing plan worksheet</t>
  </si>
  <si>
    <t>http://www.marketo.com/worksheets/</t>
  </si>
  <si>
    <t>0.43,0.71,0.56,0.14,0.56,0.56,0.28,0.43,0.28,0.56,0.99,0.56</t>
  </si>
  <si>
    <t>ashleybrookes</t>
  </si>
  <si>
    <t>0.71,0.14,0.71,0.56,0.28,0.43,0.99,0.56,0.56,0.43,0.28,0.43</t>
  </si>
  <si>
    <t>sales qualified lead</t>
  </si>
  <si>
    <t>0.44,0.56,0.33,0.78,0.56,0.56,0.78,0.78,0.56,0.78,0.99,0.56</t>
  </si>
  <si>
    <t>3 bff</t>
  </si>
  <si>
    <t>http://blog.marketo.com/2015/02/3-ways-to-be-your-customers-bff.html</t>
  </si>
  <si>
    <t>0.71,0.56,0.71,0.71,0.71,0.99,0.56,0.71,0.43,0.56,0.71,0.71</t>
  </si>
  <si>
    <t>landing page marketing</t>
  </si>
  <si>
    <t>0.60,0.60,0.60,0.60,0.60,0.99,0.99,0.80,0.80,0.60,0.60,0.40</t>
  </si>
  <si>
    <t>definition of thought leadership</t>
  </si>
  <si>
    <t>0.40,0.80,0.60,0.60,0.99,0.60,0.80,0.80,0.60,0.80,0.80,0.80</t>
  </si>
  <si>
    <t>best corporate holiday cards</t>
  </si>
  <si>
    <t>http://blog.marketo.com/2009/12/top-12-b2b-holiday-cards-with-62-more-for-good-marketing-measure.html</t>
  </si>
  <si>
    <t>0.67,0.05,0.00,0.00,0.05,0.05,0.05,0.05,0.10,0.19,0.52,0.99</t>
  </si>
  <si>
    <t>sample marketing calendar</t>
  </si>
  <si>
    <t>0.99,0.99,0.60,0.80,0.40,0.60,0.60,0.80,0.40,0.60,0.99,0.99</t>
  </si>
  <si>
    <t>examples of advertising campaigns</t>
  </si>
  <si>
    <t>0.56,0.56,0.43,0.71,0.99,0.43,0.43,0.14,0.28,0.71,0.43,0.56</t>
  </si>
  <si>
    <t>cvent mobile app</t>
  </si>
  <si>
    <t>0.40,0.60,0.60,0.80,0.80,0.60,0.99,0.80,0.80,0.60,0.80,0.60</t>
  </si>
  <si>
    <t>what is crm salesforce</t>
  </si>
  <si>
    <t>0.60,0.99,0.99,0.60,0.40,0.40,0.60,0.60,0.60,0.99,0.99,0.99</t>
  </si>
  <si>
    <t>predictive marketing analytics</t>
  </si>
  <si>
    <t>0.40,0.40,0.80,0.99,0.80,0.80,0.80,0.99,0.80,0.80,0.60,0.99</t>
  </si>
  <si>
    <t>internet fun facts</t>
  </si>
  <si>
    <t>0.56,0.99,0.71,0.99,0.71,0.71,0.43,0.28,0.43,0.99,0.56,0.56</t>
  </si>
  <si>
    <t>customer case study</t>
  </si>
  <si>
    <t>0.40,0.80,0.60,0.40,0.99,0.80,0.99,0.80,0.99,0.80,0.99,0.80</t>
  </si>
  <si>
    <t>successful landing pages</t>
  </si>
  <si>
    <t>0.43,0.71,0.56,0.99,0.56,0.56,0.71,0.71,0.71,0.56,0.56,0.56</t>
  </si>
  <si>
    <t>slideshare marketing</t>
  </si>
  <si>
    <t>http://www.marketo.com/ebooks/10-tips-for-using-slideshare-for-lead-generation/</t>
  </si>
  <si>
    <t>0.40,0.60,0.80,0.99,0.99,0.40,0.40,0.60,0.99,0.60,0.80,0.80</t>
  </si>
  <si>
    <t>activation marketing</t>
  </si>
  <si>
    <t>http://www.marketo.com/ebooks/customer-activation-marketing-with-a-measurable-purpose/</t>
  </si>
  <si>
    <t>0.71,0.71,0.71,0.71,0.71,0.56,0.99,0.71,0.99,0.99,0.99,0.71</t>
  </si>
  <si>
    <t>profile photo ideas</t>
  </si>
  <si>
    <t>0.56,0.99,0.78,0.56,0.33,0.33,0.44,0.44,0.44,0.33,0.33,0.22</t>
  </si>
  <si>
    <t>http://developers.marketo.com/blog/sending-an-email-with-dynamic-content-from-marketo-using-the-api/</t>
  </si>
  <si>
    <t>marketers salary</t>
  </si>
  <si>
    <t>0.43,0.56,0.43,0.56,0.43,0.43,0.43,0.43,0.56,0.43,0.99,0.71</t>
  </si>
  <si>
    <t>using social media to market</t>
  </si>
  <si>
    <t>0.18,0.36,0.36,0.99,0.27,0.27,0.27,0.27,0.27,0.18,0.27,0.27</t>
  </si>
  <si>
    <t>targeted email campaign</t>
  </si>
  <si>
    <t>0.75,0.99,0.99,0.99,0.50,0.25,0.25,0.25,0.25,0.25,0.25,0.50</t>
  </si>
  <si>
    <t>digital marketing plan outline</t>
  </si>
  <si>
    <t>0.50,0.99,0.50,0.25,0.50,0.25,0.50,0.75,0.50,0.50,0.75,0.75</t>
  </si>
  <si>
    <t>best practices for email</t>
  </si>
  <si>
    <t>0.33,0.67,0.33,0.99,0.67,0.67,0.67,0.67,0.67,0.67,0.99,0.99</t>
  </si>
  <si>
    <t>crm lead</t>
  </si>
  <si>
    <t>0.67,0.67,0.67,0.67,0.67,0.67,0.67,0.99,0.67,0.99,0.67,0.67</t>
  </si>
  <si>
    <t>seth marketing</t>
  </si>
  <si>
    <t>0.67,0.67,0.67,0.99,0.67,0.67,0.67,0.33,0.33,0.67,0.33,0.67</t>
  </si>
  <si>
    <t>go towebinar</t>
  </si>
  <si>
    <t>0.67,0.99,0.99,0.67,0.99,0.67,0.33,0.67,0.67,0.99,0.99,0.99</t>
  </si>
  <si>
    <t>trifecta marketing</t>
  </si>
  <si>
    <t>http://blog.marketo.com/2014/10/your-dream-team-the-marketing-trifecta.html</t>
  </si>
  <si>
    <t>0.99,0.50,0.99,0.50,0.50,0.50,0.50,0.50,0.99,0.99,0.99,0.99</t>
  </si>
  <si>
    <t>market strategy definition</t>
  </si>
  <si>
    <t>0.36,0.50,0.79,0.79,0.64,0.50,0.36,0.28,0.28,0.64,0.79,0.99</t>
  </si>
  <si>
    <t>how to determine roi</t>
  </si>
  <si>
    <t>0.99,0.82,0.82,0.82,0.99,0.82,0.82,0.82,0.64,0.82,0.82,0.82</t>
  </si>
  <si>
    <t>marketing colors meaning</t>
  </si>
  <si>
    <t>0.40,0.20,0.20,0.99,0.60,0.40,0.40,0.60,0.40,0.60,0.20,0.80</t>
  </si>
  <si>
    <t>automation consultant</t>
  </si>
  <si>
    <t>0.25,0.50,0.25,0.50,0.50,0.99,0.50,0.25,0.75,0.25,0.50,0.50</t>
  </si>
  <si>
    <t>marketing tracking tools</t>
  </si>
  <si>
    <t>0.60,0.40,0.40,0.40,0.60,0.99,0.20,0.20,0.40,0.20,0.40,0.20</t>
  </si>
  <si>
    <t>cold call leads</t>
  </si>
  <si>
    <t>0.33,0.99,0.33,0.67,0.33,0.67,0.99,0.67,0.67,0.99,0.67,0.33</t>
  </si>
  <si>
    <t>what is marketting</t>
  </si>
  <si>
    <t>0.33,0.67,0.67,0.33,0.33,0.67,0.33,0.33,0.67,0.99,0.67,0.67</t>
  </si>
  <si>
    <t>managing sales leads</t>
  </si>
  <si>
    <t>0.33,0.33,0.67,0.99,0.67,0.67,0.67,0.33,0.67,0.67,0.33,0.33</t>
  </si>
  <si>
    <t>lead management tool</t>
  </si>
  <si>
    <t>0.25,0.50,0.25,0.25,0.25,0.50,0.75,0.25,0.50,0.25,0.50,0.99</t>
  </si>
  <si>
    <t>dun and bradstreet leads</t>
  </si>
  <si>
    <t>https://launchpoint.marketo.com/dun-and-bradstreet/1401-dun-and-bradstreet-marketing-automation-tools/</t>
  </si>
  <si>
    <t>0.50,0.75,0.50,0.50,0.99,0.50,0.50,0.50,0.50,0.50,0.75,0.50</t>
  </si>
  <si>
    <t>cloud automation software</t>
  </si>
  <si>
    <t>0.50,0.50,0.50,0.99,0.50,0.25,0.50,0.25,0.25,0.25,0.50,0.25</t>
  </si>
  <si>
    <t>the definition of channel</t>
  </si>
  <si>
    <t>0.27,0.45,0.36,0.27,0.27,0.18,0.09,0.09,0.45,0.99,0.45,0.27</t>
  </si>
  <si>
    <t>marketing automation software reviews</t>
  </si>
  <si>
    <t>0.60,0.80,0.60,0.80,0.60,0.80,0.99,0.99,0.60,0.40,0.80,0.80</t>
  </si>
  <si>
    <t>personalize home page</t>
  </si>
  <si>
    <t>0.99,0.71,0.71,0.43,0.28,0.28,0.28,0.43,0.28,0.43,0.43,0.43</t>
  </si>
  <si>
    <t>free phone numbers and addresses</t>
  </si>
  <si>
    <t>0.99,0.16,0.03,0.03,0.03,0.06,0.06,0.03,0.03,0.03,0.06,0.03</t>
  </si>
  <si>
    <t>strategic planning template ppt</t>
  </si>
  <si>
    <t>0.56,0.56,0.56,0.71,0.56,0.71,0.43,0.43,0.56,0.56,0.99,0.43</t>
  </si>
  <si>
    <t>best company swag</t>
  </si>
  <si>
    <t>0.43,0.28,0.43,0.56,0.43,0.56,0.71,0.99,0.56,0.56,0.99,0.71</t>
  </si>
  <si>
    <t>vendor comparison</t>
  </si>
  <si>
    <t>0.60,0.80,0.60,0.99,0.80,0.60,0.80,0.40,0.60,0.60,0.80,0.60</t>
  </si>
  <si>
    <t>how to create a sales funnel</t>
  </si>
  <si>
    <t>0.56,0.56,0.56,0.56,0.56,0.71,0.56,0.71,0.43,0.99,0.43,0.71</t>
  </si>
  <si>
    <t>behavior targeting</t>
  </si>
  <si>
    <t>0.60,0.60,0.60,0.60,0.80,0.60,0.60,0.60,0.60,0.80,0.99,0.60</t>
  </si>
  <si>
    <t>direct response campaign</t>
  </si>
  <si>
    <t>https://www.marketo.com/marketing-topics/direct-response-campaign</t>
  </si>
  <si>
    <t>0.40,0.80,0.99,0.99,0.99,0.60,0.99,0.80,0.60,0.99,0.80,0.80</t>
  </si>
  <si>
    <t>benefits of marketing automation</t>
  </si>
  <si>
    <t>http://www.marketo.com/_assets/uploads/Graduating-From-Email-Marketing-to-Marketing-Automation.pdf?20130115205146</t>
  </si>
  <si>
    <t>0.40,0.80,0.80,0.99,0.99,0.60,0.40,0.60,0.60,0.99,0.80,0.99</t>
  </si>
  <si>
    <t>google personalization</t>
  </si>
  <si>
    <t>http://pages2.marketo.com/infusing-google-and-marketo-jan15.html?sponsor=google</t>
  </si>
  <si>
    <t>0.99,0.60,0.80,0.80,0.60,0.60,0.60,0.80,0.80,0.99,0.60,0.60</t>
  </si>
  <si>
    <t>b2b search marketing</t>
  </si>
  <si>
    <t>0.22,0.11,0.11,0.11,0.11,0.00,0.11,0.11,0.11,0.99,0.44,0.99</t>
  </si>
  <si>
    <t>best practices for seo</t>
  </si>
  <si>
    <t>0.60,0.60,0.80,0.60,0.99,0.99,0.99,0.60,0.40,0.40,0.60,0.60</t>
  </si>
  <si>
    <t>zoho demo</t>
  </si>
  <si>
    <t>https://launchpoint.marketo.com/kevy/1089-zoho-integration-for-marketo//AJAX_CTAForm/1</t>
  </si>
  <si>
    <t>0.60,0.99,0.80,0.99,0.99,0.99,0.60,0.80,0.99,0.99,0.99,0.80</t>
  </si>
  <si>
    <t>event marketing services</t>
  </si>
  <si>
    <t>0.60,0.60,0.80,0.80,0.80,0.40,0.60,0.40,0.99,0.40,0.40,0.20</t>
  </si>
  <si>
    <t>web tracking tools</t>
  </si>
  <si>
    <t>0.20,0.60,0.60,0.80,0.80,0.80,0.60,0.99,0.40,0.60,0.60,0.60</t>
  </si>
  <si>
    <t>email packages</t>
  </si>
  <si>
    <t>0.50,0.75,0.50,0.99,0.50,0.50,0.75,0.50,0.50,0.75,0.50,0.50</t>
  </si>
  <si>
    <t>a to z marketing</t>
  </si>
  <si>
    <t>0.99,0.99,0.80,0.99,0.99,0.99,0.80,0.99,0.80,0.80,0.99,0.80</t>
  </si>
  <si>
    <t>marin software address</t>
  </si>
  <si>
    <t>https://launchpoint.marketo.com/marin-software/705-digital-advertising-management-platform-for-search-social-and-mobile/</t>
  </si>
  <si>
    <t>0.99,0.50,0.75,0.99,0.75,0.75,0.75,0.99,0.99,0.99,0.75,0.75</t>
  </si>
  <si>
    <t>sirius download</t>
  </si>
  <si>
    <t>0.99,0.71,0.56,0.71,0.71,0.71,0.71,0.99,0.71,0.71,0.71,0.71</t>
  </si>
  <si>
    <t>how to create a marketing budget</t>
  </si>
  <si>
    <t>http://www.marketo.com/ebooks/lean-content-marketing-how-to-create-content-on-a-budget/</t>
  </si>
  <si>
    <t>0.99,0.80,0.80,0.99,0.99,0.80,0.80,0.80,0.80,0.99,0.99,0.99</t>
  </si>
  <si>
    <t>examples of social media marketing</t>
  </si>
  <si>
    <t>0.40,0.60,0.60,0.60,0.80,0.60,0.40,0.20,0.80,0.60,0.80,0.99</t>
  </si>
  <si>
    <t>james hardie customer service</t>
  </si>
  <si>
    <t>http://www.marketo.com/customers/james-hardie-building-products/</t>
  </si>
  <si>
    <t>0.50,0.75,0.25,0.50,0.50,0.99,0.75,0.75,0.99,0.75,0.50,0.50</t>
  </si>
  <si>
    <t>how to pitch a sale</t>
  </si>
  <si>
    <t>0.50,0.75,0.75,0.75,0.99,0.99,0.75,0.75,0.75,0.99,0.75,0.99</t>
  </si>
  <si>
    <t>event budget spreadsheet</t>
  </si>
  <si>
    <t>0.20,0.80,0.60,0.60,0.80,0.60,0.80,0.80,0.60,0.60,0.99,0.80</t>
  </si>
  <si>
    <t>best digital marketing blogs</t>
  </si>
  <si>
    <t>0.43,0.99,0.71,0.71,0.99,0.71,0.71,0.71,0.56,0.99,0.71,0.56</t>
  </si>
  <si>
    <t>targeted email marketing services</t>
  </si>
  <si>
    <t>0.14,0.28,0.56,0.99,0.71,0.71,0.56,0.71,0.99,0.71,0.99,0.56</t>
  </si>
  <si>
    <t>customer care definition</t>
  </si>
  <si>
    <t>0.56,0.78,0.44,0.33,0.56,0.78,0.56,0.56,0.56,0.56,0.99,0.56</t>
  </si>
  <si>
    <t>best online marketing campaigns</t>
  </si>
  <si>
    <t>0.25,0.99,0.99,0.75,0.50,0.75,0.75,0.50,0.50,0.50,0.75,0.25</t>
  </si>
  <si>
    <t>is email marketing dead</t>
  </si>
  <si>
    <t>0.71,0.56,0.71,0.56,0.71,0.99,0.71,0.43,0.71,0.56,0.99,0.56</t>
  </si>
  <si>
    <t>cross sell up sell</t>
  </si>
  <si>
    <t>0.99,0.67,0.99,0.99,0.67,0.67,0.99,0.67,0.99,0.67,0.67,0.67</t>
  </si>
  <si>
    <t>gen y marketing</t>
  </si>
  <si>
    <t>0.56,0.28,0.43,0.71,0.99,0.43,0.43,0.43,0.43,0.43,0.56,0.43</t>
  </si>
  <si>
    <t>email blast service providers</t>
  </si>
  <si>
    <t>0.33,0.33,0.22,0.22,0.56,0.56,0.56,0.56,0.33,0.44,0.99,0.78</t>
  </si>
  <si>
    <t>social media metrics dashboard</t>
  </si>
  <si>
    <t>http://blog.marketo.com/2013/01/building-a-kick-ass-social-media-dashboard.html</t>
  </si>
  <si>
    <t>0.28,0.14,0.14,0.14,0.14,0.99,0.43,0.43,0.56,0.56,0.71,0.56</t>
  </si>
  <si>
    <t>marketing budget percentage</t>
  </si>
  <si>
    <t>http://www.marketo.com/_assets/uploads/selling-marketing-budgets-to-cfo.pdf</t>
  </si>
  <si>
    <t>0.33,0.22,0.44,0.78,0.56,0.44,0.56,0.56,0.78,0.78,0.99,0.78</t>
  </si>
  <si>
    <t>profile picture ideas for facebook</t>
  </si>
  <si>
    <t>0.99,0.80,0.40,0.40,0.40,0.80,0.60,0.80,0.40,0.20,0.20,0.20</t>
  </si>
  <si>
    <t>marketing how to</t>
  </si>
  <si>
    <t>0.50,0.99,0.75,0.75,0.75,0.75,0.50,0.75,0.99,0.75,0.50,0.50</t>
  </si>
  <si>
    <t>advertising landscape</t>
  </si>
  <si>
    <t>0.20,0.60,0.40,0.60,0.60,0.99,0.60,0.60,0.40,0.60,0.80,0.40</t>
  </si>
  <si>
    <t>the power of marketing</t>
  </si>
  <si>
    <t>0.40,0.99,0.80,0.60,0.60,0.60,0.40,0.80,0.60,0.60,0.80,0.80</t>
  </si>
  <si>
    <t>definition of inbound marketing</t>
  </si>
  <si>
    <t>http://www.marketo.com/_assets/uploads/CMO-Inbound-Marketing.pdf</t>
  </si>
  <si>
    <t>0.56,0.71,0.71,0.71,0.71,0.56,0.43,0.71,0.56,0.71,0.99,0.71</t>
  </si>
  <si>
    <t>salesforce website integration</t>
  </si>
  <si>
    <t>0.25,0.75,0.75,0.75,0.75,0.75,0.50,0.99,0.50,0.75,0.75,0.75</t>
  </si>
  <si>
    <t>ad tech blog</t>
  </si>
  <si>
    <t>http://blog.marketo.com/2014/04/tear-down-this-wall-between-ad-tech-and-marketing-automation.html</t>
  </si>
  <si>
    <t>0.80,0.60,0.40,0.60,0.40,0.99,0.40,0.40,0.40,0.60,0.20,0.40</t>
  </si>
  <si>
    <t>social blogging</t>
  </si>
  <si>
    <t>0.60,0.80,0.40,0.99,0.80,0.80,0.40,0.40,0.60,0.40,0.80,0.80</t>
  </si>
  <si>
    <t>best sales pitches</t>
  </si>
  <si>
    <t>0.99,0.75,0.75,0.99,0.99,0.99,0.75,0.75,0.75,0.50,0.99,0.75</t>
  </si>
  <si>
    <t>ways to generate leads</t>
  </si>
  <si>
    <t>0.75,0.75,0.75,0.75,0.75,0.75,0.75,0.99,0.75,0.75,0.75,0.99</t>
  </si>
  <si>
    <t>barbershop marketing</t>
  </si>
  <si>
    <t>http://blog.marketo.com/2014/05/instagram-barbershops-and-the-power-of-continuous-marketing.html</t>
  </si>
  <si>
    <t>0.50,0.99,0.75,0.99,0.75,0.75,0.75,0.50,0.99,0.99,0.99,0.25</t>
  </si>
  <si>
    <t>targeted emails</t>
  </si>
  <si>
    <t>0.75,0.75,0.50,0.99,0.50,0.50,0.50,0.50,0.75,0.50,0.99,0.75</t>
  </si>
  <si>
    <t>high tech marketing</t>
  </si>
  <si>
    <t>http://blog.marketo.com/2008/05/my-9-commandmen.html</t>
  </si>
  <si>
    <t>0.56,0.99,0.56,0.78,0.56,0.56,0.44,0.56,0.56,0.56,0.56,0.44</t>
  </si>
  <si>
    <t>free marketing automation</t>
  </si>
  <si>
    <t>0.43,0.56,0.56,0.71,0.43,0.56,0.99,0.99,0.99,0.71,0.99,0.71</t>
  </si>
  <si>
    <t>sales and marketing books</t>
  </si>
  <si>
    <t>0.50,0.99,0.50,0.99,0.50,0.75,0.75,0.75,0.50,0.50,0.50,0.99</t>
  </si>
  <si>
    <t>marketing your brand</t>
  </si>
  <si>
    <t>0.56,0.71,0.43,0.56,0.56,0.71,0.56,0.71,0.56,0.99,0.99,0.71</t>
  </si>
  <si>
    <t>personalized websites</t>
  </si>
  <si>
    <t>0.71,0.56,0.43,0.43,0.43,0.43,0.99,0.99,0.71,0.71,0.71,0.71</t>
  </si>
  <si>
    <t>business leads online</t>
  </si>
  <si>
    <t>0.78,0.99,0.78,0.44,0.56,0.44,0.56,0.44,0.78,0.33,0.33,0.22</t>
  </si>
  <si>
    <t>intown suites careers</t>
  </si>
  <si>
    <t>http://www.marketo.com/about/news/intown-suites-selects-marketo-via-appexchange/</t>
  </si>
  <si>
    <t>0.25,0.75,0.75,0.75,0.50,0.75,0.99,0.99,0.50,0.50,0.75,0.50</t>
  </si>
  <si>
    <t>gmail com in english</t>
  </si>
  <si>
    <t>0.99,0.99,0.44,0.44,0.56,0.44,0.78,0.44,0.11,0.22,0.44,0.22</t>
  </si>
  <si>
    <t>online medical marketing</t>
  </si>
  <si>
    <t>0.56,0.43,0.56,0.14,0.14,0.14,0.71,0.99,0.56,0.14,0.14,0.14</t>
  </si>
  <si>
    <t>phone number locations</t>
  </si>
  <si>
    <t>0.56,0.71,0.71,0.71,0.71,0.56,0.71,0.71,0.71,0.99,0.71,0.56</t>
  </si>
  <si>
    <t>examples of digital marketing</t>
  </si>
  <si>
    <t>0.28,0.43,0.43,0.43,0.43,0.28,0.28,0.28,0.43,0.71,0.99,0.71</t>
  </si>
  <si>
    <t>email marketing summit</t>
  </si>
  <si>
    <t>0.60,0.99,0.99,0.20,0.40,0.20,0.20,0.40,0.60,0.40,0.80,0.40</t>
  </si>
  <si>
    <t>how to sales pitch</t>
  </si>
  <si>
    <t>0.75,0.99,0.50,0.75,0.75,0.50,0.75,0.75,0.50,0.50,0.99,0.75</t>
  </si>
  <si>
    <t>b2b website best practices</t>
  </si>
  <si>
    <t>0.71,0.99,0.56,0.28,0.56,0.56,0.56,0.56,0.43,0.99,0.56,0.71</t>
  </si>
  <si>
    <t>social marketing in healthcare</t>
  </si>
  <si>
    <t>http://blog.marketo.com/2013/11/should-hospitals-be-on-facebook-social-media-marketing-for-the-healthcare-industry.html</t>
  </si>
  <si>
    <t>0.99,0.40,0.40,0.60,0.60,0.60,0.40,0.99,0.40,0.80,0.99,0.80</t>
  </si>
  <si>
    <t>adidas vs nike market share</t>
  </si>
  <si>
    <t>0.60,0.60,0.60,0.60,0.60,0.60,0.99,0.99,0.40,0.60,0.80,0.60</t>
  </si>
  <si>
    <t>integrate media</t>
  </si>
  <si>
    <t>0.99,0.99,0.99,0.99,0.99,0.67,0.99,0.99,0.67,0.99,0.99,0.33</t>
  </si>
  <si>
    <t>anti spam policy</t>
  </si>
  <si>
    <t>0.40,0.40,0.40,0.60,0.80,0.60,0.99,0.80,0.80,0.60,0.80,0.40</t>
  </si>
  <si>
    <t>rothman media</t>
  </si>
  <si>
    <t>http://blog.marketo.com/author/dayna-rothman</t>
  </si>
  <si>
    <t>0.40,0.60,0.60,0.60,0.99,0.80,0.60,0.80,0.60,0.40,0.60,0.40</t>
  </si>
  <si>
    <t>hot or not best of</t>
  </si>
  <si>
    <t>0.36,0.99,0.79,0.50,0.64,0.36,0.21,0.28,0.21,0.21,0.28,0.28</t>
  </si>
  <si>
    <t>social media hootsuite</t>
  </si>
  <si>
    <t>0.75,0.75,0.99,0.75,0.99,0.75,0.99,0.50,0.75,0.75,0.99,0.75</t>
  </si>
  <si>
    <t>what are b2b sales</t>
  </si>
  <si>
    <t>0.43,0.99,0.71,0.56,0.71,0.56,0.71,0.71,0.71,0.71,0.71,0.71</t>
  </si>
  <si>
    <t>business marketer</t>
  </si>
  <si>
    <t>http://blog.marketo.com/2012/07/the-business-marketers-guide-to-instagram-infographic.html</t>
  </si>
  <si>
    <t>0.60,0.60,0.60,0.60,0.60,0.40,0.40,0.60,0.40,0.99,0.99,0.80</t>
  </si>
  <si>
    <t>top line performance</t>
  </si>
  <si>
    <t>http://blog.marketo.com/2012/05/revenue-performance-management-making-the-top-line-top-priority-infographic.html</t>
  </si>
  <si>
    <t>0.80,0.99,0.99,0.99,0.60,0.80,0.99,0.99,0.80,0.80,0.99,0.60</t>
  </si>
  <si>
    <t>sales cycle definition</t>
  </si>
  <si>
    <t>0.18,0.36,0.64,0.36,0.64,0.27,0.27,0.99,0.45,0.82,0.64,0.36</t>
  </si>
  <si>
    <t>finding new customers</t>
  </si>
  <si>
    <t>http://www.marketo.com/webinars/finding-new-customers-through-engaging-content/</t>
  </si>
  <si>
    <t>0.50,0.75,0.99,0.99,0.75,0.75,0.50,0.50,0.75,0.50,0.50,0.50</t>
  </si>
  <si>
    <t>content marketing system</t>
  </si>
  <si>
    <t>0.71,0.71,0.71,0.99,0.43,0.71,0.99,0.99,0.43,0.43,0.56,0.56</t>
  </si>
  <si>
    <t>best company holiday cards</t>
  </si>
  <si>
    <t>0.82,0.09,0.00,0.09,0.09,0.09,0.09,0.09,0.18,0.18,0.45,0.99</t>
  </si>
  <si>
    <t>average email click through rate</t>
  </si>
  <si>
    <t>0.50,0.75,0.75,0.75,0.50,0.99,0.75,0.75,0.75,0.75,0.75,0.75</t>
  </si>
  <si>
    <t>engage your audience</t>
  </si>
  <si>
    <t>0.56,0.56,0.43,0.71,0.71,0.71,0.56,0.43,0.71,0.56,0.71,0.99</t>
  </si>
  <si>
    <t>what are kpi metrics</t>
  </si>
  <si>
    <t>0.71,0.99,0.99,0.14,0.14,0.14,0.28,0.28,0.28,0.28,0.43,0.99</t>
  </si>
  <si>
    <t>lead qualification questions</t>
  </si>
  <si>
    <t>0.20,0.99,0.20,0.40,0.60,0.40,0.40,0.40,0.20,0.20,0.40,0.20</t>
  </si>
  <si>
    <t>sales and marketing tips</t>
  </si>
  <si>
    <t>0.99,0.99,0.33,0.33,0.33,0.33,0.67,0.99,0.67,0.99,0.99,0.99</t>
  </si>
  <si>
    <t>sales leads management</t>
  </si>
  <si>
    <t>0.25,0.50,0.25,0.25,0.99,0.50,0.25,0.50,0.25,0.50,0.50,0.25</t>
  </si>
  <si>
    <t>lead generation activities</t>
  </si>
  <si>
    <t>https://www.marketo.com/_assets/uploads/lead-generation-metrics.pdf?20140211183744</t>
  </si>
  <si>
    <t>0.25,0.50,0.50,0.50,0.75,0.50,0.50,0.50,0.99,0.75,0.50,0.25</t>
  </si>
  <si>
    <t>video landing page template</t>
  </si>
  <si>
    <t>0.33,0.33,0.33,0.99,0.67,0.67,0.67,0.67,0.67,0.67,0.99,0.67</t>
  </si>
  <si>
    <t>boost search</t>
  </si>
  <si>
    <t>0.50,0.25,0.50,0.25,0.25,0.50,0.75,0.50,0.25,0.50,0.50,0.99</t>
  </si>
  <si>
    <t>seo and</t>
  </si>
  <si>
    <t>0.99,0.67,0.33,0.99,0.33,0.67,0.33,0.99,0.33,0.33,0.67,0.33</t>
  </si>
  <si>
    <t>email broadcasting</t>
  </si>
  <si>
    <t>0.33,0.33,0.67,0.67,0.67,0.33,0.67,0.67,0.67,0.99,0.99,0.67</t>
  </si>
  <si>
    <t>sales and marketing automation</t>
  </si>
  <si>
    <t>0.40,0.40,0.40,0.40,0.40,0.20,0.99,0.40,0.40,0.40,0.40,0.40</t>
  </si>
  <si>
    <t>http://www.marketo.com/definitive-guides/lead-generation/</t>
  </si>
  <si>
    <t>leads in sales</t>
  </si>
  <si>
    <t>0.33,0.33,0.67,0.67,0.33,0.67,0.67,0.67,0.67,0.67,0.99,0.99</t>
  </si>
  <si>
    <t>use of social media in marketing</t>
  </si>
  <si>
    <t>0.50,0.50,0.50,0.99,0.99,0.75,0.75,0.75,0.25,0.50,0.50,0.50</t>
  </si>
  <si>
    <t>customer video testimonials</t>
  </si>
  <si>
    <t>0.67,0.67,0.67,0.67,0.99,0.67,0.67,0.67,0.67,0.67,0.67,0.67</t>
  </si>
  <si>
    <t>automation programs</t>
  </si>
  <si>
    <t>0.33,0.67,0.33,0.99,0.99,0.33,0.99,0.33,0.67,0.67,0.67,0.99</t>
  </si>
  <si>
    <t>optimizing landing pages</t>
  </si>
  <si>
    <t>0.33,0.99,0.67,0.67,0.99,0.33,0.33,0.33,0.67,0.67,0.67,0.67</t>
  </si>
  <si>
    <t>velocity email marketing</t>
  </si>
  <si>
    <t>http://www.marketo.com/customers/navex-global/</t>
  </si>
  <si>
    <t>0.33,0.33,0.33,0.67,0.33,0.67,0.33,0.99,0.67,0.33,0.33,0.33</t>
  </si>
  <si>
    <t>social media content calendars</t>
  </si>
  <si>
    <t>0.50,0.50,0.99,0.50,0.50,0.99,0.50,0.50,0.50,0.50,0.50,0.50</t>
  </si>
  <si>
    <t>lead in business</t>
  </si>
  <si>
    <t>power of marketing</t>
  </si>
  <si>
    <t>0.40,0.60,0.40,0.80,0.60,0.99,0.40,0.40,0.20,0.80,0.40,0.40</t>
  </si>
  <si>
    <t>hardie building products</t>
  </si>
  <si>
    <t>0.75,0.99,0.50,0.75,0.75,0.75,0.50,0.50,0.75,0.50,0.50,0.25</t>
  </si>
  <si>
    <t>conference marketing plan</t>
  </si>
  <si>
    <t>0.40,0.40,0.40,0.60,0.40,0.40,0.60,0.60,0.60,0.60,0.99,0.20</t>
  </si>
  <si>
    <t>b2b marketing conferences</t>
  </si>
  <si>
    <t>0.25,0.50,0.50,0.75,0.50,0.50,0.99,0.75,0.99,0.99,0.50,0.25</t>
  </si>
  <si>
    <t>email marketing vendors</t>
  </si>
  <si>
    <t>0.71,0.56,0.56,0.99,0.56,0.43,0.56,0.71,0.56,0.71,0.56,0.71</t>
  </si>
  <si>
    <t>social marketing ideas</t>
  </si>
  <si>
    <t>0.50,0.75,0.99,0.50,0.50,0.50,0.50,0.50,0.25,0.99,0.50,0.50</t>
  </si>
  <si>
    <t>inbound marketing tactics</t>
  </si>
  <si>
    <t>0.60,0.99,0.40,0.99,0.80,0.60,0.80,0.80,0.60,0.99,0.99,0.99</t>
  </si>
  <si>
    <t>inbound marketing blogs</t>
  </si>
  <si>
    <t>0.99,0.43,0.43,0.43,0.28,0.28,0.43,0.43,0.71,0.99,0.43,0.43</t>
  </si>
  <si>
    <t>opt out email marketing</t>
  </si>
  <si>
    <t>0.28,0.43,0.14,0.43,0.56,0.71,0.99,0.71,0.43,0.71,0.71,0.43</t>
  </si>
  <si>
    <t>top marketing automation platforms</t>
  </si>
  <si>
    <t>0.20,0.40,0.60,0.80,0.60,0.99,0.80,0.80,0.80,0.80,0.99,0.60</t>
  </si>
  <si>
    <t>marketing via social media</t>
  </si>
  <si>
    <t>0.80,0.80,0.99,0.60,0.60,0.60,0.99,0.60,0.60,0.60,0.80,0.80</t>
  </si>
  <si>
    <t>sydney latitude longitude</t>
  </si>
  <si>
    <t>http://developers.marketo.com/blog/dynamically-change-page-content-based-on-a-users-location/</t>
  </si>
  <si>
    <t>0.33,0.33,0.44,0.33,0.33,0.22,0.11,0.22,0.44,0.99,0.78,0.33</t>
  </si>
  <si>
    <t>blast emails</t>
  </si>
  <si>
    <t>0.56,0.71,0.56,0.43,0.71,0.56,0.71,0.71,0.56,0.43,0.56,0.99</t>
  </si>
  <si>
    <t>building a landing page</t>
  </si>
  <si>
    <t>0.40,0.80,0.60,0.99,0.99,0.60,0.80,0.60,0.99,0.60,0.60,0.80</t>
  </si>
  <si>
    <t>inbound content marketing</t>
  </si>
  <si>
    <t>0.25,0.50,0.50,0.50,0.75,0.99,0.75,0.50,0.50,0.99,0.99,0.99</t>
  </si>
  <si>
    <t>software prices</t>
  </si>
  <si>
    <t>0.33,0.44,0.33,0.22,0.56,0.33,0.22,0.22,0.44,0.44,0.56,0.99</t>
  </si>
  <si>
    <t>good ad campaigns</t>
  </si>
  <si>
    <t>0.43,0.56,0.99,0.71,0.71,0.43,0.28,0.28,0.28,0.56,0.71,0.71</t>
  </si>
  <si>
    <t>the art of blogging</t>
  </si>
  <si>
    <t>0.80,0.99,0.80,0.99,0.80,0.40,0.40,0.60,0.60,0.80,0.60,0.80</t>
  </si>
  <si>
    <t>esp email service provider</t>
  </si>
  <si>
    <t>0.60,0.40,0.40,0.60,0.99,0.80,0.99,0.60,0.20,0.40,0.60,0.40</t>
  </si>
  <si>
    <t>how to make a playbook</t>
  </si>
  <si>
    <t>0.56,0.43,0.43,0.43,0.28,0.43,0.28,0.28,0.43,0.56,0.71,0.99</t>
  </si>
  <si>
    <t>stages of marketing</t>
  </si>
  <si>
    <t>http://blog.marketo.com/2007/08/the-five-stage.html</t>
  </si>
  <si>
    <t>0.60,0.80,0.99,0.80,0.99,0.40,0.60,0.40,0.60,0.99,0.99,0.99</t>
  </si>
  <si>
    <t>tracking leads</t>
  </si>
  <si>
    <t>0.60,0.80,0.60,0.99,0.60,0.99,0.60,0.80,0.80,0.80,0.60,0.60</t>
  </si>
  <si>
    <t>app cvent com</t>
  </si>
  <si>
    <t>0.80,0.40,0.60,0.99,0.60,0.80,0.80,0.80,0.60,0.80,0.80,0.80</t>
  </si>
  <si>
    <t>behavorial targeting</t>
  </si>
  <si>
    <t>0.67,0.67,0.99,0.99,0.67,0.67,0.99,0.99,0.99,0.99,0.99,0.67</t>
  </si>
  <si>
    <t>sales qualification questions</t>
  </si>
  <si>
    <t>0.75,0.75,0.75,0.50,0.75,0.75,0.75,0.75,0.75,0.75,0.99,0.75</t>
  </si>
  <si>
    <t>salary marketing</t>
  </si>
  <si>
    <t>0.80,0.99,0.99,0.99,0.99,0.80,0.80,0.60,0.80,0.80,0.80,0.60</t>
  </si>
  <si>
    <t>best marketing campaigns ever</t>
  </si>
  <si>
    <t>0.43,0.43,0.28,0.99,0.71,0.71,0.56,0.43,0.43,0.71,0.43,0.43</t>
  </si>
  <si>
    <t>best social media strategies</t>
  </si>
  <si>
    <t>0.80,0.99,0.99,0.99,0.80,0.99,0.99,0.80,0.80,0.99,0.80,0.80</t>
  </si>
  <si>
    <t>popular marketing campaigns</t>
  </si>
  <si>
    <t>0.14,0.43,0.43,0.71,0.56,0.56,0.28,0.28,0.56,0.99,0.71,0.43</t>
  </si>
  <si>
    <t>engaging with customers</t>
  </si>
  <si>
    <t>http://blog.marketo.com/2014/10/looking-for-higher-marketing-roi-engage-your-customers.html</t>
  </si>
  <si>
    <t>0.25,0.99,0.75,0.75,0.75,0.75,0.50,0.50,0.75,0.75,0.75,0.50</t>
  </si>
  <si>
    <t>munchkin youtube</t>
  </si>
  <si>
    <t>http://developers.marketo.com/blog/send-view-data-from-a-youtube-video-to-marketo/</t>
  </si>
  <si>
    <t>0.36,0.21,0.21,0.21,0.14,0.21,0.14,0.28,0.28,0.14,0.21,0.99</t>
  </si>
  <si>
    <t>rfp template sample</t>
  </si>
  <si>
    <t>0.33,0.33,0.44,0.99,0.56,0.78,0.33,0.56,0.22,0.11,0.11,0.11</t>
  </si>
  <si>
    <t>is blogging social media</t>
  </si>
  <si>
    <t>0.80,0.99,0.80,0.60,0.80,0.60,0.99,0.80,0.60,0.80,0.80,0.80</t>
  </si>
  <si>
    <t>digital marketing research</t>
  </si>
  <si>
    <t>https://launchpoint.marketo.com/emarketer-inc/1733-emarketer-digital-marketing-research-and-insights/</t>
  </si>
  <si>
    <t>0.60,0.99,0.60,0.60,0.99,0.99,0.80,0.60,0.80,0.40,0.99,0.60</t>
  </si>
  <si>
    <t>b2b magazines</t>
  </si>
  <si>
    <t>0.50,0.99,0.50,0.75,0.50,0.75,0.75,0.75,0.50,0.50,0.99,0.75</t>
  </si>
  <si>
    <t>soap header authentication</t>
  </si>
  <si>
    <t>http://developers.marketo.com/documentation/soap/signature-algorithm/</t>
  </si>
  <si>
    <t>0.60,0.40,0.40,0.99,0.99,0.60,0.60,0.40,0.40,0.20,0.20,0.60</t>
  </si>
  <si>
    <t>google map phone number</t>
  </si>
  <si>
    <t>0.43,0.43,0.43,0.56,0.71,0.56,0.56,0.71,0.71,0.99,0.56,0.56</t>
  </si>
  <si>
    <t>best marketing campaign</t>
  </si>
  <si>
    <t>0.43,0.71,0.43,0.71,0.71,0.56,0.43,0.43,0.56,0.71,0.99,0.71</t>
  </si>
  <si>
    <t>b2b marketing lists</t>
  </si>
  <si>
    <t>0.18,0.27,0.18,0.18,0.18,0.18,0.82,0.99,0.18,0.18,0.18,0.18</t>
  </si>
  <si>
    <t>how to market a brand</t>
  </si>
  <si>
    <t>0.43,0.71,0.43,0.43,0.71,0.71,0.56,0.56,0.56,0.71,0.99,0.56</t>
  </si>
  <si>
    <t>munchkin names</t>
  </si>
  <si>
    <t>0.80,0.99,0.80,0.80,0.99,0.80,0.80,0.60,0.80,0.99,0.99,0.80</t>
  </si>
  <si>
    <t>direct response television marketing</t>
  </si>
  <si>
    <t>0.60,0.40,0.60,0.80,0.99,0.80,0.40,0.60,0.40,0.20,0.60,0.40</t>
  </si>
  <si>
    <t>successful marketing campaign</t>
  </si>
  <si>
    <t>0.28,0.56,0.43,0.56,0.56,0.43,0.28,0.28,0.28,0.56,0.99,0.71</t>
  </si>
  <si>
    <t>salary of marketing</t>
  </si>
  <si>
    <t>0.43,0.56,0.56,0.43,0.43,0.56,0.43,0.56,0.56,0.99,0.99,0.71</t>
  </si>
  <si>
    <t>submit form to iframe</t>
  </si>
  <si>
    <t>0.50,0.99,0.75,0.75,0.50,0.75,0.50,0.75,0.75,0.75,0.75,0.50</t>
  </si>
  <si>
    <t>2 0 websites</t>
  </si>
  <si>
    <t>0.75,0.99,0.50,0.99,0.50,0.25,0.50,0.50,0.50,0.99,0.99,0.75</t>
  </si>
  <si>
    <t>marketing automation crm</t>
  </si>
  <si>
    <t>0.50,0.50,0.50,0.25,0.75,0.50,0.99,0.50,0.99,0.50,0.75,0.99</t>
  </si>
  <si>
    <t>forms api</t>
  </si>
  <si>
    <t>0.50,0.50,0.75,0.75,0.99,0.75,0.75,0.50,0.99,0.99,0.75,0.50</t>
  </si>
  <si>
    <t>revenue process</t>
  </si>
  <si>
    <t>0.60,0.80,0.99,0.60,0.99,0.60,0.60,0.40,0.40,0.99,0.99,0.99</t>
  </si>
  <si>
    <t>champion program</t>
  </si>
  <si>
    <t>http://pages2.marketo.com/MarketoChampionsReg.html</t>
  </si>
  <si>
    <t>0.40,0.99,0.40,0.40,0.80,0.20,0.20,0.40,0.80,0.99,0.80,0.60</t>
  </si>
  <si>
    <t>define perfecting</t>
  </si>
  <si>
    <t>0.60,0.40,0.60,0.80,0.60,0.60,0.60,0.80,0.80,0.60,0.99,0.80</t>
  </si>
  <si>
    <t>content marketing salary</t>
  </si>
  <si>
    <t>0.40,0.60,0.60,0.80,0.80,0.60,0.60,0.99,0.99,0.99,0.99,0.99</t>
  </si>
  <si>
    <t>creative email templates</t>
  </si>
  <si>
    <t>http://docs.cdn.marketo.com/DS%20Creative%20Services.pdf</t>
  </si>
  <si>
    <t>0.60,0.80,0.80,0.99,0.80,0.80,0.99,0.60,0.60,0.80,0.60,0.40</t>
  </si>
  <si>
    <t>colors marketing</t>
  </si>
  <si>
    <t>0.50,0.75,0.75,0.99,0.75,0.75,0.50,0.50,0.75,0.75,0.75,0.75</t>
  </si>
  <si>
    <t>marketing blogs to follow</t>
  </si>
  <si>
    <t>0.43,0.56,0.56,0.28,0.28,0.43,0.43,0.71,0.71,0.71,0.71,0.99</t>
  </si>
  <si>
    <t>record gotowebinar</t>
  </si>
  <si>
    <t>0.99,0.99,0.80,0.80,0.80,0.80,0.99,0.60,0.80,0.80,0.60,0.99</t>
  </si>
  <si>
    <t>best press releases examples</t>
  </si>
  <si>
    <t>0.28,0.56,0.43,0.43,0.71,0.43,0.71,0.71,0.99,0.71,0.43,0.43</t>
  </si>
  <si>
    <t>citrix webinars</t>
  </si>
  <si>
    <t>0.60,0.80,0.80,0.99,0.99,0.80,0.99,0.99,0.80,0.60,0.99,0.99</t>
  </si>
  <si>
    <t>social media management plan</t>
  </si>
  <si>
    <t>0.33,0.67,0.33,0.33,0.99,0.67,0.67,0.67,0.33,0.67,0.67,0.99</t>
  </si>
  <si>
    <t>web marketing resource</t>
  </si>
  <si>
    <t>0.99,0.67,0.67,0.33,0.33,0.33,0.99,0.67,0.99,0.99,0.33,0.33</t>
  </si>
  <si>
    <t>e mail campaign</t>
  </si>
  <si>
    <t>0.99,0.50,0.99,0.99,0.99,0.99,0.50,0.50,0.50,0.99,0.50,0.50</t>
  </si>
  <si>
    <t>building landing pages</t>
  </si>
  <si>
    <t>0.33,0.67,0.67,0.67,0.67,0.67,0.99,0.67,0.67,0.67,0.99,0.67</t>
  </si>
  <si>
    <t>sale marketing</t>
  </si>
  <si>
    <t>0.67,0.67,0.99,0.67,0.67,0.99,0.99,0.67,0.67,0.67,0.67,0.67</t>
  </si>
  <si>
    <t>social media video marketing</t>
  </si>
  <si>
    <t>0.50,0.99,0.50,0.25,0.50,0.25,0.25,0.25,0.25,0.25,0.25,0.25</t>
  </si>
  <si>
    <t>inbound marketing platform</t>
  </si>
  <si>
    <t>0.25,0.25,0.50,0.99,0.50,0.50,0.99,0.25,0.25,0.50,0.50,0.25</t>
  </si>
  <si>
    <t>import leads</t>
  </si>
  <si>
    <t>http://developers.marketo.com/documentation/rest/import-lead/</t>
  </si>
  <si>
    <t>0.50,0.50,0.50,0.99,0.99,0.99,0.99,0.99,0.50,0.50,0.50,0.50</t>
  </si>
  <si>
    <t>marketing technology companies</t>
  </si>
  <si>
    <t>0.25,0.50,0.25,0.50,0.75,0.50,0.25,0.99,0.25,0.75,0.75,0.50</t>
  </si>
  <si>
    <t>http://www.marketo.com/_assets/uploads/Lead-Generation-for-the-Complex-Sale-chapter.pdf</t>
  </si>
  <si>
    <t>marketing consultant services</t>
  </si>
  <si>
    <t>https://launchpoint.marketo.com/services/marketo-service-partners</t>
  </si>
  <si>
    <t>0.67,0.99,0.67,0.67,0.99,0.99,0.67,0.67,0.99,0.67,0.33,0.67</t>
  </si>
  <si>
    <t>email template responsive</t>
  </si>
  <si>
    <t>0.67,0.67,0.33,0.33,0.67,0.33,0.67,0.33,0.99,0.67,0.99,0.67</t>
  </si>
  <si>
    <t>email advertising rates</t>
  </si>
  <si>
    <t>0.25,0.75,0.99,0.99,0.50,0.25,0.75,0.99,0.25,0.50,0.25,0.50</t>
  </si>
  <si>
    <t>sale and marketing</t>
  </si>
  <si>
    <t>0.67,0.67,0.99,0.67,0.67,0.99,0.67,0.33,0.99,0.67,0.67,0.67</t>
  </si>
  <si>
    <t>sales and marketing definition</t>
  </si>
  <si>
    <t>0.33,0.56,0.44,0.78,0.56,0.56,0.56,0.44,0.44,0.56,0.99,0.56</t>
  </si>
  <si>
    <t>yearly planning calendar template</t>
  </si>
  <si>
    <t>0.67,0.99,0.67,0.67,0.33,0.33,0.33,0.99,0.67,0.99,0.67,0.99</t>
  </si>
  <si>
    <t>advertising return on investment</t>
  </si>
  <si>
    <t>0.25,0.75,0.50,0.50,0.99,0.50,0.25,0.50,0.50,0.25,0.75,0.75</t>
  </si>
  <si>
    <t>http://blog.marketo.com/2009/12/16-mustread-b2b-marketing-strategy-ebooks.html</t>
  </si>
  <si>
    <t>lead analytics</t>
  </si>
  <si>
    <t>0.25,0.50,0.50,0.99,0.25,0.50,0.50,0.50,0.25,0.50,0.50,0.50</t>
  </si>
  <si>
    <t>social media management applications</t>
  </si>
  <si>
    <t>0.67,0.67,0.99,0.99,0.67,0.67,0.67,0.67,0.67,0.33,0.67,0.67</t>
  </si>
  <si>
    <t>what is a b2b business</t>
  </si>
  <si>
    <t>0.33,0.33,0.33,0.33,0.67,0.67,0.99,0.99,0.67,0.99,0.67,0.33</t>
  </si>
  <si>
    <t>automation consulting</t>
  </si>
  <si>
    <t>0.50,0.99,0.99,0.50,0.99,0.99,0.99,0.99,0.99,0.99,0.99,0.50</t>
  </si>
  <si>
    <t>optimize landing page</t>
  </si>
  <si>
    <t>0.50,0.99,0.99,0.99,0.99,0.50,0.50,0.50,0.50,0.99,0.99,0.99</t>
  </si>
  <si>
    <t>landing page layouts</t>
  </si>
  <si>
    <t>0.33,0.67,0.67,0.67,0.67,0.67,0.67,0.67,0.67,0.67,0.99,0.67</t>
  </si>
  <si>
    <t>retention marketing strategy</t>
  </si>
  <si>
    <t>0.33,0.99,0.33,0.67,0.67,0.33,0.33,0.99,0.33,0.67,0.99,0.67</t>
  </si>
  <si>
    <t>inbound marketing books</t>
  </si>
  <si>
    <t>0.67,0.33,0.33,0.67,0.67,0.99,0.99,0.99,0.33,0.99,0.99,0.67</t>
  </si>
  <si>
    <t>marketing accountability</t>
  </si>
  <si>
    <t>0.40,0.40,0.99,0.40,0.40,0.40,0.40,0.20,0.20,0.40,0.60,0.40</t>
  </si>
  <si>
    <t>lead bulk</t>
  </si>
  <si>
    <t>0.50,0.99,0.50,0.25,0.50,0.50,0.50,0.25,0.50,0.50,0.50,0.50</t>
  </si>
  <si>
    <t>office phone support</t>
  </si>
  <si>
    <t>0.99,0.50,0.99,0.99,0.99,0.50,0.99,0.50,0.99,0.99,0.50,0.50</t>
  </si>
  <si>
    <t>library newsletter template</t>
  </si>
  <si>
    <t>0.50,0.75,0.50,0.50,0.25,0.25,0.25,0.25,0.99,0.99,0.75,0.50</t>
  </si>
  <si>
    <t>website tracking code</t>
  </si>
  <si>
    <t>0.50,0.99,0.99,0.99,0.99,0.99,0.50,0.50,0.50,0.50,0.50,0.50</t>
  </si>
  <si>
    <t>marketing and sales software</t>
  </si>
  <si>
    <t>0.14,0.14,0.14,0.14,0.14,0.14,0.14,0.14,0.56,0.56,0.99,0.56</t>
  </si>
  <si>
    <t>marriott moscone</t>
  </si>
  <si>
    <t>0.50,0.75,0.75,0.50,0.25,0.99,0.50,0.50,0.50,0.75,0.75,0.25</t>
  </si>
  <si>
    <t>making a sales pitch</t>
  </si>
  <si>
    <t>0.25,0.50,0.50,0.75,0.99,0.50,0.50,0.75,0.50,0.50,0.75,0.50</t>
  </si>
  <si>
    <t>successful digital marketing campaigns</t>
  </si>
  <si>
    <t>0.33,0.67,0.99,0.67,0.99,0.67,0.99,0.99,0.33,0.67,0.67,0.67</t>
  </si>
  <si>
    <t>social media marketing vs traditional marketing</t>
  </si>
  <si>
    <t>0.50,0.50,0.99,0.99,0.99,0.50,0.25,0.75,0.50,0.99,0.99,0.99</t>
  </si>
  <si>
    <t>marketing benchmarks</t>
  </si>
  <si>
    <t>0.28,0.56,0.43,0.56,0.28,0.43,0.43,0.43,0.28,0.99,0.56,0.43</t>
  </si>
  <si>
    <t>seo for mobile</t>
  </si>
  <si>
    <t>0.40,0.99,0.60,0.60,0.80,0.60,0.80,0.60,0.99,0.60,0.60,0.60</t>
  </si>
  <si>
    <t>how to use social media marketing</t>
  </si>
  <si>
    <t>0.33,0.67,0.67,0.33,0.99,0.67,0.33,0.33,0.33,0.33,0.33,0.67</t>
  </si>
  <si>
    <t>sales lead database</t>
  </si>
  <si>
    <t>0.28,0.71,0.28,0.43,0.71,0.28,0.43,0.43,0.28,0.28,0.43,0.99</t>
  </si>
  <si>
    <t>b2b sales lead generation</t>
  </si>
  <si>
    <t>0.25,0.25,0.50,0.50,0.50,0.75,0.75,0.99,0.75,0.50,0.99,0.50</t>
  </si>
  <si>
    <t>types of sales strategies</t>
  </si>
  <si>
    <t>0.40,0.60,0.80,0.60,0.99,0.80,0.60,0.40,0.60,0.60,0.80,0.99</t>
  </si>
  <si>
    <t>email targeting</t>
  </si>
  <si>
    <t>0.25,0.50,0.50,0.75,0.75,0.99,0.50,0.99,0.75,0.50,0.75,0.75</t>
  </si>
  <si>
    <t>salary in marketing</t>
  </si>
  <si>
    <t>0.50,0.75,0.75,0.25,0.99,0.50,0.50,0.50,0.50,0.75,0.75,0.75</t>
  </si>
  <si>
    <t>cold call letter sample</t>
  </si>
  <si>
    <t>event management platform</t>
  </si>
  <si>
    <t>0.40,0.40,0.40,0.40,0.80,0.60,0.40,0.40,0.60,0.60,0.99,0.80</t>
  </si>
  <si>
    <t>salesforce com best practices</t>
  </si>
  <si>
    <t>http://blog.marketo.com/2009/07/sfdc-best-practices-thought-leadership-with-david-taber-of-saleslogistix.html</t>
  </si>
  <si>
    <t>0.40,0.99,0.60,0.60,0.80,0.40,0.40,0.40,0.60,0.40,0.60,0.60</t>
  </si>
  <si>
    <t>lead verification</t>
  </si>
  <si>
    <t>http://launchpoint.marketo.com/whitepages/1723-lead-verification-with-whitepages-pro/</t>
  </si>
  <si>
    <t>0.20,0.60,0.40,0.80,0.40,0.60,0.40,0.80,0.60,0.40,0.99,0.20</t>
  </si>
  <si>
    <t>email marketing mobile</t>
  </si>
  <si>
    <t>0.50,0.50,0.50,0.50,0.50,0.50,0.50,0.99,0.50,0.50,0.50,0.50</t>
  </si>
  <si>
    <t>iframe form</t>
  </si>
  <si>
    <t>0.50,0.99,0.50,0.75,0.75,0.50,0.50,0.75,0.75,0.75,0.75,0.50</t>
  </si>
  <si>
    <t>relationships and social networks</t>
  </si>
  <si>
    <t>0.28,0.28,0.43,0.28,0.28,0.28,0.43,0.43,0.28,0.28,0.99,0.28</t>
  </si>
  <si>
    <t>what is website tracking</t>
  </si>
  <si>
    <t>0.99,0.99,0.99,0.99,0.67,0.67,0.67,0.99,0.67,0.99,0.67,0.67</t>
  </si>
  <si>
    <t>marketing ideas small business</t>
  </si>
  <si>
    <t>0.60,0.40,0.20,0.60,0.99,0.60,0.60,0.40,0.40,0.80,0.60,0.60</t>
  </si>
  <si>
    <t>social media campaign management</t>
  </si>
  <si>
    <t>0.40,0.60,0.80,0.80,0.80,0.40,0.40,0.99,0.40,0.40,0.40,0.60</t>
  </si>
  <si>
    <t>direct mail partners</t>
  </si>
  <si>
    <t>0.60,0.60,0.99,0.80,0.60,0.80,0.40,0.40,0.80,0.80,0.60,0.40</t>
  </si>
  <si>
    <t>multi level marketing leads</t>
  </si>
  <si>
    <t>0.50,0.75,0.99,0.50,0.50,0.75,0.50,0.75,0.25,0.50,0.75,0.25</t>
  </si>
  <si>
    <t>what are marketing tactics</t>
  </si>
  <si>
    <t>0.50,0.75,0.75,0.75,0.99,0.75,0.50,0.50,0.50,0.99,0.99,0.75</t>
  </si>
  <si>
    <t>cold calling email</t>
  </si>
  <si>
    <t>0.50,0.99,0.25,0.99,0.75,0.75,0.75,0.75,0.75,0.50,0.75,0.75</t>
  </si>
  <si>
    <t>best practices email</t>
  </si>
  <si>
    <t>0.25,0.50,0.75,0.99,0.75,0.75,0.50,0.50,0.99,0.50,0.75,0.75</t>
  </si>
  <si>
    <t>lead crm</t>
  </si>
  <si>
    <t>0.60,0.80,0.60,0.60,0.99,0.80,0.80,0.60,0.60,0.60,0.60,0.60</t>
  </si>
  <si>
    <t>business marketing software</t>
  </si>
  <si>
    <t>0.75,0.99,0.50,0.50,0.50,0.50,0.50,0.50,0.50,0.75,0.50,0.50</t>
  </si>
  <si>
    <t>sample marketing strategy plan</t>
  </si>
  <si>
    <t>0.60,0.60,0.99,0.40,0.99,0.80,0.60,0.60,0.40,0.40,0.40,0.60</t>
  </si>
  <si>
    <t>res t</t>
  </si>
  <si>
    <t>0.40,0.20,0.60,0.40,0.40,0.40,0.60,0.99,0.99,0.99,0.80,0.99</t>
  </si>
  <si>
    <t>kpi list</t>
  </si>
  <si>
    <t>0.40,0.99,0.40,0.60,0.80,0.20,0.60,0.80,0.60,0.60,0.60,0.80</t>
  </si>
  <si>
    <t>how to build machine</t>
  </si>
  <si>
    <t>http://www.marketo.com/media/how-to-build-a-better-inbound-marketing-machine/</t>
  </si>
  <si>
    <t>0.99,0.99,0.99,0.99,0.99,0.99,0.00,0.99,0.99,0.99,0.99,0.99</t>
  </si>
  <si>
    <t>sloan product</t>
  </si>
  <si>
    <t>0.60,0.40,0.40,0.60,0.99,0.60,0.60,0.60,0.60,0.40,0.60,0.60</t>
  </si>
  <si>
    <t>software costs</t>
  </si>
  <si>
    <t>0.40,0.60,0.60,0.80,0.40,0.80,0.40,0.40,0.20,0.60,0.99,0.80</t>
  </si>
  <si>
    <t>automation program</t>
  </si>
  <si>
    <t>0.50,0.50,0.75,0.75,0.99,0.75,0.99,0.50,0.50,0.50,0.50,0.50</t>
  </si>
  <si>
    <t>marketing contests</t>
  </si>
  <si>
    <t>http://blog.marketo.com/2014/12/holiday-marketing-that-shines-how-to-effectively-run-contests-on-pinterest.html</t>
  </si>
  <si>
    <t>0.75,0.75,0.99,0.50,0.50,0.75,0.50,0.75,0.99,0.50,0.99,0.75</t>
  </si>
  <si>
    <t>event planning marketing plan</t>
  </si>
  <si>
    <t>0.50,0.75,0.99,0.75,0.99,0.75,0.50,0.50,0.75,0.50,0.75,0.99</t>
  </si>
  <si>
    <t>email marketing effectiveness</t>
  </si>
  <si>
    <t>0.75,0.99,0.50,0.75,0.50,0.99,0.50,0.99,0.50,0.75,0.50,0.75</t>
  </si>
  <si>
    <t>lead management software reviews</t>
  </si>
  <si>
    <t>0.99,0.99,0.80,0.40,0.40,0.60,0.40,0.40,0.60,0.60,0.40,0.40</t>
  </si>
  <si>
    <t>analytics metrics</t>
  </si>
  <si>
    <t>0.75,0.75,0.50,0.99,0.99,0.99,0.75,0.99,0.75,0.75,0.99,0.99</t>
  </si>
  <si>
    <t>mktg san francisco</t>
  </si>
  <si>
    <t>0.28,0.28,0.56,0.43,0.43,0.56,0.43,0.56,0.28,0.99,0.56,0.56</t>
  </si>
  <si>
    <t>recommendations engine</t>
  </si>
  <si>
    <t>0.80,0.40,0.60,0.99,0.60,0.60,0.60,0.60,0.60,0.40,0.40,0.80</t>
  </si>
  <si>
    <t>awesome profile picture ideas</t>
  </si>
  <si>
    <t>0.11,0.78,0.99,0.78,0.11,0.11,0.11,0.11,0.11,0.11,0.11,0.22</t>
  </si>
  <si>
    <t>social media roi calculator</t>
  </si>
  <si>
    <t>0.25,0.25,0.50,0.50,0.99,0.75,0.75,0.75,0.50,0.75,0.99,0.99</t>
  </si>
  <si>
    <t>market strategy examples</t>
  </si>
  <si>
    <t>https://www.marketo.com/marketing-topics/marketing-strategy-examples</t>
  </si>
  <si>
    <t>0.71,0.56,0.28,0.14,0.43,0.28,0.28,0.56,0.99,0.71,0.56,0.43</t>
  </si>
  <si>
    <t>automate email sending</t>
  </si>
  <si>
    <t>0.75,0.99,0.75,0.75,0.75,0.50,0.99,0.99,0.25,0.50,0.75,0.25</t>
  </si>
  <si>
    <t>email template designer</t>
  </si>
  <si>
    <t>https://launchpoint.marketo.com/hoosh-marketing/1489-marketo-email-templates-designer/</t>
  </si>
  <si>
    <t>0.40,0.40,0.60,0.40,0.60,0.60,0.60,0.99,0.80,0.99,0.60,0.60</t>
  </si>
  <si>
    <t>live marketing chicago</t>
  </si>
  <si>
    <t>0.43,0.99,0.43,0.71,0.56,0.43,0.43,0.43,0.28,0.28,0.56,0.28</t>
  </si>
  <si>
    <t>creative email</t>
  </si>
  <si>
    <t>0.50,0.75,0.75,0.75,0.99,0.99,0.99,0.99,0.75,0.75,0.75,0.99</t>
  </si>
  <si>
    <t>learn marketing analytics</t>
  </si>
  <si>
    <t>0.33,0.99,0.67,0.33,0.67,0.33,0.33,0.99,0.67,0.33,0.33,0.33</t>
  </si>
  <si>
    <t>progressive drive login</t>
  </si>
  <si>
    <t>0.20,0.20,0.40,0.60,0.60,0.99,0.40,0.20,0.40,0.20,0.60,0.20</t>
  </si>
  <si>
    <t>what is kpis</t>
  </si>
  <si>
    <t>0.43,0.56,0.56,0.43,0.43,0.71,0.43,0.71,0.71,0.71,0.99,0.71</t>
  </si>
  <si>
    <t>survey monkey analytics</t>
  </si>
  <si>
    <t>0.33,0.67,0.67,0.67,0.99,0.67,0.67,0.67,0.67,0.33,0.67,0.67</t>
  </si>
  <si>
    <t>inbound marketer</t>
  </si>
  <si>
    <t>0.25,0.75,0.50,0.50,0.50,0.50,0.50,0.99,0.75,0.50,0.75,0.50</t>
  </si>
  <si>
    <t>new rules of marketing</t>
  </si>
  <si>
    <t>http://www.marketo.com/virtual-event-new-rules-of-marketing-series/</t>
  </si>
  <si>
    <t>0.33,0.33,0.67,0.99,0.67,0.33,0.67,0.99,0.67,0.67,0.67,0.67</t>
  </si>
  <si>
    <t>registration nation promo code</t>
  </si>
  <si>
    <t>0.09,0.99,0.36,0.36,0.00,0.09,0.00,0.09,0.00,0.09,0.00,0.00</t>
  </si>
  <si>
    <t>program layouts</t>
  </si>
  <si>
    <t>0.33,0.67,0.33,0.99,0.99,0.67,0.67,0.33,0.67,0.99,0.99,0.99</t>
  </si>
  <si>
    <t>best mobile optimized websites</t>
  </si>
  <si>
    <t>0.67,0.99,0.33,0.33,0.67,0.67,0.67,0.99,0.99,0.67,0.67,0.33</t>
  </si>
  <si>
    <t>good cover photos facebook</t>
  </si>
  <si>
    <t>0.50,0.75,0.99,0.50,0.25,0.75,0.75,0.25,0.50,0.25,0.25,0.25</t>
  </si>
  <si>
    <t>harley davidson brand loyalty</t>
  </si>
  <si>
    <t>http://blog.marketo.com/2014/02/brand-loyalty-isnt-dead-dont-buy-the-hype.html</t>
  </si>
  <si>
    <t>0.33,0.33,0.33,0.99,0.99,0.33,0.67,0.67,0.33,0.99,0.67,0.99</t>
  </si>
  <si>
    <t>marketing plan 101</t>
  </si>
  <si>
    <t>0.33,0.99,0.33,0.67,0.99,0.67,0.67,0.67,0.67,0.33,0.67,0.99</t>
  </si>
  <si>
    <t>drive progressive login</t>
  </si>
  <si>
    <t>0.99,0.99,0.67,0.99,0.67,0.67,0.67,0.99,0.33,0.67,0.33,0.67</t>
  </si>
  <si>
    <t>marriott near moscone center</t>
  </si>
  <si>
    <t>0.25,0.50,0.75,0.25,0.25,0.50,0.75,0.75,0.99,0.99,0.99,0.25</t>
  </si>
  <si>
    <t>email services provider</t>
  </si>
  <si>
    <t>0.67,0.33,0.99,0.67,0.33,0.67,0.33,0.33,0.33,0.33,0.67,0.33</t>
  </si>
  <si>
    <t>email strategies</t>
  </si>
  <si>
    <t>http://www.marketo.com/ebooks/turbo-charging-your-email-strategies-and-campaigns/</t>
  </si>
  <si>
    <t>0.67,0.67,0.99,0.99,0.67,0.67,0.33,0.99,0.67,0.99,0.99,0.67</t>
  </si>
  <si>
    <t>mobile marketing app</t>
  </si>
  <si>
    <t>http://blog.marketo.com/2014/05/how-to-design-a-mobile-marketing-app.html</t>
  </si>
  <si>
    <t>0.67,0.67,0.99,0.67,0.99,0.99,0.67,0.67,0.67,0.67,0.33,0.33</t>
  </si>
  <si>
    <t>managing content marketing</t>
  </si>
  <si>
    <t>0.50,0.50,0.50,0.50,0.50,0.75,0.99,0.25,0.50,0.50,0.50,0.50</t>
  </si>
  <si>
    <t>addresses phone numbers</t>
  </si>
  <si>
    <t>0.99,0.67,0.67,0.99,0.67,0.33,0.67,0.33,0.33,0.33,0.33,0.33</t>
  </si>
  <si>
    <t>crm and marketing automation</t>
  </si>
  <si>
    <t>0.20,0.40,0.20,0.20,0.40,0.40,0.40,0.40,0.60,0.60,0.60,0.99</t>
  </si>
  <si>
    <t>marketing qualification</t>
  </si>
  <si>
    <t>0.25,0.25,0.25,0.25,0.25,0.25,0.25,0.25,0.50,0.75,0.75,0.99</t>
  </si>
  <si>
    <t>how to learn social media marketing</t>
  </si>
  <si>
    <t>https://www.marketo.com/marketing-topics/learn-social-media-marketing</t>
  </si>
  <si>
    <t>0.25,0.75,0.75,0.50,0.50,0.50,0.25,0.25,0.50,0.50,0.99,0.75</t>
  </si>
  <si>
    <t>dun and bradstreet contact</t>
  </si>
  <si>
    <t>0.25,0.75,0.50,0.50,0.50,0.50,0.50,0.50,0.25,0.50,0.99,0.50</t>
  </si>
  <si>
    <t>best practices in marketing</t>
  </si>
  <si>
    <t>0.99,0.99,0.50,0.99,0.50,0.99,0.99,0.99,0.99,0.99,0.99,0.50</t>
  </si>
  <si>
    <t>how to market software products</t>
  </si>
  <si>
    <t>0.99,0.99,0.50,0.99,0.50,0.99,0.99,0.99,0.99,0.50,0.50,0.50</t>
  </si>
  <si>
    <t>email marketing white paper</t>
  </si>
  <si>
    <t>http://www.marketo.com/ebooks/marketing-automation-roi/</t>
  </si>
  <si>
    <t>0.50,0.99,0.50,0.50,0.50,0.99,0.99,0.50,0.50,0.50,0.50,0.99</t>
  </si>
  <si>
    <t>best marketing email</t>
  </si>
  <si>
    <t>0.25,0.99,0.99,0.50,0.50,0.75,0.50,0.50,0.25,0.25,0.25,0.50</t>
  </si>
  <si>
    <t>kpi best practices</t>
  </si>
  <si>
    <t>0.33,0.33,0.33,0.33,0.99,0.33,0.67,0.33,0.67,0.33,0.67,0.67</t>
  </si>
  <si>
    <t>sales and marketing firms</t>
  </si>
  <si>
    <t>0.33,0.67,0.33,0.67,0.33,0.99,0.67,0.67,0.33,0.99,0.33,0.33</t>
  </si>
  <si>
    <t>return on marketing investment calculation</t>
  </si>
  <si>
    <t>0.99,0.20,0.40,0.40,0.60,0.40,0.40,0.40,0.20,0.20,0.20,0.20</t>
  </si>
  <si>
    <t>direct marketing best practices</t>
  </si>
  <si>
    <t>0.33,0.67,0.99,0.99,0.33,0.33,0.67,0.67,0.99,0.67,0.67,0.33</t>
  </si>
  <si>
    <t>free email domains list</t>
  </si>
  <si>
    <t>0.33,0.67,0.99,0.99,0.99,0.67,0.67,0.67,0.67,0.67,0.67,0.67</t>
  </si>
  <si>
    <t>leads for network marketing</t>
  </si>
  <si>
    <t>0.67,0.99,0.67,0.67,0.99,0.67,0.99,0.99,0.99,0.99,0.67,0.67</t>
  </si>
  <si>
    <t>channel development definition</t>
  </si>
  <si>
    <t>0.99,0.99,0.50,0.50,0.50,0.50,0.25,0.75,0.50,0.75,0.50,0.50</t>
  </si>
  <si>
    <t>survey monkey facebook app</t>
  </si>
  <si>
    <t>0.50,0.75,0.99,0.99,0.75,0.50,0.50,0.50,0.25,0.50,0.50,0.25</t>
  </si>
  <si>
    <t>landing page optimization tools</t>
  </si>
  <si>
    <t>0.33,0.67,0.33,0.67,0.99,0.33,0.33,0.67,0.33,0.67,0.67,0.33</t>
  </si>
  <si>
    <t>what is mlm leads</t>
  </si>
  <si>
    <t>0.25,0.50,0.99,0.50,0.50,0.50,0.50,0.75,0.75,0.50,0.75,0.25</t>
  </si>
  <si>
    <t>product marketing strategies</t>
  </si>
  <si>
    <t>https://www.marketo.com/marketing-topics/product-marketing-strategy</t>
  </si>
  <si>
    <t>0.67,0.67,0.99,0.67,0.99,0.67,0.99,0.67,0.33,0.99,0.67,0.99</t>
  </si>
  <si>
    <t>ebook marketing tips</t>
  </si>
  <si>
    <t>0.67,0.33,0.99,0.99,0.33,0.67,0.67,0.33,0.33,0.33,0.67,0.33</t>
  </si>
  <si>
    <t>ppc lead generation</t>
  </si>
  <si>
    <t>0.33,0.33,0.33,0.67,0.33,0.99,0.33,0.33,0.33,0.67,0.67,0.33</t>
  </si>
  <si>
    <t>campaign giveaway ideas</t>
  </si>
  <si>
    <t>0.14,0.14,0.14,0.99,0.14,0.28,0.14,0.14,0.43,0.56,0.71,0.14</t>
  </si>
  <si>
    <t>b2b marketing articles</t>
  </si>
  <si>
    <t>0.25,0.50,0.50,0.25,0.75,0.25,0.50,0.25,0.25,0.99,0.50,0.50</t>
  </si>
  <si>
    <t>direct response copywriters</t>
  </si>
  <si>
    <t>https://www.marketo.com/marketing-topics/direct-response-copywriting</t>
  </si>
  <si>
    <t>0.25,0.50,0.75,0.25,0.25,0.25,0.25,0.25,0.99,0.99,0.99,0.25</t>
  </si>
  <si>
    <t>direct mail lead generation</t>
  </si>
  <si>
    <t>0.50,0.50,0.50,0.99,0.99,0.50,0.50,0.50,0.99,0.99,0.50,0.50</t>
  </si>
  <si>
    <t>ppc internet marketing</t>
  </si>
  <si>
    <t>https://www.marketo.com/marketing-topics/pay-per-click-internet-marketing</t>
  </si>
  <si>
    <t>0.20,0.40,0.40,0.40,0.60,0.20,0.20,0.20,0.99,0.40,0.20,0.40</t>
  </si>
  <si>
    <t>business marketers</t>
  </si>
  <si>
    <t>0.99,0.99,0.99,0.50,0.99,0.99,0.99,0.99,0.50,0.99,0.99,0.50</t>
  </si>
  <si>
    <t>imc campaign example</t>
  </si>
  <si>
    <t>0.43,0.28,0.71,0.99,0.56,0.43,0.14,0.28,0.14,0.14,0.14,0.14</t>
  </si>
  <si>
    <t>how to use gotowebinar</t>
  </si>
  <si>
    <t>0.50,0.50,0.50,0.50,0.99,0.50,0.50,0.50,0.50,0.50,0.50,0.75</t>
  </si>
  <si>
    <t>leads vs prospects</t>
  </si>
  <si>
    <t>https://www.marketo.com/_assets/uploads/LeadNurturing-cheatsheet2-10.pdf</t>
  </si>
  <si>
    <t>0.50,0.50,0.75,0.25,0.75,0.75,0.50,0.50,0.50,0.75,0.99,0.50</t>
  </si>
  <si>
    <t>example of social network</t>
  </si>
  <si>
    <t>0.25,0.75,0.75,0.99,0.25,0.25,0.25,0.25,0.25,0.99,0.75,0.50</t>
  </si>
  <si>
    <t>essential marketing</t>
  </si>
  <si>
    <t>http://blog.marketo.com/2014/08/the-essential-8-marketing-reports-you-need.html</t>
  </si>
  <si>
    <t>0.33,0.99,0.67,0.67,0.99,0.99,0.67,0.99,0.99,0.99,0.67,0.67</t>
  </si>
  <si>
    <t>microsoft automation tools</t>
  </si>
  <si>
    <t>0.33,0.33,0.33,0.33,0.99,0.67,0.67,0.33,0.33,0.99,0.67,0.33</t>
  </si>
  <si>
    <t>media advertisements</t>
  </si>
  <si>
    <t>http://blog.marketo.com/2012/10/the-roi-of-paid-social-media-ads.html</t>
  </si>
  <si>
    <t>0.25,0.75,0.75,0.99,0.99,0.25,0.50,0.25,0.25,0.75,0.50,0.75</t>
  </si>
  <si>
    <t>social media marketing report</t>
  </si>
  <si>
    <t>0.50,0.50,0.50,0.50,0.99,0.50,0.25,0.75,0.75,0.25,0.50,0.50</t>
  </si>
  <si>
    <t>vendavo com</t>
  </si>
  <si>
    <t>https://launchpoint.marketo.com/vendavo/894-vendavo-sales-negotiator-for-ipad/</t>
  </si>
  <si>
    <t>0.99,0.33,0.33,0.67,0.67,0.33,0.33,0.33,0.33,0.33,0.99,0.67</t>
  </si>
  <si>
    <t>direct response campaigns</t>
  </si>
  <si>
    <t>0.33,0.67,0.67,0.67,0.99,0.67,0.67,0.99,0.99,0.99,0.99,0.99</t>
  </si>
  <si>
    <t>marketing analysis software</t>
  </si>
  <si>
    <t>0.25,0.25,0.50,0.50,0.50,0.25,0.50,0.75,0.50,0.75,0.99,0.50</t>
  </si>
  <si>
    <t>web marketing software</t>
  </si>
  <si>
    <t>0.40,0.40,0.20,0.20,0.60,0.20,0.99,0.20,0.20,0.20,0.60,0.40</t>
  </si>
  <si>
    <t>webinar production</t>
  </si>
  <si>
    <t>0.33,0.99,0.67,0.67,0.33,0.67,0.67,0.33,0.33,0.33,0.67,0.67</t>
  </si>
  <si>
    <t>channel strategy definition</t>
  </si>
  <si>
    <t>0.67,0.67,0.67,0.99,0.67,0.33,0.67,0.33,0.33,0.67,0.33,0.67</t>
  </si>
  <si>
    <t>enterprise marketing software</t>
  </si>
  <si>
    <t>0.33,0.67,0.67,0.33,0.67,0.33,0.99,0.67,0.33,0.33,0.67,0.33</t>
  </si>
  <si>
    <t>verify us address</t>
  </si>
  <si>
    <t>0.99,0.99,0.67,0.99,0.67,0.67,0.67,0.67,0.99,0.67,0.67,0.67</t>
  </si>
  <si>
    <t>qualified lead definition</t>
  </si>
  <si>
    <t>0.33,0.67,0.67,0.67,0.33,0.99,0.33,0.67,0.99,0.67,0.99,0.67</t>
  </si>
  <si>
    <t>tactical sales plan</t>
  </si>
  <si>
    <t>0.33,0.99,0.99,0.67,0.33,0.33,0.33,0.33,0.33,0.67,0.33,0.67</t>
  </si>
  <si>
    <t>landing page ab testing</t>
  </si>
  <si>
    <t>0.33,0.67,0.67,0.67,0.67,0.67,0.33,0.67,0.67,0.99,0.67,0.33</t>
  </si>
  <si>
    <t>email marketing example</t>
  </si>
  <si>
    <t>0.33,0.67,0.99,0.67,0.67,0.99,0.67,0.33,0.67,0.99,0.67,0.67</t>
  </si>
  <si>
    <t>salesforce how to use</t>
  </si>
  <si>
    <t>0.33,0.67,0.33,0.67,0.33,0.33,0.67,0.99,0.99,0.99,0.99,0.99</t>
  </si>
  <si>
    <t>what is cloud marketing</t>
  </si>
  <si>
    <t>0.33,0.67,0.33,0.67,0.67,0.99,0.33,0.33,0.33,0.33,0.33,0.33</t>
  </si>
  <si>
    <t>navicure webinars</t>
  </si>
  <si>
    <t>http://www.marketo.com/customers/navicure/</t>
  </si>
  <si>
    <t>0.20,0.20,0.20,0.20,0.40,0.20,0.40,0.60,0.99,0.40,0.99,0.99</t>
  </si>
  <si>
    <t>seo marketing software</t>
  </si>
  <si>
    <t>0.20,0.60,0.20,0.20,0.20,0.20,0.99,0.40,0.40,0.40,0.60,0.40</t>
  </si>
  <si>
    <t>email templates responsive</t>
  </si>
  <si>
    <t>0.33,0.33,0.67,0.33,0.33,0.33,0.67,0.67,0.33,0.99,0.67,0.67</t>
  </si>
  <si>
    <t>sponsorship roi</t>
  </si>
  <si>
    <t>0.40,0.40,0.40,0.40,0.60,0.20,0.60,0.40,0.40,0.40,0.20,0.99</t>
  </si>
  <si>
    <t>social marketing sites</t>
  </si>
  <si>
    <t>0.09,0.18,0.18,0.18,0.09,0.09,0.09,0.18,0.99,0.09,0.18,0.18</t>
  </si>
  <si>
    <t>email templete</t>
  </si>
  <si>
    <t>0.50,0.50,0.50,0.99,0.50,0.99,0.50,0.50,0.50,0.50,0.50,0.50</t>
  </si>
  <si>
    <t>explain market demand</t>
  </si>
  <si>
    <t>0.00,0.00,0.00,0.00,0.00,0.00,0.00,0.00,0.00,0.00,0.99,0.99</t>
  </si>
  <si>
    <t>branding your business logo</t>
  </si>
  <si>
    <t>0.50,0.99,0.99,0.50,0.50,0.50,0.50,0.99,0.50,0.50,0.50,0.50</t>
  </si>
  <si>
    <t>bulk email solution</t>
  </si>
  <si>
    <t>http://www.marketo.com/about/news/marketo-receives-best-mass-email-solution-from-salesforce-appexchange-best-of-09-awards/</t>
  </si>
  <si>
    <t>0.50,0.99,0.99,0.50,0.50,0.50,0.50,0.99,0.50,0.99,0.50,0.99</t>
  </si>
  <si>
    <t>email marketing tip</t>
  </si>
  <si>
    <t>0.33,0.33,0.33,0.33,0.33,0.33,0.33,0.33,0.33,0.33,0.99,0.67</t>
  </si>
  <si>
    <t>bulk email solutions</t>
  </si>
  <si>
    <t>marketing and sales definition</t>
  </si>
  <si>
    <t>0.25,0.25,0.50,0.75,0.50,0.99,0.25,0.25,0.25,0.75,0.75,0.75</t>
  </si>
  <si>
    <t>lead gen pages</t>
  </si>
  <si>
    <t>0.00,0.00,0.00,0.00,0.00,0.00,0.00,0.00,0.99,0.99,0.99,0.99</t>
  </si>
  <si>
    <t>address verification canada</t>
  </si>
  <si>
    <t>0.50,0.50,0.50,0.99,0.50,0.50,0.50,0.50,0.50,0.50,0.50,0.50</t>
  </si>
  <si>
    <t>finding sales leads</t>
  </si>
  <si>
    <t>0.33,0.33,0.33,0.67,0.33,0.33,0.33,0.33,0.99,0.33,0.67,0.33</t>
  </si>
  <si>
    <t>social marketing is</t>
  </si>
  <si>
    <t>0.00,0.99,0.99,0.99,0.99,0.99,0.99,0.99,0.00,0.99,0.99,0.00</t>
  </si>
  <si>
    <t>interesting facts on the internet</t>
  </si>
  <si>
    <t>award winning marketing</t>
  </si>
  <si>
    <t>targeted email leads</t>
  </si>
  <si>
    <t>0.33,0.33,0.67,0.33,0.33,0.67,0.99,0.33,0.67,0.33,0.67,0.33</t>
  </si>
  <si>
    <t>interesting facts on internet</t>
  </si>
  <si>
    <t>0.00,0.99,0.99,0.99,0.99,0.99,0.00,0.99,0.00,0.99,0.99,0.99</t>
  </si>
  <si>
    <t>interesting facts of internet</t>
  </si>
  <si>
    <t>0.00,0.00,0.99,0.99,0.99,0.00,0.00,0.00,0.00,0.99,0.00,0.99</t>
  </si>
  <si>
    <t>interesting fact about the internet</t>
  </si>
  <si>
    <t>what is landing page optimization</t>
  </si>
  <si>
    <t>Sum of Traffic (%)</t>
  </si>
  <si>
    <t>Brand</t>
  </si>
  <si>
    <t>Marketing</t>
  </si>
  <si>
    <t>Lead Generation</t>
  </si>
  <si>
    <t>Automation</t>
  </si>
  <si>
    <t>Social Media</t>
  </si>
  <si>
    <t>http://www.eloqua.com/resources/white-papers.html</t>
  </si>
  <si>
    <t>http://www.eloqua.com/resources/best-practices/campaign-analytics.html</t>
  </si>
  <si>
    <t>http://www.eloqua.com/</t>
  </si>
  <si>
    <t>0.33,0.67,0.67,0.99,0.67,0.33,0.33,0.67,0.33,0.67,0.67,0.67</t>
  </si>
  <si>
    <t>http://www.eloqua.com/products.html</t>
  </si>
  <si>
    <t>software product marketing</t>
  </si>
  <si>
    <t>0.99,0.33,0.67,0.67,0.67,0.33,0.67,0.33,0.33,0.67,0.67,0.67</t>
  </si>
  <si>
    <t>http://www.eloqua.com/resources/best-practices/marketing-effectiveness.html</t>
  </si>
  <si>
    <t>effective marketing strategy</t>
  </si>
  <si>
    <t>0.67,0.99,0.67,0.33,0.67,0.67,0.67,0.67,0.99,0.99,0.67,0.99</t>
  </si>
  <si>
    <t>http://demand.eloqua.com/CMI-Playbook?elqct=Email&amp;elqchannel=Database&amp;elqoffer=CMI-Playbook_2014&amp;sls=DG_WP_CMIPlaybook_0114&amp;elqcname=DG_WP_CMIPlaybook_0114&amp;elq_mid=18706&amp;elq_cid=478789</t>
  </si>
  <si>
    <t>content marketing playbook</t>
  </si>
  <si>
    <t>http://www.eloqua.com/resources/best-practices/email-marketing.html</t>
  </si>
  <si>
    <t>0.33,0.99,0.99,0.67,0.67,0.33,0.67,0.33,0.67,0.33,0.33,0.33</t>
  </si>
  <si>
    <t>email marketing jobs from home</t>
  </si>
  <si>
    <t>0.67,0.67,0.67,0.67,0.33,0.99,0.67,0.67,0.67,0.67,0.67,0.99</t>
  </si>
  <si>
    <t>http://www.eloqua.com/products/campaign-management.html</t>
  </si>
  <si>
    <t>marketing campaing</t>
  </si>
  <si>
    <t>0.33,0.33,0.67,0.67,0.67,0.67,0.33,0.99,0.33,0.99,0.99,0.33</t>
  </si>
  <si>
    <t>http://www.eloqua.com/resources/data-sheets/Event-Management-Cloud-Service.html</t>
  </si>
  <si>
    <t>event management service</t>
  </si>
  <si>
    <t>0.99,0.60,0.40,0.40,0.40,0.40,0.20,0.40,0.40,0.40,0.20,0.40</t>
  </si>
  <si>
    <t>http://www.eloqua.com/support-and-services/professional-services/smartstart.html</t>
  </si>
  <si>
    <t>smartstart download</t>
  </si>
  <si>
    <t>0.67,0.67,0.99,0.99,0.99,0.33,0.67,0.67,0.67,0.33,0.67,0.33</t>
  </si>
  <si>
    <t>http://www.eloqua.com/industry-solutions/insurance.html</t>
  </si>
  <si>
    <t>marketing for insurance</t>
  </si>
  <si>
    <t>http://www.eloqua.com/resources/best-practices/lead-generation.html</t>
  </si>
  <si>
    <t>0.99,0.99,0.99,0.99,0.99,0.50,0.50,0.99,0.99,0.99,0.50,0.50</t>
  </si>
  <si>
    <t>email marketing html</t>
  </si>
  <si>
    <t>0.99,0.14,0.28,0.28,0.14,0.43,0.43,0.28,0.43,0.14,0.43,0.43</t>
  </si>
  <si>
    <t>http://www.eloqua.com/customers/success-stories/bass-pro-shops.html</t>
  </si>
  <si>
    <t>search bass pro shop</t>
  </si>
  <si>
    <t>0.67,0.99,0.99,0.67,0.67,0.33,0.33,0.33,0.67,0.67,0.33,0.33</t>
  </si>
  <si>
    <t>http://www.eloqua.com/resources/data-sheets/Business-Intelligence-Cloud-Service.html</t>
  </si>
  <si>
    <t>business intelligence service</t>
  </si>
  <si>
    <t>0.67,0.67,0.99,0.67,0.67,0.99,0.99,0.67,0.33,0.99,0.99,0.67</t>
  </si>
  <si>
    <t>http://events.eloqua.com/MMT_Washington</t>
  </si>
  <si>
    <t>dc modern</t>
  </si>
  <si>
    <t>http://www.eloqua.com/resources/best-practices/sales-marketing-alignment.html</t>
  </si>
  <si>
    <t>0.67,0.99,0.33,0.67,0.33,0.33,0.67,0.99,0.67,0.33,0.67,0.67</t>
  </si>
  <si>
    <t>http://www.eloqua.com/resources/best-practices/b2b-marketing.html</t>
  </si>
  <si>
    <t>what are b2b companies</t>
  </si>
  <si>
    <t>0.67,0.67,0.33,0.99,0.99,0.67,0.67,0.67,0.67,0.67,0.67,0.67</t>
  </si>
  <si>
    <t>https://secure.eloqua.com/API/1.2/Service.svc?wsdl</t>
  </si>
  <si>
    <t>svc wsdl</t>
  </si>
  <si>
    <t>0.33,0.99,0.33,0.67,0.67,0.33,0.67,0.33,0.33,0.33,0.67,0.33</t>
  </si>
  <si>
    <t>http://www.eloqua.com/products/sales-enablement.html</t>
  </si>
  <si>
    <t>sales process software</t>
  </si>
  <si>
    <t>0.33,0.33,0.33,0.67,0.99,0.67,0.67,0.67,0.33,0.33,0.67,0.33</t>
  </si>
  <si>
    <t>http://www.eloqua.com/resources/best-practices/sales-effectiveness.html</t>
  </si>
  <si>
    <t>sales forecasting best practices</t>
  </si>
  <si>
    <t>0.67,0.67,0.33,0.67,0.67,0.67,0.99,0.67,0.33,0.99,0.67,0.67</t>
  </si>
  <si>
    <t>http://www.eloqua.com/resources/best-practices/content-marketing.html</t>
  </si>
  <si>
    <t>value of content marketing</t>
  </si>
  <si>
    <t>0.33,0.67,0.67,0.67,0.67,0.99,0.33,0.33,0.33,0.67,0.33,0.33</t>
  </si>
  <si>
    <t>channel marketing programs</t>
  </si>
  <si>
    <t>0.99,0.50,0.50,0.50,0.50,0.50,0.50,0.50,0.50,0.50,0.50,0.50</t>
  </si>
  <si>
    <t>http://www.eloqua.com/resources/events/experience.html</t>
  </si>
  <si>
    <t>oracle conference 2013</t>
  </si>
  <si>
    <t>0.00,0.99,0.99,0.99,0.99,0.99,0.99,0.99,0.99,0.99,0.99,0.99</t>
  </si>
  <si>
    <t>html email campaigns</t>
  </si>
  <si>
    <t>http://www.eloqua.com/resources/white-papers/raab-eloqua-evaluating-cost-of-marketing-automation.html</t>
  </si>
  <si>
    <t>0.33,0.99,0.33,0.33,0.67,0.33,0.67,0.67,0.99,0.67,0.33,0.67</t>
  </si>
  <si>
    <t>email marketing best practice</t>
  </si>
  <si>
    <t>http://www.eloqua.com/resources/best-practices/lead-management.html</t>
  </si>
  <si>
    <t>0.67,0.67,0.67,0.67,0.33,0.67,0.67,0.33,0.33,0.99,0.67,0.67</t>
  </si>
  <si>
    <t>content marketing defined</t>
  </si>
  <si>
    <t>0.20,0.20,0.60,0.20,0.20,0.20,0.60,0.99,0.20,0.60,0.99,0.80</t>
  </si>
  <si>
    <t>http://www.eloqua.com/trust/master-reseller-terms-and-conditions.html</t>
  </si>
  <si>
    <t>reseller agreement form</t>
  </si>
  <si>
    <t>0.40,0.60,0.20,0.99,0.60,0.60,0.60,0.80,0.80,0.60,0.60,0.60</t>
  </si>
  <si>
    <t>analytics best practices</t>
  </si>
  <si>
    <t>0.50,0.99,0.50,0.99,0.75,0.75,0.75,0.50,0.75,0.75,0.75,0.99</t>
  </si>
  <si>
    <t>what is marketing campaign</t>
  </si>
  <si>
    <t>0.99,0.40,0.60,0.40,0.80,0.99,0.80,0.60,0.80,0.40,0.40,0.80</t>
  </si>
  <si>
    <t>http://www.eloqua.com/trust/privacy-policy/opt-status.html</t>
  </si>
  <si>
    <t>opt out marketing</t>
  </si>
  <si>
    <t>0.60,0.99,0.60,0.40,0.20,0.40,0.40,0.40,0.40,0.60,0.60,0.60</t>
  </si>
  <si>
    <t>http://www.eloqua.com/products/social-media-marketing.html</t>
  </si>
  <si>
    <t>social media marketing solutions</t>
  </si>
  <si>
    <t>insurance marketing solutions</t>
  </si>
  <si>
    <t>0.50,0.75,0.75,0.50,0.99,0.99,0.50,0.75,0.75,0.75,0.99,0.75</t>
  </si>
  <si>
    <t>http://www.eloqua.com/resources/best-practices/saas-software-as-a-service.html</t>
  </si>
  <si>
    <t>saas best practices</t>
  </si>
  <si>
    <t>0.75,0.50,0.75,0.99,0.75,0.50,0.99,0.75,0.50,0.75,0.99,0.75</t>
  </si>
  <si>
    <t>http://www.eloqua.com/products/marketing-measurement.html</t>
  </si>
  <si>
    <t>visibility marketing</t>
  </si>
  <si>
    <t>0.99,0.75,0.99,0.99,0.99,0.50,0.50,0.25,0.50,0.50,0.75,0.50</t>
  </si>
  <si>
    <t>http://www.eloqua.com/about-eloqua/press-releases/eloqua-files-registration-statement-for-proposed-initial-public-.html</t>
  </si>
  <si>
    <t>eloqua ipo</t>
  </si>
  <si>
    <t>0.28,0.43,0.28,0.28,0.43,0.28,0.43,0.28,0.43,0.99,0.71,0.56</t>
  </si>
  <si>
    <t>http://www.eloqua.com/resources/ebooks/marketing-automation-simplified.html</t>
  </si>
  <si>
    <t>big ideas marketing</t>
  </si>
  <si>
    <t>0.60,0.40,0.40,0.99,0.80,0.40,0.40,0.60,0.40,0.40,0.40,0.60</t>
  </si>
  <si>
    <t>http://markies.eloqua.com/honoree/db-sales-impact/</t>
  </si>
  <si>
    <t>dnb sales</t>
  </si>
  <si>
    <t>0.67,0.99,0.99,0.67,0.99,0.67,0.67,0.67,0.33,0.99,0.67,0.99</t>
  </si>
  <si>
    <t>business intelligence cloud</t>
  </si>
  <si>
    <t>http://www.eloqua.com/featured-content/marketing-cloud.html</t>
  </si>
  <si>
    <t>0.25,0.50,0.25,0.25,0.50,0.25,0.25,0.25,0.25,0.50,0.99,0.75</t>
  </si>
  <si>
    <t>http://www.eloqua.com/education/course-list.html</t>
  </si>
  <si>
    <t>sales and marketing classes</t>
  </si>
  <si>
    <t>0.33,0.67,0.33,0.33,0.67,0.33,0.67,0.67,0.33,0.99,0.33,0.33</t>
  </si>
  <si>
    <t>reporting tools for oracle</t>
  </si>
  <si>
    <t>0.25,0.50,0.75,0.75,0.50,0.99,0.75,0.50,0.50,0.25,0.50,0.75</t>
  </si>
  <si>
    <t>social media products</t>
  </si>
  <si>
    <t>0.50,0.99,0.50,0.99,0.99,0.99,0.50,0.50,0.99,0.50,0.99,0.99</t>
  </si>
  <si>
    <t>http://www.eloqua.com/resources/best-practices/demand-generation.html</t>
  </si>
  <si>
    <t>demand generation jobs</t>
  </si>
  <si>
    <t>http://markies.eloqua.com/honoree/rockwell-automation-best-lead-nurturing-program/</t>
  </si>
  <si>
    <t>0.25,0.50,0.50,0.50,0.25,0.99,0.75,0.50,0.25,0.75,0.50,0.75</t>
  </si>
  <si>
    <t>http://www.eloqua.com/resources/marketing-insights.html</t>
  </si>
  <si>
    <t>b2b email marketing statistics</t>
  </si>
  <si>
    <t>0.67,0.33,0.99,0.33,0.67,0.33,0.33,0.33,0.33,0.33,0.67,0.67</t>
  </si>
  <si>
    <t>http://www.eloqua.com/products/pricing.html</t>
  </si>
  <si>
    <t>marketing price list</t>
  </si>
  <si>
    <t>0.50,0.50,0.50,0.99,0.99,0.50,0.50,0.99,0.50,0.50,0.50,0.99</t>
  </si>
  <si>
    <t>what is a reseller agreement</t>
  </si>
  <si>
    <t>0.50,0.99,0.99,0.50,0.99,0.99,0.50,0.50,0.99,0.99,0.99,0.99</t>
  </si>
  <si>
    <t>email campain</t>
  </si>
  <si>
    <t>0.25,0.99,0.50,0.50,0.75,0.50,0.50,0.25,0.50,0.99,0.75,0.50</t>
  </si>
  <si>
    <t>http://www.eloqua.com/resources/best-practices/sales-lead.html</t>
  </si>
  <si>
    <t>buying sales leads</t>
  </si>
  <si>
    <t>0.20,0.40,0.40,0.60,0.40,0.60,0.40,0.20,0.40,0.60,0.99,0.99</t>
  </si>
  <si>
    <t>marketing cloud pricing</t>
  </si>
  <si>
    <t>0.43,0.56,0.43,0.56,0.99,0.71,0.56,0.56,0.56,0.43,0.43,0.71</t>
  </si>
  <si>
    <t>social media management cost</t>
  </si>
  <si>
    <t>0.80,0.60,0.60,0.40,0.80,0.40,0.80,0.99,0.80,0.99,0.20,0.40</t>
  </si>
  <si>
    <t>product marketing software</t>
  </si>
  <si>
    <t>0.60,0.80,0.60,0.80,0.80,0.80,0.80,0.60,0.99,0.80,0.60,0.80</t>
  </si>
  <si>
    <t>http://www.eloqua.com/education.html</t>
  </si>
  <si>
    <t>oracle learn</t>
  </si>
  <si>
    <t>0.20,0.40,0.60,0.80,0.40,0.40,0.80,0.80,0.80,0.99,0.99,0.99</t>
  </si>
  <si>
    <t>sales productivity tools</t>
  </si>
  <si>
    <t>0.40,0.60,0.99,0.80,0.60,0.60,0.40,0.40,0.20,0.80,0.99,0.80</t>
  </si>
  <si>
    <t>http://demand.eloqua.com/modern-marketer</t>
  </si>
  <si>
    <t>definition of marketer</t>
  </si>
  <si>
    <t>0.60,0.99,0.60,0.99,0.99,0.80,0.99,0.80,0.60,0.99,0.99,0.60</t>
  </si>
  <si>
    <t>http://markies.eloqua.com/markie_category/best-lead-nurturing-program/</t>
  </si>
  <si>
    <t>nurturing program</t>
  </si>
  <si>
    <t>0.27,0.27,0.36,0.09,0.27,0.18,0.82,0.99,0.36,0.27,0.27,0.36</t>
  </si>
  <si>
    <t>b2b email list</t>
  </si>
  <si>
    <t>0.60,0.99,0.80,0.80,0.99,0.99,0.60,0.60,0.80,0.99,0.99,0.99</t>
  </si>
  <si>
    <t>http://www.eloqua.com/support-and-services.html</t>
  </si>
  <si>
    <t>start oracle</t>
  </si>
  <si>
    <t>0.75,0.75,0.75,0.99,0.75,0.75,0.99,0.99,0.50,0.99,0.75,0.75</t>
  </si>
  <si>
    <t>http://www.eloqua.com/resources.html</t>
  </si>
  <si>
    <t>best white papers</t>
  </si>
  <si>
    <t>0.80,0.80,0.80,0.80,0.99,0.40,0.40,0.60,0.60,0.99,0.80,0.99</t>
  </si>
  <si>
    <t>http://careers.eloqua.com/RD</t>
  </si>
  <si>
    <t>oracle carrers</t>
  </si>
  <si>
    <t>http://www.eloqua.com/about-eloqua/press-releases/eloqua-announces-closing-of-its-initial-public-offering-and-exer.html</t>
  </si>
  <si>
    <t>http://www.eloqua.com/resources/best-practices/qualified-leads.html</t>
  </si>
  <si>
    <t>0.33,0.33,0.99,0.99,0.99,0.67,0.67,0.67,0.99,0.67,0.67,0.99</t>
  </si>
  <si>
    <t>http://www.eloqua.com/featured-content/intro-marketing-automation.html</t>
  </si>
  <si>
    <t>chicken coop video</t>
  </si>
  <si>
    <t>http://www.eloqua.com/resources/best-practices/email-deliverability.html</t>
  </si>
  <si>
    <t>0.56,0.71,0.99,0.71,0.71,0.56,0.71,0.71,0.99,0.71,0.71,0.71</t>
  </si>
  <si>
    <t>effective online marketing</t>
  </si>
  <si>
    <t>http://www.eloqua.com/resources/best-practices/marketing-automation.html</t>
  </si>
  <si>
    <t>0.99,0.99,0.60,0.80,0.60,0.40,0.40,0.60,0.40,0.60,0.60,0.80</t>
  </si>
  <si>
    <t>learn about marketing</t>
  </si>
  <si>
    <t>0.40,0.80,0.99,0.99,0.99,0.20,0.20,0.20,0.20,0.60,0.99,0.80</t>
  </si>
  <si>
    <t>white paper ideas</t>
  </si>
  <si>
    <t>0.71,0.71,0.71,0.99,0.71,0.56,0.99,0.99,0.56,0.71,0.99,0.99</t>
  </si>
  <si>
    <t>oracle pricing list</t>
  </si>
  <si>
    <t>0.28,0.43,0.56,0.99,0.71,0.99,0.56,0.71,0.56,0.56,0.56,0.71</t>
  </si>
  <si>
    <t>http://www.eloqua.com/industry-solutions/life-sciences.html</t>
  </si>
  <si>
    <t>life science solutions</t>
  </si>
  <si>
    <t>0.80,0.99,0.80,0.99,0.80,0.99,0.99,0.99,0.99,0.99,0.99,0.99</t>
  </si>
  <si>
    <t>marketing saas</t>
  </si>
  <si>
    <t>0.33,0.56,0.56,0.99,0.78,0.33,0.33,0.56,0.56,0.44,0.33,0.44</t>
  </si>
  <si>
    <t>sales contact software</t>
  </si>
  <si>
    <t>http://www.eloqua.com/resources/best-practices/lead-nurturing.html</t>
  </si>
  <si>
    <t>0.80,0.99,0.80,0.80,0.60,0.60,0.60,0.40,0.60,0.40,0.80,0.40</t>
  </si>
  <si>
    <t>http://www.eloqua.com/products/content-marketing.html</t>
  </si>
  <si>
    <t>marketing content management</t>
  </si>
  <si>
    <t>0.09,0.18,0.64,0.99,0.64,0.45,0.27,0.64,0.45,0.45,0.45,0.36</t>
  </si>
  <si>
    <t>life sciences solutions</t>
  </si>
  <si>
    <t>0.33,0.78,0.56,0.56,0.44,0.56,0.56,0.56,0.56,0.78,0.99,0.56</t>
  </si>
  <si>
    <t>http://www.eloqua.com/products/eloqua-appcloud.html</t>
  </si>
  <si>
    <t>oracle app</t>
  </si>
  <si>
    <t>0.40,0.20,0.40,0.60,0.80,0.40,0.60,0.60,0.20,0.40,0.99,0.60</t>
  </si>
  <si>
    <t>http://markies.eloqua.com/honoree/hewlett-packard-marketing-center-of-excellence/</t>
  </si>
  <si>
    <t>hewlett packard marketing</t>
  </si>
  <si>
    <t>0.56,0.99,0.71,0.99,0.71,0.56,0.71,0.71,0.56,0.56,0.71,0.56</t>
  </si>
  <si>
    <t>email marketing design best practices</t>
  </si>
  <si>
    <t>0.28,0.56,0.71,0.71,0.71,0.99,0.56,0.71,0.99,0.71,0.71,0.71</t>
  </si>
  <si>
    <t>http://www.eloqua.com/support-and-services/customer-support.html</t>
  </si>
  <si>
    <t>oracle technical support policies</t>
  </si>
  <si>
    <t>0.50,0.75,0.75,0.50,0.75,0.99,0.99,0.75,0.99,0.75,0.99,0.75</t>
  </si>
  <si>
    <t>insurance marketing services</t>
  </si>
  <si>
    <t>http://www.eloqua.com/resources/grande-guides.html</t>
  </si>
  <si>
    <t>0.56,0.78,0.78,0.56,0.99,0.78,0.78,0.78,0.44,0.44,0.44,0.22</t>
  </si>
  <si>
    <t>http://www.eloqua.com/partners/harte-hanks-inc.html</t>
  </si>
  <si>
    <t>harte hanks market intelligence</t>
  </si>
  <si>
    <t>0.40,0.20,0.80,0.80,0.60,0.60,0.80,0.60,0.60,0.60,0.99,0.60</t>
  </si>
  <si>
    <t>oracle crm pricing</t>
  </si>
  <si>
    <t>0.67,0.99,0.99,0.99,0.67,0.99,0.99,0.67,0.33,0.67,0.67,0.99</t>
  </si>
  <si>
    <t>http://topliners.eloqua.com/people/brian.pham@amllp.com/places?filterID=member</t>
  </si>
  <si>
    <t>amllp com</t>
  </si>
  <si>
    <t>0.56,0.99,0.43,0.43,0.56,0.28,0.43,0.43,0.43,0.56,0.56,0.71</t>
  </si>
  <si>
    <t>how to learn marketing</t>
  </si>
  <si>
    <t>0.99,0.99,0.99,0.80,0.60,0.40,0.60,0.80,0.80,0.60,0.60,0.40</t>
  </si>
  <si>
    <t>oracle contact number</t>
  </si>
  <si>
    <t>0.99,0.60,0.60,0.40,0.80,0.60,0.40,0.80,0.80,0.60,0.80,0.80</t>
  </si>
  <si>
    <t>oracle reseller</t>
  </si>
  <si>
    <t>0.28,0.43,0.71,0.14,0.71,0.99,0.28,0.14,0.56,0.71,0.71,0.71</t>
  </si>
  <si>
    <t>web content marketing</t>
  </si>
  <si>
    <t>0.43,0.99,0.99,0.71,0.14,0.14,0.14,0.14,0.14,0.14,0.14,0.14</t>
  </si>
  <si>
    <t>email campaign reporting</t>
  </si>
  <si>
    <t>0.20,0.60,0.99,0.40,0.40,0.40,0.40,0.60,0.40,0.60,0.40,0.60</t>
  </si>
  <si>
    <t>http://markies.eloqua.com/markie_category/best-social-campaign/</t>
  </si>
  <si>
    <t>award winning social media campaigns</t>
  </si>
  <si>
    <t>0.50,0.25,0.75,0.50,0.75,0.75,0.99,0.75,0.50,0.25,0.50,0.50</t>
  </si>
  <si>
    <t>http://markies.eloqua.com/entrant/taleo/</t>
  </si>
  <si>
    <t>oracle taleo cloud service</t>
  </si>
  <si>
    <t>0.67,0.67,0.33,0.99,0.67,0.33,0.67,0.33,0.33,0.67,0.67,0.99</t>
  </si>
  <si>
    <t>http://www.eloqua.com/support-and-services/professional-services/eloqua-expert.html</t>
  </si>
  <si>
    <t>oracle expert</t>
  </si>
  <si>
    <t>0.14,0.28,0.28,0.28,0.99,0.28,0.43,0.14,0.28,0.14,0.28,0.28</t>
  </si>
  <si>
    <t>http://markies.eloqua.com/</t>
  </si>
  <si>
    <t>event marketing awards</t>
  </si>
  <si>
    <t>0.80,0.80,0.99,0.80,0.99,0.60,0.80,0.40,0.80,0.60,0.99,0.99</t>
  </si>
  <si>
    <t>social media marketing platform</t>
  </si>
  <si>
    <t>0.43,0.56,0.99,0.99,0.71,0.71,0.71,0.56,0.56,0.56,0.56,0.28</t>
  </si>
  <si>
    <t>http://www.eloqua.com/resources/white-papers/powering-marketing-transformation-the-five-tenets-of-modern-marketing-in-financial-services-and-insurance.html</t>
  </si>
  <si>
    <t>modern financial services</t>
  </si>
  <si>
    <t>0.56,0.43,0.71,0.43,0.71,0.71,0.43,0.43,0.28,0.99,0.99,0.99</t>
  </si>
  <si>
    <t>http://www.eloqua.com/products/targeting-and-segmentation.html</t>
  </si>
  <si>
    <t>segmentation and targeting</t>
  </si>
  <si>
    <t>0.40,0.60,0.40,0.60,0.60,0.80,0.80,0.99,0.99,0.80,0.99,0.60</t>
  </si>
  <si>
    <t>http://www.eloqua.com/resources/white-papers/Aberdeen-Analyst-Insight--Enhancing-CX.html</t>
  </si>
  <si>
    <t>customer experience analyst</t>
  </si>
  <si>
    <t>0.40,0.99,0.99,0.80,0.80,0.80,0.80,0.99,0.60,0.60,0.80,0.40</t>
  </si>
  <si>
    <t>http://www.eloqua.com/about-eloqua/press-releases/eloqua-launches-social-media-suite-at-dreamforce-11-.html</t>
  </si>
  <si>
    <t>social media suite</t>
  </si>
  <si>
    <t>0.28,0.28,0.56,0.43,0.56,0.43,0.56,0.43,0.43,0.99,0.71,0.56</t>
  </si>
  <si>
    <t>what is oracle cloud</t>
  </si>
  <si>
    <t>http://www.eloqua.com/resources/best-practices/marketing-roi.html</t>
  </si>
  <si>
    <t>0.44,0.33,0.44,0.33,0.56,0.56,0.44,0.56,0.56,0.78,0.99,0.78</t>
  </si>
  <si>
    <t>oracle cloud pricing</t>
  </si>
  <si>
    <t>0.80,0.80,0.99,0.99,0.99,0.60,0.60,0.99,0.80,0.99,0.60,0.80</t>
  </si>
  <si>
    <t>http://www.eloqua.com/customers/success-stories/upskilled.html</t>
  </si>
  <si>
    <t>upskilled</t>
  </si>
  <si>
    <t>0.33,0.33,0.56,0.99,0.44,0.56,0.56,0.44,0.56,0.56,0.78,0.56</t>
  </si>
  <si>
    <t>http://www.eloqua.com/support-and-services/Marketing-Cloud-Success-Program.html</t>
  </si>
  <si>
    <t>success marketing</t>
  </si>
  <si>
    <t>0.50,0.99,0.75,0.75,0.99,0.75,0.99,0.99,0.75,0.99,0.99,0.99</t>
  </si>
  <si>
    <t>http://www.eloqua.com/education/learning-paths.html</t>
  </si>
  <si>
    <t>role based training</t>
  </si>
  <si>
    <t>0.71,0.71,0.71,0.99,0.71,0.99,0.56,0.71,0.71,0.56,0.71,0.71</t>
  </si>
  <si>
    <t>b2b sales process</t>
  </si>
  <si>
    <t>0.44,0.56,0.56,0.44,0.56,0.33,0.33,0.22,0.22,0.99,0.56,0.44</t>
  </si>
  <si>
    <t>http://www.eloqua.com/industry-solutions.html</t>
  </si>
  <si>
    <t>marketing industries</t>
  </si>
  <si>
    <t>0.75,0.99,0.75,0.99,0.50,0.75,0.50,0.75,0.50,0.75,0.75,0.99</t>
  </si>
  <si>
    <t>best practices in sales</t>
  </si>
  <si>
    <t>http://www.eloqua.com/resources/best-practices/sales-enablement.html</t>
  </si>
  <si>
    <t>best sales practices</t>
  </si>
  <si>
    <t>0.56,0.56,0.56,0.99,0.78,0.78,0.78,0.78,0.44,0.78,0.78,0.56</t>
  </si>
  <si>
    <t>oracle best practices</t>
  </si>
  <si>
    <t>0.11,0.22,0.99,0.78,0.22,0.11,0.11,0.11,0.11,0.11,0.22,0.11</t>
  </si>
  <si>
    <t>life science market</t>
  </si>
  <si>
    <t>0.82,0.82,0.64,0.64,0.82,0.99,0.64,0.82,0.45,0.82,0.45,0.45</t>
  </si>
  <si>
    <t>http://www.eloqua.com/resources/data-sheets/Security-Administration-Cloud-Service.html</t>
  </si>
  <si>
    <t>security administrative services</t>
  </si>
  <si>
    <t>0.75,0.50,0.99,0.75,0.50,0.50,0.25,0.99,0.75,0.50,0.75,0.75</t>
  </si>
  <si>
    <t>lead generation industry</t>
  </si>
  <si>
    <t>0.50,0.75,0.75,0.75,0.75,0.99,0.99,0.75,0.75,0.99,0.99,0.99</t>
  </si>
  <si>
    <t>marketing opt out</t>
  </si>
  <si>
    <t>0.99,0.40,0.40,0.40,0.20,0.60,0.80,0.60,0.60,0.60,0.60,0.80</t>
  </si>
  <si>
    <t>cloud marketing solutions</t>
  </si>
  <si>
    <t>0.21,0.36,0.36,0.36,0.36,0.36,0.50,0.99,0.64,0.79,0.36,0.28</t>
  </si>
  <si>
    <t>http://www.eloqua.com/trust/email-subscription-management.html</t>
  </si>
  <si>
    <t>email subscription management</t>
  </si>
  <si>
    <t>0.36,0.45,0.45,0.45,0.45,0.99,0.64,0.45,0.45,0.64,0.64,0.45</t>
  </si>
  <si>
    <t>http://www.eloqua.com/customers/success-stories/lifesize.html</t>
  </si>
  <si>
    <t>lifesize logitech</t>
  </si>
  <si>
    <t>0.22,0.33,0.44,0.33,0.22,0.33,0.22,0.22,0.22,0.33,0.33,0.99</t>
  </si>
  <si>
    <t>sales effectiveness training</t>
  </si>
  <si>
    <t>0.78,0.99,0.78,0.99,0.99,0.56,0.78,0.78,0.78,0.78,0.78,0.78</t>
  </si>
  <si>
    <t>oracle social relationship management</t>
  </si>
  <si>
    <t>0.44,0.78,0.78,0.78,0.78,0.78,0.56,0.56,0.56,0.99,0.78,0.56</t>
  </si>
  <si>
    <t>orac e</t>
  </si>
  <si>
    <t>0.56,0.56,0.33,0.56,0.56,0.56,0.56,0.99,0.56,0.56,0.78,0.44</t>
  </si>
  <si>
    <t>oracle on demand login</t>
  </si>
  <si>
    <t>0.44,0.44,0.56,0.56,0.56,0.56,0.22,0.22,0.44,0.99,0.99,0.78</t>
  </si>
  <si>
    <t>marketers definition</t>
  </si>
  <si>
    <t>0.56,0.99,0.99,0.99,0.78,0.78,0.78,0.33,0.56,0.56,0.22,0.44</t>
  </si>
  <si>
    <t>campaign products</t>
  </si>
  <si>
    <t>0.60,0.80,0.99,0.99,0.99,0.99,0.99,0.60,0.60,0.99,0.99,0.60</t>
  </si>
  <si>
    <t>http://www.eloqua.com/partners.html</t>
  </si>
  <si>
    <t>oracle resellers</t>
  </si>
  <si>
    <t>0.25,0.75,0.75,0.99,0.75,0.50,0.50,0.25,0.50,0.50,0.75,0.75</t>
  </si>
  <si>
    <t>http://www.eloqua.com/resources/essentials-library.html</t>
  </si>
  <si>
    <t>modern marketing strategies</t>
  </si>
  <si>
    <t>http://www.eloqua.com/resources/white-papers/gartner-magic-quadrant-crm-2014.html</t>
  </si>
  <si>
    <t>0.33,0.67,0.67,0.67,0.67,0.33,0.67,0.33,0.33,0.67,0.99,0.99</t>
  </si>
  <si>
    <t>social marketing solutions</t>
  </si>
  <si>
    <t>http://www.eloqua.com/resources/best-practices/drip-marketing.html</t>
  </si>
  <si>
    <t>0.50,0.99,0.50,0.99,0.99,0.50,0.99,0.50,0.50,0.50,0.99,0.99</t>
  </si>
  <si>
    <t>cost of oracle</t>
  </si>
  <si>
    <t>0.99,0.60,0.20,0.60,0.20,0.20,0.80,0.99,0.40,0.60,0.60,0.80</t>
  </si>
  <si>
    <t>http://www.eloqua.com/industry-solutions/asset-management.html</t>
  </si>
  <si>
    <t>marketing management solutions</t>
  </si>
  <si>
    <t>0.43,0.99,0.99,0.99,0.43,0.28,0.14,0.14,0.28,0.28,0.28,0.14</t>
  </si>
  <si>
    <t>http://markies.eloqua.com/entrant/dentsply-tulsa-dental-specialties/</t>
  </si>
  <si>
    <t>tulsa dental dentsply</t>
  </si>
  <si>
    <t>http://www.eloqua.com/products/lead-management.html</t>
  </si>
  <si>
    <t>0.40,0.40,0.60,0.80,0.80,0.80,0.60,0.60,0.40,0.80,0.99,0.60</t>
  </si>
  <si>
    <t>oracle cloud service</t>
  </si>
  <si>
    <t>http://www.eloqua.com/industry-solutions/nonprofit.html</t>
  </si>
  <si>
    <t>0.18,0.82,0.99,0.41,0.53,0.65,0.65,0.53,0.65,0.28,0.28,0.28</t>
  </si>
  <si>
    <t>https://cloudconnectors.eloqua.com/StepAggregateTypeinstall.aspx?StepAggregateType=Jigsaw</t>
  </si>
  <si>
    <t>data com jigsaw</t>
  </si>
  <si>
    <t>0.64,0.82,0.82,0.99,0.99,0.99,0.64,0.64,0.82,0.82,0.99,0.64</t>
  </si>
  <si>
    <t>http://markies.eloqua.com/markie_category/best-customer-lifecycle-program/</t>
  </si>
  <si>
    <t>program life cycle</t>
  </si>
  <si>
    <t>http://www.eloqua.com/content/dam/eloqua/Downloads/whitepapers/Forrester-Wave-L2R-Platform-Vendors-Q1-2014.pdf</t>
  </si>
  <si>
    <t>0.56,0.71,0.56,0.56,0.43,0.43,0.43,0.28,0.28,0.43,0.43,0.99</t>
  </si>
  <si>
    <t>http://markies.eloqua.com/entrant/american-express-small-business-services/</t>
  </si>
  <si>
    <t>american express small business services</t>
  </si>
  <si>
    <t>0.64,0.79,0.64,0.79,0.79,0.79,0.79,0.99,0.64,0.64,0.64,0.50</t>
  </si>
  <si>
    <t>best email campaigns</t>
  </si>
  <si>
    <t>0.50,0.64,0.50,0.64,0.50,0.64,0.64,0.64,0.79,0.99,0.99,0.64</t>
  </si>
  <si>
    <t>http://markies.eloqua.com/entrant/lynn-lucas/</t>
  </si>
  <si>
    <t>lynn lucas</t>
  </si>
  <si>
    <t>0.33,0.43,0.33,0.99,0.52,0.33,0.33,0.52,0.33,0.33,0.52,0.67</t>
  </si>
  <si>
    <t>reseller agreement template</t>
  </si>
  <si>
    <t>0.45,0.82,0.64,0.82,0.99,0.82,0.82,0.82,0.82,0.82,0.82,0.45</t>
  </si>
  <si>
    <t>http://www.eloqua.com/education/all-access-pass.html</t>
  </si>
  <si>
    <t>access passes</t>
  </si>
  <si>
    <t>0.71,0.71,0.28,0.56,0.56,0.56,0.56,0.43,0.99,0.43,0.56,0.56</t>
  </si>
  <si>
    <t>cloud asset management</t>
  </si>
  <si>
    <t>0.44,0.78,0.78,0.56,0.99,0.56,0.33,0.44,0.56,0.99,0.99,0.56</t>
  </si>
  <si>
    <t>definition of leads</t>
  </si>
  <si>
    <t>0.28,0.56,0.43,0.56,0.71,0.71,0.71,0.99,0.56,0.56,0.71,0.28</t>
  </si>
  <si>
    <t>digital marketing campaign template</t>
  </si>
  <si>
    <t>0.80,0.99,0.80,0.80,0.99,0.80,0.60,0.60,0.40,0.60,0.60,0.40</t>
  </si>
  <si>
    <t>american express business services</t>
  </si>
  <si>
    <t>0.36,0.36,0.28,0.50,0.99,0.36,0.28,0.28,0.36,0.36,0.99,0.36</t>
  </si>
  <si>
    <t>conversation marketing</t>
  </si>
  <si>
    <t>0.44,0.78,0.78,0.99,0.78,0.56,0.44,0.78,0.78,0.99,0.99,0.44</t>
  </si>
  <si>
    <t>education oracle com</t>
  </si>
  <si>
    <t>0.99,0.80,0.80,0.99,0.80,0.60,0.80,0.99,0.60,0.99,0.60,0.80</t>
  </si>
  <si>
    <t>best drip</t>
  </si>
  <si>
    <t>social media marketing products</t>
  </si>
  <si>
    <t>0.50,0.99,0.50,0.50,0.50,0.99,0.50,0.50,0.99,0.50,0.99,0.50</t>
  </si>
  <si>
    <t>multi channel marketing software</t>
  </si>
  <si>
    <t>what is insurance marketing</t>
  </si>
  <si>
    <t>0.79,0.79,0.99,0.99,0.79,0.64,0.79,0.79,0.64,0.64,0.64,0.64</t>
  </si>
  <si>
    <t>best lead generation websites</t>
  </si>
  <si>
    <t>0.41,0.65,0.65,0.65,0.65,0.65,0.65,0.65,0.99,0.99,0.82,0.65</t>
  </si>
  <si>
    <t>oracle help</t>
  </si>
  <si>
    <t>0.64,0.79,0.99,0.79,0.79,0.64,0.64,0.99,0.64,0.64,0.64,0.64</t>
  </si>
  <si>
    <t>http://markies.eloqua.com/entrant/todd-craig/</t>
  </si>
  <si>
    <t>todd craig</t>
  </si>
  <si>
    <t>0.82,0.99,0.99,0.65,0.65,0.82,0.53,0.65,0.41,0.53,0.65,0.53</t>
  </si>
  <si>
    <t>youtube marketing software</t>
  </si>
  <si>
    <t>0.43,0.52,0.52,0.52,0.67,0.81,0.99,0.67,0.52,0.43,0.52,0.33</t>
  </si>
  <si>
    <t>http://demand.eloqua.com/LP=5351?elqct=SocialMedia&amp;elqchannel=ODaaSBlog&amp;elqoffer=ODC-PulseReport_0215&amp;sls=ODCGSU_DG_WP_ODC-PulseReport_0215&amp;elqcname=ODCGSU_DG_WP_ODC-PulseReport_0215&amp;elqCampaignId=2093</t>
  </si>
  <si>
    <t>pulse full movie</t>
  </si>
  <si>
    <t>0.64,0.99,0.99,0.79,0.79,0.79,0.79,0.79,0.79,0.99,0.79,0.79</t>
  </si>
  <si>
    <t>http://www.eloqua.com/education/masters-program.html</t>
  </si>
  <si>
    <t>rpm marketing</t>
  </si>
  <si>
    <t>0.36,0.64,0.64,0.64,0.45,0.64,0.45,0.64,0.82,0.82,0.82,0.99</t>
  </si>
  <si>
    <t>http://www.eloqua.com/resources/white-papers/gartner-magic-quadrant-digital-marketing-hubs-2014.html</t>
  </si>
  <si>
    <t>gartner digital marketing</t>
  </si>
  <si>
    <t>0.12,0.41,0.65,0.53,0.24,0.24,0.28,0.28,0.28,0.41,0.99,0.28</t>
  </si>
  <si>
    <t>http://www.eloqua.com/customers/success-stories/docusign.html</t>
  </si>
  <si>
    <t>docusign customer support</t>
  </si>
  <si>
    <t>0.78,0.99,0.99,0.78,0.78,0.78,0.78,0.99,0.78,0.78,0.78,0.78</t>
  </si>
  <si>
    <t>https://secure.eloqua.com/e/er?s=2826&amp;lid=3486&amp;elq=00000000000000000000000000000000</t>
  </si>
  <si>
    <t>0.56,0.78,0.56,0.78,0.78,0.56,0.56,0.78,0.99,0.99,0.78,0.99</t>
  </si>
  <si>
    <t>automation ideas</t>
  </si>
  <si>
    <t>0.78,0.56,0.56,0.78,0.78,0.56,0.78,0.44,0.44,0.99,0.78,0.56</t>
  </si>
  <si>
    <t>measuring effectiveness</t>
  </si>
  <si>
    <t>0.56,0.71,0.56,0.71,0.56,0.71,0.99,0.56,0.56,0.71,0.71,0.71</t>
  </si>
  <si>
    <t>http://www.eloqua.com/partners/crm-technologies-limited.html</t>
  </si>
  <si>
    <t>crm technologies</t>
  </si>
  <si>
    <t>0.28,0.28,0.53,0.99,0.41,0.28,0.28,0.28,0.41,0.28,0.24,0.41</t>
  </si>
  <si>
    <t>http://www.eloqua.com/customers/success-stories/talk-talk-business.html</t>
  </si>
  <si>
    <t>talktalk business</t>
  </si>
  <si>
    <t>0.78,0.99,0.78,0.56,0.78,0.78,0.44,0.78,0.78,0.99,0.78,0.78</t>
  </si>
  <si>
    <t>http://markies.eloqua.com/markie_category/sales-impact/</t>
  </si>
  <si>
    <t>impact sales and marketing</t>
  </si>
  <si>
    <t>0.40,0.60,0.60,0.60,0.80,0.80,0.80,0.99,0.80,0.80,0.99,0.80</t>
  </si>
  <si>
    <t>campaign email</t>
  </si>
  <si>
    <t>0.60,0.80,0.60,0.99,0.99,0.99,0.80,0.60,0.80,0.99,0.99,0.99</t>
  </si>
  <si>
    <t>http://www.eloqua.com/resources/white-papers/modern-marketing-for-pharmaceuticals.html</t>
  </si>
  <si>
    <t>marketing pharmaceuticals</t>
  </si>
  <si>
    <t>0.40,0.80,0.60,0.40,0.80,0.80,0.60,0.80,0.99,0.60,0.99,0.60</t>
  </si>
  <si>
    <t>industry marketing</t>
  </si>
  <si>
    <t>0.82,0.99,0.99,0.82,0.82,0.82,0.82,0.82,0.82,0.82,0.99,0.64</t>
  </si>
  <si>
    <t>marketing advisor</t>
  </si>
  <si>
    <t>0.28,0.71,0.71,0.99,0.99,0.28,0.28,0.14,0.14,0.28,0.28,0.14</t>
  </si>
  <si>
    <t>oracle conference las vegas</t>
  </si>
  <si>
    <t>0.40,0.40,0.99,0.60,0.40,0.60,0.40,0.60,0.60,0.60,0.80,0.60</t>
  </si>
  <si>
    <t>oracle content management system</t>
  </si>
  <si>
    <t>0.65,0.82,0.82,0.82,0.65,0.82,0.82,0.65,0.82,0.99,0.82,0.65</t>
  </si>
  <si>
    <t>access education</t>
  </si>
  <si>
    <t>0.21,0.36,0.99,0.50,0.21,0.50,0.21,0.36,0.50,0.28,0.21,0.50</t>
  </si>
  <si>
    <t>content marketing service</t>
  </si>
  <si>
    <t>0.56,0.56,0.71,0.71,0.99,0.56,0.99,0.99,0.99,0.99,0.99,0.56</t>
  </si>
  <si>
    <t>what is oracle software used for</t>
  </si>
  <si>
    <t>0.64,0.99,0.82,0.99,0.99,0.82,0.99,0.99,0.82,0.99,0.82,0.82</t>
  </si>
  <si>
    <t>http://www.eloqua.com/trust/systems-status/2013/09/red_sev_1_issue_/</t>
  </si>
  <si>
    <t>sev 1</t>
  </si>
  <si>
    <t>0.78,0.44,0.44,0.33,0.44,0.56,0.56,0.56,0.56,0.44,0.56,0.99</t>
  </si>
  <si>
    <t>tools sales</t>
  </si>
  <si>
    <t>0.15,0.99,0.35,0.27,0.42,0.35,0.19,0.42,0.35,0.35,0.19,0.19</t>
  </si>
  <si>
    <t>http://markies.eloqua.com/entrant/rautaruukki/</t>
  </si>
  <si>
    <t>rautaruukki</t>
  </si>
  <si>
    <t>0.60,0.99,0.99,0.99,0.60,0.99,0.80,0.99,0.80,0.80,0.99,0.80</t>
  </si>
  <si>
    <t>http://s2269.t.eloqua.com/e/er?s=2269&amp;lid=64&amp;elq=00000000000000000000000000000000</t>
  </si>
  <si>
    <t>covidien rms</t>
  </si>
  <si>
    <t>0.43,0.56,0.56,0.99,0.99,0.56,0.71,0.56,0.99,0.99,0.99,0.71</t>
  </si>
  <si>
    <t>cloud industry</t>
  </si>
  <si>
    <t>0.99,0.99,0.64,0.50,0.64,0.64,0.21,0.36,0.28,0.28,0.36,0.28</t>
  </si>
  <si>
    <t>http://markies.eloqua.com/entrant/trelleborg-marine-systems/</t>
  </si>
  <si>
    <t>trelleborg marine systems</t>
  </si>
  <si>
    <t>0.56,0.99,0.56,0.56,0.78,0.44,0.78,0.78,0.78,0.56,0.78,0.56</t>
  </si>
  <si>
    <t>http://markies.eloqua.com/entrant/cincom-systems-inc/</t>
  </si>
  <si>
    <t>cincom systems inc</t>
  </si>
  <si>
    <t>0.36,0.82,0.82,0.64,0.64,0.64,0.64,0.82,0.64,0.82,0.99,0.45</t>
  </si>
  <si>
    <t>http://www.eloqua.com/resources/white-papers/Forrester-Wave-2014-L2RM.html</t>
  </si>
  <si>
    <t>the forrester wave</t>
  </si>
  <si>
    <t>0.44,0.56,0.78,0.99,0.78,0.99,0.78,0.99,0.56,0.99,0.99,0.99</t>
  </si>
  <si>
    <t>cloud market</t>
  </si>
  <si>
    <t>0.44,0.56,0.56,0.78,0.99,0.78,0.99,0.78,0.56,0.78,0.78,0.56</t>
  </si>
  <si>
    <t>http://www.eloqua.com/resources/events.html</t>
  </si>
  <si>
    <t>oracle experience</t>
  </si>
  <si>
    <t>leads and sales</t>
  </si>
  <si>
    <t>0.81,0.99,0.67,0.67,0.81,0.81,0.67,0.81,0.67,0.81,0.99,0.67</t>
  </si>
  <si>
    <t>my support oracle</t>
  </si>
  <si>
    <t>0.99,0.53,0.44,0.44,0.34,0.34,0.34,0.28,0.44,0.53,0.53,0.81</t>
  </si>
  <si>
    <t>bass pro shop customer service</t>
  </si>
  <si>
    <t>0.52,0.81,0.81,0.99,0.81,0.99,0.81,0.81,0.67,0.67,0.52,0.43</t>
  </si>
  <si>
    <t>gartner magic quadrant cloud</t>
  </si>
  <si>
    <t>0.50,0.79,0.79,0.99,0.99,0.99,0.79,0.99,0.79,0.99,0.79,0.79</t>
  </si>
  <si>
    <t>data segmentation</t>
  </si>
  <si>
    <t>0.99,0.81,0.43,0.52,0.43,0.33,0.43,0.43,0.67,0.67,0.52,0.81</t>
  </si>
  <si>
    <t>bass pro shops customer service</t>
  </si>
  <si>
    <t>0.64,0.99,0.64,0.99,0.99,0.79,0.79,0.99,0.79,0.79,0.99,0.79</t>
  </si>
  <si>
    <t>best roi</t>
  </si>
  <si>
    <t>0.64,0.79,0.99,0.79,0.99,0.99,0.79,0.79,0.99,0.64,0.79,0.79</t>
  </si>
  <si>
    <t>oracle reporting tools</t>
  </si>
  <si>
    <t>0.53,0.53,0.65,0.82,0.99,0.82,0.99,0.82,0.82,0.99,0.99,0.65</t>
  </si>
  <si>
    <t>http://markies.eloqua.com/entrant/seagate-technology-llc/</t>
  </si>
  <si>
    <t>seagate technology llc</t>
  </si>
  <si>
    <t>0.53,0.82,0.99,0.99,0.99,0.82,0.82,0.82,0.82,0.82,0.82,0.82</t>
  </si>
  <si>
    <t>oracle packages</t>
  </si>
  <si>
    <t>0.33,0.24,0.24,0.24,0.67,0.52,0.81,0.67,0.81,0.99,0.99,0.99</t>
  </si>
  <si>
    <t>docusign customer service</t>
  </si>
  <si>
    <t>0.99,0.99,0.99,0.67,0.99,0.67,0.99,0.33,0.33,0.67,0.67,0.67</t>
  </si>
  <si>
    <t>oracle support portal</t>
  </si>
  <si>
    <t>0.14,0.14,0.28,0.56,0.14,0.56,0.28,0.99,0.28,0.14,0.14,0.14</t>
  </si>
  <si>
    <t>drip marketing examples</t>
  </si>
  <si>
    <t>0.40,0.60,0.40,0.40,0.40,0.40,0.20,0.20,0.20,0.99,0.40,0.80</t>
  </si>
  <si>
    <t>http://s1551.t.eloqua.com/e/er?s=1551&amp;lid=225&amp;elq=00000000000000000000000000000000</t>
  </si>
  <si>
    <t>www renzullilearning</t>
  </si>
  <si>
    <t>0.50,0.50,0.25,0.25,0.99,0.25,0.50,0.25,0.75,0.50,0.75,0.75</t>
  </si>
  <si>
    <t>sales enablement solutions</t>
  </si>
  <si>
    <t>0.67,0.67,0.67,0.67,0.99,0.33,0.67,0.99,0.67,0.67,0.67,0.67</t>
  </si>
  <si>
    <t>oracle support services</t>
  </si>
  <si>
    <t>0.50,0.50,0.75,0.75,0.50,0.50,0.50,0.99,0.50,0.50,0.50,0.75</t>
  </si>
  <si>
    <t>oracle cloud for industry</t>
  </si>
  <si>
    <t>0.40,0.20,0.20,0.60,0.40,0.99,0.40,0.40,0.20,0.20,0.40,0.60</t>
  </si>
  <si>
    <t>oracle support contact number usa</t>
  </si>
  <si>
    <t>0.33,0.56,0.99,0.99,0.78,0.78,0.56,0.56,0.78,0.78,0.56,0.56</t>
  </si>
  <si>
    <t>it leads</t>
  </si>
  <si>
    <t>0.64,0.99,0.82,0.82,0.82,0.82,0.64,0.64,0.45,0.82,0.82,0.36</t>
  </si>
  <si>
    <t>buy sales leads</t>
  </si>
  <si>
    <t>0.24,0.99,0.43,0.52,0.33,0.43,0.43,0.43,0.33,0.43,0.43,0.43</t>
  </si>
  <si>
    <t>http://markies.eloqua.com/entrant/mindshift-technologies-inc/</t>
  </si>
  <si>
    <t>mindshift technologies inc</t>
  </si>
  <si>
    <t>0.65,0.99,0.81,0.99,0.99,0.81,0.81,0.65,0.81,0.99,0.99,0.99</t>
  </si>
  <si>
    <t>what is a marketing campaign</t>
  </si>
  <si>
    <t>0.27,0.64,0.36,0.27,0.09,0.45,0.64,0.99,0.64,0.64,0.64,0.82</t>
  </si>
  <si>
    <t>email deliverability services</t>
  </si>
  <si>
    <t>0.36,0.64,0.64,0.79,0.50,0.64,0.50,0.50,0.36,0.64,0.99,0.79</t>
  </si>
  <si>
    <t>http://markies.eloqua.com/entrant/xperthr-a-part-of-reed-business-information/</t>
  </si>
  <si>
    <t>xpert hr</t>
  </si>
  <si>
    <t>0.99,0.99,0.99,0.99,0.78,0.78,0.78,0.78,0.78,0.99,0.78,0.78</t>
  </si>
  <si>
    <t>oracle white papers</t>
  </si>
  <si>
    <t>0.22,0.56,0.56,0.99,0.78,0.56,0.99,0.99,0.78,0.56,0.56,0.56</t>
  </si>
  <si>
    <t>content cloud</t>
  </si>
  <si>
    <t>0.53,0.81,0.66,0.53,0.53,0.66,0.44,0.53,0.99,0.99,0.53,0.66</t>
  </si>
  <si>
    <t>intro to marketing</t>
  </si>
  <si>
    <t>0.43,0.99,0.56,0.56,0.71,0.56,0.56,0.56,0.56,0.99,0.56,0.71</t>
  </si>
  <si>
    <t>http://customer.eloqua.com/MCSP_FD_Register</t>
  </si>
  <si>
    <t>facilitated discussion</t>
  </si>
  <si>
    <t>0.36,0.27,0.09,0.18,0.45,0.64,0.64,0.45,0.45,0.45,0.82,0.99</t>
  </si>
  <si>
    <t>it support and services</t>
  </si>
  <si>
    <t>0.81,0.81,0.67,0.81,0.81,0.81,0.81,0.81,0.67,0.99,0.99,0.81</t>
  </si>
  <si>
    <t>http://markies.eloqua.com/markie_category/fastest-time-to-value/</t>
  </si>
  <si>
    <t>time to value</t>
  </si>
  <si>
    <t>email marketing campaign management</t>
  </si>
  <si>
    <t>0.53,0.65,0.99,0.99,0.99,0.99,0.65,0.65,0.99,0.65,0.99,0.99</t>
  </si>
  <si>
    <t>http://www.eloqua.com/resources/white-papers/SiriusView-Social-Media-Intelligence-2015.html</t>
  </si>
  <si>
    <t>social media intelligence</t>
  </si>
  <si>
    <t>0.43,0.52,0.67,0.81,0.81,0.67,0.81,0.81,0.99,0.67,0.52,0.52</t>
  </si>
  <si>
    <t>oracle courses</t>
  </si>
  <si>
    <t>0.65,0.99,0.99,0.82,0.99,0.82,0.99,0.82,0.99,0.82,0.99,0.82</t>
  </si>
  <si>
    <t>sales best practices</t>
  </si>
  <si>
    <t>0.79,0.79,0.79,0.99,0.64,0.79,0.79,0.64,0.64,0.79,0.50,0.36</t>
  </si>
  <si>
    <t>http://markies.eloqua.com/entrant/cross-telecom/</t>
  </si>
  <si>
    <t>cross telecom</t>
  </si>
  <si>
    <t>0.64,0.99,0.79,0.99,0.99,0.99,0.99,0.99,0.79,0.79,0.99,0.64</t>
  </si>
  <si>
    <t>dentsply tulsa dental</t>
  </si>
  <si>
    <t>0.44,0.67,0.82,0.67,0.67,0.54,0.28,0.23,0.67,0.99,0.99,0.82</t>
  </si>
  <si>
    <t>definition of qualify</t>
  </si>
  <si>
    <t>0.81,0.99,0.99,0.99,0.81,0.81,0.81,0.99,0.66,0.99,0.99,0.81</t>
  </si>
  <si>
    <t>b to b marketing</t>
  </si>
  <si>
    <t>0.66,0.81,0.66,0.66,0.53,0.81,0.81,0.81,0.81,0.81,0.81,0.99</t>
  </si>
  <si>
    <t>http://markies.eloqua.com/markie_category/peoples-choice-award-best-video/</t>
  </si>
  <si>
    <t>submission videos</t>
  </si>
  <si>
    <t>http://www.eloqua.com/resources/best-practices/lead-scoring.html</t>
  </si>
  <si>
    <t>0.99,0.50,0.99,0.99,0.99,0.99,0.50,0.99,0.99,0.50,0.99,0.99</t>
  </si>
  <si>
    <t>talk talk business</t>
  </si>
  <si>
    <t>0.25,0.99,0.50,0.50,0.75,0.25,0.50,0.25,0.50,0.50,0.25,0.25</t>
  </si>
  <si>
    <t>http://markies.eloqua.com/entrant/niit-enterprise-learning-solutions/</t>
  </si>
  <si>
    <t>enterprise learning solutions</t>
  </si>
  <si>
    <t>0.05,0.10,0.14,0.19,0.43,0.33,0.33,0.43,0.99,0.81,0.67,0.81</t>
  </si>
  <si>
    <t>http://www.eloqua.com/resources/rfp-generator/rfp-generator-tool.html</t>
  </si>
  <si>
    <t>rfp tool</t>
  </si>
  <si>
    <t>0.43,0.99,0.81,0.99,0.67,0.67,0.81,0.81,0.67,0.99,0.99,0.81</t>
  </si>
  <si>
    <t>b2b company</t>
  </si>
  <si>
    <t>0.35,0.42,0.35,0.54,0.99,0.42,0.54,0.99,0.65,0.81,0.81,0.65</t>
  </si>
  <si>
    <t>http://www.eloqua.com/resources/data-sheets/Deliverability-Cloud-Service.html</t>
  </si>
  <si>
    <t>cloud sheets</t>
  </si>
  <si>
    <t>0.50,0.75,0.75,0.50,0.99,0.99,0.50,0.99,0.50,0.99,0.75,0.75</t>
  </si>
  <si>
    <t>logo oracle</t>
  </si>
  <si>
    <t>0.06,0.06,0.06,0.06,0.06,0.06,0.06,0.12,0.18,0.99,0.18,0.06</t>
  </si>
  <si>
    <t>oracle conference san francisco</t>
  </si>
  <si>
    <t>0.28,0.43,0.14,0.56,0.99,0.43,0.28,0.56,0.43,0.43,0.43,0.43</t>
  </si>
  <si>
    <t>oracle in the cloud</t>
  </si>
  <si>
    <t>0.99,0.99,0.75,0.75,0.99,0.75,0.75,0.99,0.99,0.75,0.75,0.75</t>
  </si>
  <si>
    <t>eloqua customers</t>
  </si>
  <si>
    <t>0.50,0.75,0.75,0.75,0.50,0.50,0.75,0.99,0.75,0.75,0.75,0.50</t>
  </si>
  <si>
    <t>http://www.eloqua.com/about-eloqua/locations-and-contact-information.html</t>
  </si>
  <si>
    <t>oracle corporate headquarters address</t>
  </si>
  <si>
    <t>0.05,0.05,0.05,0.05,0.05,0.05,0.05,0.05,0.05,0.10,0.05,0.99</t>
  </si>
  <si>
    <t>lead management services</t>
  </si>
  <si>
    <t>0.75,0.75,0.75,0.25,0.50,0.50,0.75,0.75,0.50,0.50,0.99,0.75</t>
  </si>
  <si>
    <t>http://www.eloqua.com/customers/success-stories/indiana-university.html</t>
  </si>
  <si>
    <t>eloqua education</t>
  </si>
  <si>
    <t>http://www.eloqua.com/support-and-services/customer-enablement.html</t>
  </si>
  <si>
    <t>http://www.eloqua.com/customers.html</t>
  </si>
  <si>
    <t>0.60,0.80,0.60,0.80,0.99,0.60,0.60,0.60,0.40,0.40,0.40,0.40</t>
  </si>
  <si>
    <t>marketing dashboard software</t>
  </si>
  <si>
    <t>0.50,0.50,0.50,0.50,0.75,0.99,0.99,0.50,0.75,0.50,0.99,0.75</t>
  </si>
  <si>
    <t>social media automation tools</t>
  </si>
  <si>
    <t>0.25,0.50,0.99,0.75,0.50,0.99,0.50,0.75,0.25,0.50,0.50,0.75</t>
  </si>
  <si>
    <t>oracle social marketing</t>
  </si>
  <si>
    <t>0.40,0.60,0.80,0.40,0.40,0.40,0.60,0.99,0.99,0.60,0.80,0.60</t>
  </si>
  <si>
    <t>http://www.eloqua.com/customers/success-stories/oracle.html</t>
  </si>
  <si>
    <t>oracle success stories</t>
  </si>
  <si>
    <t>http://www.eloqua.com/customers/success-stories.html</t>
  </si>
  <si>
    <t>0.20,0.40,0.40,0.60,0.60,0.60,0.60,0.99,0.80,0.80,0.99,0.80</t>
  </si>
  <si>
    <t>email drip</t>
  </si>
  <si>
    <t>0.99,0.50,0.50,0.50,0.50,0.75,0.75,0.99,0.75,0.99,0.75,0.75</t>
  </si>
  <si>
    <t>http://markies.eloqua.com/entrant/lori-colvin/</t>
  </si>
  <si>
    <t>lori colvin</t>
  </si>
  <si>
    <t>0.25,0.25,0.50,0.50,0.75,0.75,0.99,0.50,0.50,0.50,0.99,0.99</t>
  </si>
  <si>
    <t>my oracle support phone number</t>
  </si>
  <si>
    <t>0.25,0.99,0.75,0.99,0.50,0.75,0.75,0.99,0.25,0.99,0.50,0.50</t>
  </si>
  <si>
    <t>sales intelligence software</t>
  </si>
  <si>
    <t>0.43,0.28,0.28,0.28,0.56,0.43,0.43,0.56,0.28,0.56,0.43,0.99</t>
  </si>
  <si>
    <t>local bass pro shop</t>
  </si>
  <si>
    <t>0.78,0.56,0.99,0.99,0.99,0.56,0.78,0.56,0.78,0.56,0.78,0.99</t>
  </si>
  <si>
    <t>http://www.eloqua.com/products/customer-lifecycle-marketing.html</t>
  </si>
  <si>
    <t>market life cycle</t>
  </si>
  <si>
    <t>0.64,0.82,0.64,0.64,0.99,0.64,0.64,0.82,0.64,0.99,0.82,0.45</t>
  </si>
  <si>
    <t>all access passes</t>
  </si>
  <si>
    <t>0.81,0.99,0.99,0.99,0.99,0.99,0.99,0.81,0.81,0.81,0.81,0.81</t>
  </si>
  <si>
    <t>learn oracle</t>
  </si>
  <si>
    <t>http://www.eloqua.com/content/dam/eloqua/Downloads/Partners/Bulldog-Sales+Playbook+White+Paper.pdf</t>
  </si>
  <si>
    <t>0.82,0.99,0.99,0.82,0.99,0.82,0.99,0.99,0.82,0.67,0.82,0.82</t>
  </si>
  <si>
    <t>marketing library</t>
  </si>
  <si>
    <t>0.43,0.67,0.67,0.81,0.81,0.81,0.67,0.81,0.67,0.81,0.99,0.67</t>
  </si>
  <si>
    <t>oracle cms</t>
  </si>
  <si>
    <t>0.19,0.27,0.35,0.65,0.54,0.42,0.42,0.65,0.81,0.99,0.99,0.65</t>
  </si>
  <si>
    <t>oracle social cloud</t>
  </si>
  <si>
    <t>0.53,0.53,0.82,0.99,0.82,0.53,0.41,0.53,0.53,0.65,0.82,0.53</t>
  </si>
  <si>
    <t>b2b products</t>
  </si>
  <si>
    <t>0.64,0.50,0.79,0.99,0.64,0.50,0.79,0.79,0.64,0.99,0.99,0.79</t>
  </si>
  <si>
    <t>oracle management</t>
  </si>
  <si>
    <t>0.64,0.79,0.64,0.79,0.99,0.79,0.79,0.79,0.79,0.99,0.99,0.79</t>
  </si>
  <si>
    <t>product suite</t>
  </si>
  <si>
    <t>0.99,0.99,0.99,0.50,0.99,0.50,0.50,0.99,0.99,0.50,0.50,0.50</t>
  </si>
  <si>
    <t>http://www.eloqua.com/about-eloqua/press-releases/eloqua-joins-marketing-automation-institute.html</t>
  </si>
  <si>
    <t>marketing automation institute</t>
  </si>
  <si>
    <t>0.67,0.67,0.67,0.99,0.33,0.33,0.67,0.33,0.67,0.33,0.33,0.33</t>
  </si>
  <si>
    <t>http://blog.eloqua.com/socialmediamarketing/</t>
  </si>
  <si>
    <t>basics of social media marketing</t>
  </si>
  <si>
    <t>0.20,0.40,0.40,0.99,0.20,0.40,0.20,0.40,0.40,0.40,0.40,0.40</t>
  </si>
  <si>
    <t>best practices marketing</t>
  </si>
  <si>
    <t>0.20,0.40,0.40,0.40,0.99,0.60,0.20,0.40,0.40,0.40,0.40,0.20</t>
  </si>
  <si>
    <t>email drip marketing</t>
  </si>
  <si>
    <t>0.33,0.67,0.67,0.99,0.67,0.67,0.67,0.99,0.67,0.67,0.67,0.67</t>
  </si>
  <si>
    <t>what is a lead in sales</t>
  </si>
  <si>
    <t>0.67,0.99,0.99,0.99,0.67,0.33,0.67,0.33,0.99,0.99,0.99,0.67</t>
  </si>
  <si>
    <t>oracle technical support number</t>
  </si>
  <si>
    <t>0.99,0.67,0.67,0.67,0.67,0.33,0.33,0.99,0.99,0.99,0.99,0.67</t>
  </si>
  <si>
    <t>http://www.eloqua.com/partners/quarry-integrated-communications.html</t>
  </si>
  <si>
    <t>quarry integrated communications</t>
  </si>
  <si>
    <t>0.66,0.81,0.81,0.99,0.99,0.99,0.99,0.81,0.99,0.81,0.99,0.66</t>
  </si>
  <si>
    <t>oracle partners</t>
  </si>
  <si>
    <t>0.66,0.99,0.99,0.81,0.81,0.66,0.66,0.99,0.66,0.66,0.66,0.53</t>
  </si>
  <si>
    <t>http://markies.eloqua.com/entrant/royal-philips-electronics/</t>
  </si>
  <si>
    <t>royal philips electronics</t>
  </si>
  <si>
    <t>0.36,0.79,0.50,0.64,0.99,0.64,0.64,0.50,0.64,0.64,0.79,0.50</t>
  </si>
  <si>
    <t>campaign marketing</t>
  </si>
  <si>
    <t>http://www.eloqua.com/partners/babcock-jenkins.html</t>
  </si>
  <si>
    <t>0.64,0.99,0.45,0.82,0.99,0.99,0.82,0.64,0.45,0.99,0.64,0.45</t>
  </si>
  <si>
    <t>http://markies.eloqua.com/entrant/thermo-fisher-scientific/</t>
  </si>
  <si>
    <t>fisher scientific education</t>
  </si>
  <si>
    <t>0.45,0.82,0.82,0.82,0.64,0.82,0.99,0.82,0.64,0.82,0.82,0.99</t>
  </si>
  <si>
    <t>oracle solutions</t>
  </si>
  <si>
    <t>0.44,0.53,0.66,0.99,0.53,0.44,0.44,0.44,0.53,0.53,0.66,0.44</t>
  </si>
  <si>
    <t>what is oracle software</t>
  </si>
  <si>
    <t>0.67,0.81,0.81,0.99,0.99,0.81,0.81,0.81,0.81,0.67,0.99,0.81</t>
  </si>
  <si>
    <t>hp marketing</t>
  </si>
  <si>
    <t>0.42,0.65,0.65,0.65,0.81,0.65,0.65,0.54,0.54,0.99,0.99,0.99</t>
  </si>
  <si>
    <t>marketer definition</t>
  </si>
  <si>
    <t>http://www.eloqua.com/resources/data-sheets.html</t>
  </si>
  <si>
    <t>0.60,0.60,0.40,0.99,0.40,0.80,0.60,0.80,0.60,0.99,0.80,0.60</t>
  </si>
  <si>
    <t>drip emails</t>
  </si>
  <si>
    <t>0.99,0.80,0.40,0.40,0.60,0.60,0.80,0.60,0.60,0.60,0.60,0.40</t>
  </si>
  <si>
    <t>insurance marketing companies</t>
  </si>
  <si>
    <t>0.43,0.43,0.43,0.43,0.43,0.28,0.14,0.28,0.28,0.28,0.99,0.43</t>
  </si>
  <si>
    <t>marketingcloud</t>
  </si>
  <si>
    <t>0.44,0.33,0.22,0.33,0.78,0.78,0.22,0.44,0.22,0.33,0.99,0.33</t>
  </si>
  <si>
    <t>customer service life cycle</t>
  </si>
  <si>
    <t>0.28,0.56,0.99,0.71,0.71,0.71,0.71,0.56,0.56,0.71,0.56,0.43</t>
  </si>
  <si>
    <t>http://www.eloqua.com/partners/marketone.html</t>
  </si>
  <si>
    <t>market one international</t>
  </si>
  <si>
    <t>0.80,0.80,0.99,0.80,0.99,0.99,0.60,0.80,0.60,0.80,0.99,0.80</t>
  </si>
  <si>
    <t>oracle support site</t>
  </si>
  <si>
    <t>0.50,0.99,0.50,0.99,0.75,0.50,0.99,0.50,0.75,0.75,0.99,0.75</t>
  </si>
  <si>
    <t>http://www.eloqua.com/industry-solutions/small-business.html</t>
  </si>
  <si>
    <t>oracle small business</t>
  </si>
  <si>
    <t>0.80,0.60,0.99,0.80,0.80,0.80,0.60,0.80,0.60,0.80,0.60,0.80</t>
  </si>
  <si>
    <t>call oracle support</t>
  </si>
  <si>
    <t>0.75,0.99,0.75,0.75,0.75,0.75,0.99,0.75,0.50,0.75,0.99,0.75</t>
  </si>
  <si>
    <t>http://www.eloqua.com/partners/marketing-cube.html</t>
  </si>
  <si>
    <t>eloqua partners</t>
  </si>
  <si>
    <t>0.50,0.75,0.75,0.99,0.75,0.75,0.75,0.75,0.99,0.75,0.75,0.25</t>
  </si>
  <si>
    <t>best sales leads</t>
  </si>
  <si>
    <t>0.60,0.60,0.99,0.80,0.99,0.60,0.80,0.80,0.80,0.60,0.60,0.80</t>
  </si>
  <si>
    <t>oracle tech support</t>
  </si>
  <si>
    <t>0.99,0.50,0.75,0.75,0.75,0.50,0.75,0.50,0.50,0.75,0.99,0.50</t>
  </si>
  <si>
    <t>oracle for small business</t>
  </si>
  <si>
    <t>0.43,0.56,0.43,0.56,0.43,0.56,0.56,0.71,0.71,0.71,0.99,0.99</t>
  </si>
  <si>
    <t>oracle market</t>
  </si>
  <si>
    <t>0.99,0.80,0.80,0.99,0.60,0.80,0.99,0.80,0.40,0.40,0.60,0.40</t>
  </si>
  <si>
    <t>http://markies.eloqua.com/entrant/tenzing-managed-it-services/</t>
  </si>
  <si>
    <t>tenzing managed it services</t>
  </si>
  <si>
    <t>0.28,0.56,0.56,0.43,0.56,0.56,0.56,0.56,0.56,0.99,0.71,0.56</t>
  </si>
  <si>
    <t>oracel support</t>
  </si>
  <si>
    <t>0.60,0.80,0.60,0.80,0.80,0.20,0.80,0.99,0.80,0.80,0.60,0.40</t>
  </si>
  <si>
    <t>oracle partner program</t>
  </si>
  <si>
    <t>0.50,0.50,0.75,0.75,0.50,0.75,0.99,0.99,0.75,0.50,0.99,0.75</t>
  </si>
  <si>
    <t>http://www.eloqua.com/content/dam/eloqua/grande-guides/O_Eloqua_GGuide_B2B_Content_Marketing.pdf</t>
  </si>
  <si>
    <t>content marketing b2b</t>
  </si>
  <si>
    <t>0.60,0.60,0.99,0.60,0.60,0.60,0.80,0.60,0.80,0.60,0.99,0.80</t>
  </si>
  <si>
    <t>oracle professional services</t>
  </si>
  <si>
    <t>0.60,0.60,0.40,0.40,0.80,0.99,0.99,0.60,0.40,0.60,0.99,0.99</t>
  </si>
  <si>
    <t>http://www.eloqua.com/resources/white-papers/B2B-Personas-Guide.html</t>
  </si>
  <si>
    <t>b2b content marketing strategy</t>
  </si>
  <si>
    <t>0.80,0.80,0.80,0.99,0.99,0.99,0.80,0.80,0.80,0.60,0.99,0.80</t>
  </si>
  <si>
    <t>dentsply tulsa dental specialties</t>
  </si>
  <si>
    <t>0.60,0.99,0.99,0.80,0.60,0.40,0.99,0.99,0.60,0.99,0.80,0.80</t>
  </si>
  <si>
    <t>oracle corporate office</t>
  </si>
  <si>
    <t>0.99,0.99,0.75,0.50,0.75,0.75,0.99,0.99,0.99,0.99,0.99,0.75</t>
  </si>
  <si>
    <t>email marketing management</t>
  </si>
  <si>
    <t>0.99,0.81,0.81,0.81,0.54,0.08,0.12,0.15,0.08,0.42,0.65,0.54</t>
  </si>
  <si>
    <t>http://s1374.t.eloqua.com/e/er?s=1374&amp;lid=657&amp;elq=00000000000000000000000000000000</t>
  </si>
  <si>
    <t>washingtoncaps com</t>
  </si>
  <si>
    <t>0.44,0.99,0.82,0.82,0.67,0.82,0.67,0.67,0.54,0.67,0.54,0.54</t>
  </si>
  <si>
    <t>cincom systems</t>
  </si>
  <si>
    <t>0.66,0.81,0.81,0.81,0.81,0.66,0.66,0.66,0.81,0.99,0.81,0.66</t>
  </si>
  <si>
    <t>http://markies.eloqua.com/entrant/a2z-inc/</t>
  </si>
  <si>
    <t>a2z inc</t>
  </si>
  <si>
    <t>0.40,0.80,0.99,0.60,0.40,0.60,0.40,0.40,0.60,0.80,0.80,0.99</t>
  </si>
  <si>
    <t>asset management marketing</t>
  </si>
  <si>
    <t>0.67,0.99,0.99,0.67,0.99,0.99,0.67,0.67,0.99,0.67,0.99,0.99</t>
  </si>
  <si>
    <t>campaign metrics</t>
  </si>
  <si>
    <t>0.28,0.99,0.56,0.43,0.28,0.28,0.28,0.56,0.43,0.28,0.28,0.28</t>
  </si>
  <si>
    <t>email drip campaign software</t>
  </si>
  <si>
    <t>0.50,0.99,0.50,0.50,0.75,0.50,0.75,0.75,0.99,0.75,0.50,0.75</t>
  </si>
  <si>
    <t>leads sales</t>
  </si>
  <si>
    <t>0.65,0.99,0.65,0.82,0.65,0.65,0.65,0.65,0.41,0.53,0.53,0.53</t>
  </si>
  <si>
    <t>grandecom mail</t>
  </si>
  <si>
    <t>0.67,0.82,0.82,0.67,0.67,0.82,0.67,0.67,0.54,0.99,0.82,0.82</t>
  </si>
  <si>
    <t>what is sales</t>
  </si>
  <si>
    <t>0.43,0.99,0.99,0.99,0.99,0.71,0.71,0.71,0.56,0.56,0.56,0.56</t>
  </si>
  <si>
    <t>http://markies.eloqua.com/entrant/ariba/</t>
  </si>
  <si>
    <t>ariba an sap company</t>
  </si>
  <si>
    <t>0.56,0.71,0.56,0.71,0.71,0.71,0.71,0.71,0.99,0.71,0.99,0.99</t>
  </si>
  <si>
    <t>oracle cloud applications</t>
  </si>
  <si>
    <t>http://www.eloqua.com/content/eloqua/en/home/education/fundamentals-training/</t>
  </si>
  <si>
    <t>0.99,0.18,0.12,0.06,0.06,0.06,0.06,0.06,0.06,0.06,0.06,0.06</t>
  </si>
  <si>
    <t>http://s2785.t.eloqua.com/e/er?s=2785&amp;lid=1414&amp;elq=00000000000000000000000000000000</t>
  </si>
  <si>
    <t>classicalnewengland org</t>
  </si>
  <si>
    <t>0.60,0.60,0.80,0.80,0.80,0.99,0.60,0.80,0.60,0.60,0.40,0.20</t>
  </si>
  <si>
    <t>compendium blog</t>
  </si>
  <si>
    <t>0.56,0.56,0.43,0.71,0.71,0.56,0.71,0.56,0.56,0.56,0.99,0.71</t>
  </si>
  <si>
    <t>5 tenets</t>
  </si>
  <si>
    <t>0.99,0.43,0.28,0.28,0.28,0.28,0.71,0.28,0.14,0.28,0.99,0.14</t>
  </si>
  <si>
    <t>http://www.eloqua.com/education/delivery-options.html</t>
  </si>
  <si>
    <t>eloqua university login</t>
  </si>
  <si>
    <t>http://www.eloqua.com/partners/bluewolf.html</t>
  </si>
  <si>
    <t>http://www.eloqua.com/partners/pepper.html</t>
  </si>
  <si>
    <t>0.44,0.44,0.56,0.56,0.56,0.56,0.56,0.78,0.78,0.99,0.78,0.99</t>
  </si>
  <si>
    <t>oracle customer service</t>
  </si>
  <si>
    <t>0.40,0.60,0.99,0.60,0.60,0.60,0.60,0.80,0.80,0.40,0.80,0.60</t>
  </si>
  <si>
    <t>campaign manager software</t>
  </si>
  <si>
    <t>0.43,0.71,0.56,0.71,0.56,0.71,0.99,0.99,0.71,0.71,0.71,0.43</t>
  </si>
  <si>
    <t>contact oracle support</t>
  </si>
  <si>
    <t>0.43,0.43,0.43,0.56,0.56,0.56,0.71,0.71,0.71,0.99,0.99,0.99</t>
  </si>
  <si>
    <t>oracle customer connection</t>
  </si>
  <si>
    <t>0.40,0.40,0.40,0.40,0.60,0.60,0.60,0.80,0.80,0.99,0.80,0.60</t>
  </si>
  <si>
    <t>oralce support</t>
  </si>
  <si>
    <t>0.80,0.80,0.40,0.99,0.60,0.60,0.60,0.99,0.60,0.40,0.40,0.40</t>
  </si>
  <si>
    <t>drip email campaigns</t>
  </si>
  <si>
    <t>0.99,0.56,0.33,0.44,0.78,0.78,0.22,0.56,0.78,0.56,0.78,0.44</t>
  </si>
  <si>
    <t>social marketing platform</t>
  </si>
  <si>
    <t>0.78,0.33,0.78,0.78,0.56,0.78,0.44,0.56,0.56,0.33,0.99,0.56</t>
  </si>
  <si>
    <t>drip marketing software</t>
  </si>
  <si>
    <t>0.60,0.80,0.40,0.80,0.60,0.40,0.60,0.60,0.80,0.60,0.80,0.99</t>
  </si>
  <si>
    <t>http://www.eloqua.com/resources/white-papers/Forrester-Paper-Why-You-Need-To-Be-A-Modern-Marketer.html</t>
  </si>
  <si>
    <t>forrester marketing</t>
  </si>
  <si>
    <t>0.78,0.99,0.78,0.11,0.22,0.33,0.11,0.22,0.22,0.56,0.78,0.56</t>
  </si>
  <si>
    <t>1921 gallows road vienna va</t>
  </si>
  <si>
    <t>0.33,0.56,0.44,0.56,0.56,0.56,0.56,0.56,0.78,0.78,0.99,0.56</t>
  </si>
  <si>
    <t>cloud oracle</t>
  </si>
  <si>
    <t>0.52,0.81,0.81,0.81,0.81,0.81,0.81,0.81,0.81,0.81,0.99,0.81</t>
  </si>
  <si>
    <t>oracle program</t>
  </si>
  <si>
    <t>0.56,0.56,0.99,0.71,0.99,0.43,0.28,0.28,0.14,0.56,0.28,0.71</t>
  </si>
  <si>
    <t>consumer life cycle</t>
  </si>
  <si>
    <t>0.43,0.56,0.56,0.99,0.56,0.43,0.71,0.43,0.43,0.56,0.56,0.56</t>
  </si>
  <si>
    <t>email campaign manager</t>
  </si>
  <si>
    <t>0.40,0.80,0.60,0.80,0.60,0.80,0.99,0.80,0.80,0.80,0.60,0.40</t>
  </si>
  <si>
    <t>b2b content</t>
  </si>
  <si>
    <t>0.66,0.81,0.99,0.99,0.99,0.99,0.81,0.99,0.99,0.99,0.99,0.99</t>
  </si>
  <si>
    <t>oracle srm</t>
  </si>
  <si>
    <t>0.67,0.99,0.67,0.67,0.99,0.33,0.67,0.67,0.67,0.99,0.67,0.67</t>
  </si>
  <si>
    <t>http://www.eloqua.com/featured-content/oracle.html</t>
  </si>
  <si>
    <t>eloqua acquired</t>
  </si>
  <si>
    <t>0.99,0.67,0.67,0.67,0.67,0.67,0.33,0.67,0.33,0.67,0.67,0.33</t>
  </si>
  <si>
    <t>eloqua prospect profiler</t>
  </si>
  <si>
    <t>0.33,0.67,0.99,0.99,0.99,0.99,0.99,0.99,0.99,0.99,0.67,0.33</t>
  </si>
  <si>
    <t>eloqua demo</t>
  </si>
  <si>
    <t>0.33,0.99,0.67,0.33,0.99,0.99,0.99,0.67,0.67,0.67,0.99,0.33</t>
  </si>
  <si>
    <t>campaign management tool</t>
  </si>
  <si>
    <t>0.25,0.25,0.99,0.50,0.50,0.25,0.25,0.25,0.25,0.50,0.50,0.50</t>
  </si>
  <si>
    <t>b2b sales companies</t>
  </si>
  <si>
    <t>0.65,0.81,0.81,0.81,0.99,0.99,0.99,0.99,0.99,0.99,0.99,0.81</t>
  </si>
  <si>
    <t>tulsa dentsply</t>
  </si>
  <si>
    <t>0.80,0.80,0.80,0.99,0.80,0.60,0.80,0.60,0.80,0.80,0.99,0.80</t>
  </si>
  <si>
    <t>oracle white paper</t>
  </si>
  <si>
    <t>0.80,0.80,0.60,0.80,0.80,0.99,0.80,0.99,0.60,0.80,0.60,0.40</t>
  </si>
  <si>
    <t>http://markies.eloqua.com/entrant/regis-universitys-college-for-professional-studies/</t>
  </si>
  <si>
    <t>regis university college for professional studies</t>
  </si>
  <si>
    <t>0.14,0.28,0.28,0.28,0.71,0.56,0.71,0.71,0.71,0.99,0.99,0.99</t>
  </si>
  <si>
    <t>oracle products list</t>
  </si>
  <si>
    <t>0.40,0.60,0.99,0.80,0.80,0.80,0.99,0.60,0.80,0.60,0.99,0.80</t>
  </si>
  <si>
    <t>best b2b companies</t>
  </si>
  <si>
    <t>0.44,0.44,0.67,0.54,0.54,0.54,0.36,0.36,0.28,0.67,0.99,0.54</t>
  </si>
  <si>
    <t>product segmentation</t>
  </si>
  <si>
    <t>0.18,0.18,0.18,0.18,0.18,0.27,0.18,0.27,0.27,0.99,0.99,0.45</t>
  </si>
  <si>
    <t>drip marketing campaigns</t>
  </si>
  <si>
    <t>0.56,0.78,0.44,0.78,0.99,0.56,0.56,0.78,0.56,0.99,0.78,0.56</t>
  </si>
  <si>
    <t>best marketing practices</t>
  </si>
  <si>
    <t>0.60,0.80,0.80,0.60,0.99,0.80,0.40,0.80,0.60,0.60,0.80,0.80</t>
  </si>
  <si>
    <t>email drip campaigns</t>
  </si>
  <si>
    <t>0.60,0.80,0.60,0.99,0.80,0.60,0.80,0.40,0.99,0.80,0.80,0.80</t>
  </si>
  <si>
    <t>marketing lifecycle</t>
  </si>
  <si>
    <t>0.60,0.99,0.80,0.99,0.99,0.60,0.80,0.80,0.60,0.60,0.99,0.60</t>
  </si>
  <si>
    <t>http://www.eloqua.com/partners/4-thought-marketing.html</t>
  </si>
  <si>
    <t>4thought</t>
  </si>
  <si>
    <t>0.60,0.60,0.80,0.60,0.60,0.80,0.80,0.99,0.60,0.80,0.80,0.40</t>
  </si>
  <si>
    <t>4thought marketing</t>
  </si>
  <si>
    <t>0.99,0.99,0.99,0.99,0.56,0.43,0.56,0.99,0.56,0.71,0.71,0.43</t>
  </si>
  <si>
    <t>oracle customer support number</t>
  </si>
  <si>
    <t>0.99,0.78,0.78,0.56,0.56,0.56,0.33,0.22,0.22,0.22,0.33,0.11</t>
  </si>
  <si>
    <t>oracle buys eloqua</t>
  </si>
  <si>
    <t>0.50,0.75,0.99,0.75,0.75,0.99,0.50,0.75,0.99,0.75,0.99,0.99</t>
  </si>
  <si>
    <t>oracle product</t>
  </si>
  <si>
    <t>0.56,0.78,0.78,0.99,0.99,0.78,0.56,0.78,0.78,0.78,0.99,0.78</t>
  </si>
  <si>
    <t>life cycle marketing</t>
  </si>
  <si>
    <t>0.99,0.75,0.50,0.75,0.75,0.99,0.50,0.75,0.75,0.75,0.75,0.99</t>
  </si>
  <si>
    <t>campaign management system</t>
  </si>
  <si>
    <t>http://www.eloqua.com/customers/success-stories/avid.html</t>
  </si>
  <si>
    <t>0.50,0.50,0.36,0.64,0.50,0.79,0.99,0.64,0.50,0.36,0.36,0.50</t>
  </si>
  <si>
    <t>oracle support phone</t>
  </si>
  <si>
    <t>0.64,0.99,0.82,0.82,0.82,0.82,0.64,0.64,0.64,0.82,0.45,0.45</t>
  </si>
  <si>
    <t>oracle technical support</t>
  </si>
  <si>
    <t>0.56,0.78,0.99,0.78,0.78,0.56,0.78,0.78,0.56,0.56,0.56,0.56</t>
  </si>
  <si>
    <t>oracle life sciences</t>
  </si>
  <si>
    <t>0.33,0.44,0.56,0.78,0.56,0.78,0.78,0.78,0.99,0.99,0.99,0.78</t>
  </si>
  <si>
    <t>http://www.eloqua.com/resources/white-papers/Winterberry-Group-Going-Global.html</t>
  </si>
  <si>
    <t>going around the world</t>
  </si>
  <si>
    <t>http://www.eloqua.com/education/eLearning.html</t>
  </si>
  <si>
    <t>0.64,0.99,0.82,0.99,0.99,0.45,0.45,0.45,0.64,0.64,0.64,0.64</t>
  </si>
  <si>
    <t>marketing success stories</t>
  </si>
  <si>
    <t>http://www.eloqua.com/partners/demandgen.html</t>
  </si>
  <si>
    <t>0.36,0.64,0.64,0.36,0.79,0.50,0.36,0.36,0.36,0.99,0.50,0.50</t>
  </si>
  <si>
    <t>on demand marketing</t>
  </si>
  <si>
    <t>0.64,0.99,0.64,0.45,0.82,0.64,0.45,0.64,0.64,0.64,0.99,0.82</t>
  </si>
  <si>
    <t>http://www.eloqua.com/resources/ebooks/demandgen-report-the-next-generation-of-customer-lifecycle-marketing.html</t>
  </si>
  <si>
    <t>demand gen report</t>
  </si>
  <si>
    <t>0.56,0.99,0.99,0.99,0.99,0.99,0.78,0.78,0.78,0.99,0.78,0.44</t>
  </si>
  <si>
    <t>http://www.eloqua.com/about-eloqua/press-releases/eloqua-wins-1-2-million-in-business-from-competitors-in-60-days.html</t>
  </si>
  <si>
    <t>eloqua competitors</t>
  </si>
  <si>
    <t>0.67,0.67,0.67,0.81,0.81,0.67,0.81,0.81,0.99,0.99,0.99,0.81</t>
  </si>
  <si>
    <t>oracle phone number</t>
  </si>
  <si>
    <t>0.67,0.67,0.67,0.81,0.67,0.67,0.99,0.67,0.81,0.81,0.81,0.67</t>
  </si>
  <si>
    <t>oracle support web</t>
  </si>
  <si>
    <t>http://www.eloqua.com/resources/data-sheets/Marketing-Basic-Cloud-Service.html</t>
  </si>
  <si>
    <t>0.67,0.82,0.82,0.99,0.82,0.67,0.67,0.67,0.54,0.82,0.67,0.82</t>
  </si>
  <si>
    <t>oracle sales</t>
  </si>
  <si>
    <t>0.99,0.66,0.44,0.44,0.44,0.44,0.44,0.54,0.44,0.54,0.44,0.44</t>
  </si>
  <si>
    <t>bass pro customer service</t>
  </si>
  <si>
    <t>0.82,0.99,0.67,0.82,0.82,0.82,0.82,0.99,0.82,0.82,0.82,0.54</t>
  </si>
  <si>
    <t>http://www.eloqua.com/customers/success-stories/axios-systems.html</t>
  </si>
  <si>
    <t>axios systems</t>
  </si>
  <si>
    <t>0.66,0.66,0.66,0.81,0.66,0.99,0.66,0.81,0.81,0.81,0.81,0.81</t>
  </si>
  <si>
    <t>modern market</t>
  </si>
  <si>
    <t>0.44,0.67,0.82,0.67,0.54,0.67,0.54,0.67,0.54,0.67,0.99,0.67</t>
  </si>
  <si>
    <t>experience marketing</t>
  </si>
  <si>
    <t>0.43,0.56,0.56,0.71,0.71,0.56,0.56,0.99,0.71,0.71,0.71,0.71</t>
  </si>
  <si>
    <t>http://markies.eloqua.com/entrant/pti-marketing-technologies/</t>
  </si>
  <si>
    <t>pti marketing</t>
  </si>
  <si>
    <t>0.99,0.71,0.71,0.71,0.99,0.28,0.71,0.71,0.71,0.99,0.71,0.56</t>
  </si>
  <si>
    <t>oracle corporation headquarters</t>
  </si>
  <si>
    <t>0.44,0.56,0.33,0.56,0.78,0.44,0.56,0.56,0.44,0.56,0.99,0.56</t>
  </si>
  <si>
    <t>content marketing platforms</t>
  </si>
  <si>
    <t>0.99,0.99,0.99,0.71,0.71,0.99,0.56,0.71,0.99,0.99,0.71,0.99</t>
  </si>
  <si>
    <t>definition of a lead</t>
  </si>
  <si>
    <t>0.43,0.43,0.71,0.71,0.71,0.71,0.71,0.56,0.71,0.71,0.99,0.71</t>
  </si>
  <si>
    <t>oracle integration</t>
  </si>
  <si>
    <t>0.33,0.56,0.11,0.11,0.44,0.99,0.99,0.33,0.33,0.44,0.56,0.56</t>
  </si>
  <si>
    <t>oracle support phone number usa</t>
  </si>
  <si>
    <t>0.67,0.67,0.33,0.33,0.67,0.67,0.99,0.67,0.67,0.99,0.67,0.33</t>
  </si>
  <si>
    <t>http://www.eloqua.com/resources/white-papers/gartner-magic-quadrant-multichannel-2014.html</t>
  </si>
  <si>
    <t>multichannel campaign management</t>
  </si>
  <si>
    <t>http://www.eloqua.com/about-eloqua/press-releases.html</t>
  </si>
  <si>
    <t>0.99,0.99,0.50,0.50,0.50,0.25,0.25,0.25,0.25,0.25,0.25,0.25</t>
  </si>
  <si>
    <t>http://www.eloqua.com/featured-content/keynote.html</t>
  </si>
  <si>
    <t>eloqua experience 2013</t>
  </si>
  <si>
    <t>0.99,0.33,0.67,0.67,0.67,0.67,0.67,0.99,0.33,0.67,0.67,0.33</t>
  </si>
  <si>
    <t>segmentation software</t>
  </si>
  <si>
    <t>0.60,0.99,0.40,0.60,0.40,0.20,0.20,0.40,0.20,0.40,0.40,0.40</t>
  </si>
  <si>
    <t>campaign effectiveness</t>
  </si>
  <si>
    <t>0.33,0.33,0.33,0.67,0.67,0.67,0.67,0.33,0.67,0.99,0.67,0.67</t>
  </si>
  <si>
    <t>rfp generator</t>
  </si>
  <si>
    <t>0.50,0.99,0.50,0.75,0.50,0.50,0.50,0.75,0.25,0.25,0.50,0.25</t>
  </si>
  <si>
    <t>eloqua limited</t>
  </si>
  <si>
    <t>0.72,0.88,0.88,0.88,0.88,0.88,0.72,0.88,0.88,0.99,0.99,0.88</t>
  </si>
  <si>
    <t>oricle</t>
  </si>
  <si>
    <t>0.50,0.64,0.50,0.36,0.36,0.64,0.99,0.99,0.64,0.79,0.79,0.79</t>
  </si>
  <si>
    <t>oracle support contact</t>
  </si>
  <si>
    <t>0.50,0.50,0.50,0.99,0.99,0.75,0.75,0.50,0.50,0.75,0.75,0.75</t>
  </si>
  <si>
    <t>oracle software products</t>
  </si>
  <si>
    <t>0.64,0.82,0.64,0.82,0.82,0.82,0.64,0.82,0.99,0.82,0.99,0.82</t>
  </si>
  <si>
    <t>eloqua blog</t>
  </si>
  <si>
    <t>0.82,0.82,0.82,0.82,0.82,0.82,0.99,0.82,0.82,0.82,0.82,0.45</t>
  </si>
  <si>
    <t>www oracle</t>
  </si>
  <si>
    <t>http://www.eloqua.com/about-eloqua/press-releases/higher-education-makes-the-grade-with-eloqua.html</t>
  </si>
  <si>
    <t>0.64,0.64,0.64,0.64,0.82,0.82,0.99,0.82,0.64,0.82,0.82,0.82</t>
  </si>
  <si>
    <t>http://markies.eloqua.com/entrant/stemcell-technologies-inc/</t>
  </si>
  <si>
    <t>stemcell technologies inc</t>
  </si>
  <si>
    <t>0.82,0.64,0.64,0.99,0.99,0.82,0.45,0.64,0.64,0.82,0.99,0.82</t>
  </si>
  <si>
    <t>marketing life cycle</t>
  </si>
  <si>
    <t>0.52,0.67,0.52,0.33,0.19,0.24,0.99,0.52,0.33,0.33,0.19,0.10</t>
  </si>
  <si>
    <t>oracle acquires</t>
  </si>
  <si>
    <t>0.50,0.75,0.99,0.99,0.75,0.99,0.75,0.50,0.99,0.75,0.75,0.50</t>
  </si>
  <si>
    <t>http://www.eloqua.com/featured-content/Download-2014-Gartner-Magic-Quadrant.html</t>
  </si>
  <si>
    <t>eloqua crm</t>
  </si>
  <si>
    <t>0.50,0.50,0.50,0.99,0.75,0.75,0.99,0.75,0.50,0.99,0.50,0.50</t>
  </si>
  <si>
    <t>eloqua software</t>
  </si>
  <si>
    <t>0.45,0.99,0.82,0.64,0.99,0.82,0.64,0.82,0.64,0.82,0.82,0.82</t>
  </si>
  <si>
    <t>forrester wave report</t>
  </si>
  <si>
    <t>0.64,0.64,0.82,0.82,0.99,0.45,0.64,0.64,0.45,0.99,0.82,0.82</t>
  </si>
  <si>
    <t>oracle price</t>
  </si>
  <si>
    <t>0.50,0.75,0.50,0.99,0.75,0.99,0.25,0.99,0.75,0.50,0.75,0.25</t>
  </si>
  <si>
    <t>eloqua oracle acquisition</t>
  </si>
  <si>
    <t>0.81,0.81,0.81,0.99,0.81,0.81,0.99,0.81,0.99,0.99,0.99,0.99</t>
  </si>
  <si>
    <t>oracle hq address</t>
  </si>
  <si>
    <t>0.60,0.99,0.40,0.99,0.80,0.40,0.99,0.99,0.60,0.80,0.60,0.60</t>
  </si>
  <si>
    <t>http://www.eloqua.com/resources/data-sheets/Advanced-Lead-Scoring-Cloud-Service.html</t>
  </si>
  <si>
    <t>eloqua lead scoring</t>
  </si>
  <si>
    <t>0.28,0.56,0.43,0.43,0.56,0.71,0.71,0.99,0.71,0.56,0.56,0.43</t>
  </si>
  <si>
    <t>eloqua 10</t>
  </si>
  <si>
    <t>0.40,0.60,0.60,0.80,0.80,0.99,0.60,0.80,0.80,0.99,0.99,0.60</t>
  </si>
  <si>
    <t>oracle marketing automation</t>
  </si>
  <si>
    <t>0.82,0.45,0.64,0.64,0.64,0.45,0.45,0.64,0.45,0.99,0.82,0.45</t>
  </si>
  <si>
    <t>drip email marketing</t>
  </si>
  <si>
    <t>0.44,0.82,0.99,0.82,0.67,0.67,0.67,0.67,0.54,0.67,0.99,0.99</t>
  </si>
  <si>
    <t>xperthr</t>
  </si>
  <si>
    <t>http://markies.eloqua.com/entrant/unisource-worldwide-inc/</t>
  </si>
  <si>
    <t>unisource worldwide inc</t>
  </si>
  <si>
    <t>0.55,0.82,0.67,0.67,0.67,0.67,0.67,0.99,0.67,0.67,0.82,0.67</t>
  </si>
  <si>
    <t>forrester wave</t>
  </si>
  <si>
    <t>0.67,0.99,0.82,0.99,0.82,0.82,0.82,0.82,0.82,0.99,0.99,0.99</t>
  </si>
  <si>
    <t>sales tools</t>
  </si>
  <si>
    <t>0.66,0.81,0.81,0.81,0.99,0.99,0.99,0.99,0.99,0.99,0.99,0.99</t>
  </si>
  <si>
    <t>http://www.eloqua.com/customers/success-stories/eaton-corporation.html</t>
  </si>
  <si>
    <t>eaton customer connect</t>
  </si>
  <si>
    <t>0.55,0.62,0.62,0.81,0.62,0.55,0.37,0.45,0.81,0.99,0.99,0.62</t>
  </si>
  <si>
    <t>qualify definition</t>
  </si>
  <si>
    <t>0.36,0.64,0.64,0.99,0.64,0.45,0.45,0.45,0.45,0.64,0.99,0.82</t>
  </si>
  <si>
    <t>cloud oracle com</t>
  </si>
  <si>
    <t>0.66,0.81,0.81,0.81,0.81,0.81,0.81,0.99,0.81,0.81,0.81,0.66</t>
  </si>
  <si>
    <t>http://markies.eloqua.com/entrant/chep-usa/</t>
  </si>
  <si>
    <t>chep usa</t>
  </si>
  <si>
    <t>http://www.eloqua.com/featured-content/journey-to-modern-marketing.html</t>
  </si>
  <si>
    <t>0.56,0.78,0.56,0.78,0.99,0.78,0.78,0.78,0.56,0.78,0.56,0.44</t>
  </si>
  <si>
    <t>drip marketing campaign</t>
  </si>
  <si>
    <t>0.78,0.99,0.99,0.78,0.99,0.99,0.56,0.78,0.99,0.78,0.99,0.99</t>
  </si>
  <si>
    <t>what is drip marketing</t>
  </si>
  <si>
    <t>0.56,0.99,0.78,0.78,0.99,0.99,0.78,0.78,0.78,0.78,0.99,0.99</t>
  </si>
  <si>
    <t>qualifying leads</t>
  </si>
  <si>
    <t>0.56,0.71,0.43,0.71,0.99,0.99,0.99,0.71,0.71,0.71,0.71,0.56</t>
  </si>
  <si>
    <t>eloqua email</t>
  </si>
  <si>
    <t>0.99,0.78,0.56,0.78,0.56,0.56,0.56,0.56,0.56,0.78,0.56,0.33</t>
  </si>
  <si>
    <t>eloqua acquisition</t>
  </si>
  <si>
    <t>0.67,0.67,0.44,0.54,0.81,0.81,0.81,0.81,0.81,0.99,0.81,0.67</t>
  </si>
  <si>
    <t>oracle headquarters address</t>
  </si>
  <si>
    <t>0.82,0.99,0.99,0.99,0.82,0.82,0.82,0.82,0.82,0.82,0.99,0.99</t>
  </si>
  <si>
    <t>http://markies.eloqua.com/entrant/leading-authorities-inc/</t>
  </si>
  <si>
    <t>leading authorities</t>
  </si>
  <si>
    <t>0.40,0.60,0.60,0.80,0.99,0.99,0.60,0.80,0.60,0.80,0.80,0.40</t>
  </si>
  <si>
    <t>eloqua integration</t>
  </si>
  <si>
    <t>0.45,0.82,0.82,0.99,0.82,0.99,0.99,0.99,0.99,0.82,0.99,0.64</t>
  </si>
  <si>
    <t>industry solutions</t>
  </si>
  <si>
    <t>0.64,0.82,0.64,0.82,0.64,0.64,0.82,0.64,0.99,0.82,0.82,0.82</t>
  </si>
  <si>
    <t>oracle suport</t>
  </si>
  <si>
    <t>http://www.eloqua.com/resources/best-practices/revenue-performance-management.html</t>
  </si>
  <si>
    <t>http://www.eloqua.com/customers/customers-by-industry.html</t>
  </si>
  <si>
    <t>0.55,0.62,0.62,0.81,0.81,0.81,0.81,0.81,0.81,0.81,0.99,0.62</t>
  </si>
  <si>
    <t>http://markies.eloqua.com/markie_category/metrics-that-matter/</t>
  </si>
  <si>
    <t>metrics that matter</t>
  </si>
  <si>
    <t>http://www.eloqua.com/partners/become-a-partner.html</t>
  </si>
  <si>
    <t>0.50,0.99,0.75,0.50,0.75,0.50,0.75,0.99,0.50,0.75,0.99,0.50</t>
  </si>
  <si>
    <t>marketing campaign management tools</t>
  </si>
  <si>
    <t>0.81,0.99,0.99,0.99,0.99,0.99,0.81,0.99,0.99,0.99,0.99,0.81</t>
  </si>
  <si>
    <t>all access pass</t>
  </si>
  <si>
    <t>0.53,0.53,0.82,0.82,0.82,0.82,0.65,0.99,0.82,0.99,0.99,0.82</t>
  </si>
  <si>
    <t>oracle marketing</t>
  </si>
  <si>
    <t>0.65,0.82,0.53,0.82,0.82,0.82,0.82,0.82,0.99,0.99,0.99,0.99</t>
  </si>
  <si>
    <t>oracle corporate headquarters</t>
  </si>
  <si>
    <t>0.42,0.65,0.35,0.42,0.65,0.65,0.99,0.65,0.42,0.54,0.27,0.19</t>
  </si>
  <si>
    <t>oracle support contact number</t>
  </si>
  <si>
    <t>0.64,0.82,0.64,0.82,0.82,0.45,0.82,0.99,0.64,0.64,0.82,0.82</t>
  </si>
  <si>
    <t>oracle service request</t>
  </si>
  <si>
    <t>0.99,0.78,0.78,0.99,0.99,0.78,0.99,0.99,0.99,0.99,0.99,0.78</t>
  </si>
  <si>
    <t>how to learn oracle</t>
  </si>
  <si>
    <t>http://markies.eloqua.com/entrant/ion-interactive/</t>
  </si>
  <si>
    <t>0.88,0.88,0.88,0.99,0.88,0.88,0.88,0.99,0.99,0.99,0.99,0.99</t>
  </si>
  <si>
    <t>grande email</t>
  </si>
  <si>
    <t>0.33,0.78,0.56,0.33,0.56,0.44,0.56,0.44,0.78,0.78,0.44,0.99</t>
  </si>
  <si>
    <t>b2b marketing companies</t>
  </si>
  <si>
    <t>0.71,0.99,0.99,0.99,0.99,0.71,0.71,0.56,0.71,0.71,0.71,0.28</t>
  </si>
  <si>
    <t>http://www.eloqua.com/about-eloqua.html</t>
  </si>
  <si>
    <t>eloqua careers</t>
  </si>
  <si>
    <t>0.71,0.71,0.99,0.71,0.71,0.56,0.56,0.56,0.56,0.71,0.99,0.99</t>
  </si>
  <si>
    <t>marketing chart</t>
  </si>
  <si>
    <t>0.14,0.10,0.10,0.14,0.33,0.43,0.33,0.52,0.52,0.52,0.81,0.99</t>
  </si>
  <si>
    <t>customer segmentation software</t>
  </si>
  <si>
    <t>0.45,0.99,0.45,0.36,0.45,0.45,0.27,0.45,0.18,0.36,0.45,0.64</t>
  </si>
  <si>
    <t>now eloqua com</t>
  </si>
  <si>
    <t>0.36,0.50,0.36,0.50,0.50,0.36,0.50,0.36,0.28,0.99,0.50,0.36</t>
  </si>
  <si>
    <t>oracle press releases</t>
  </si>
  <si>
    <t>0.78,0.99,0.99,0.78,0.78,0.78,0.78,0.78,0.56,0.99,0.78,0.78</t>
  </si>
  <si>
    <t>lead sales</t>
  </si>
  <si>
    <t>0.52,0.81,0.81,0.81,0.81,0.81,0.81,0.81,0.99,0.81,0.99,0.99</t>
  </si>
  <si>
    <t>drip email</t>
  </si>
  <si>
    <t>0.16,0.28,0.22,0.22,0.22,0.22,0.28,0.53,0.99,0.99,0.81,0.99</t>
  </si>
  <si>
    <t>oracle asset management</t>
  </si>
  <si>
    <t>0.28,0.43,0.56,0.56,0.43,0.56,0.43,0.71,0.43,0.99,0.71,0.56</t>
  </si>
  <si>
    <t>what is campaign management</t>
  </si>
  <si>
    <t>0.28,0.43,0.43,0.56,0.71,0.43,0.71,0.99,0.71,0.71,0.99,0.56</t>
  </si>
  <si>
    <t>eloqua conference</t>
  </si>
  <si>
    <t>0.80,0.99,0.99,0.40,0.60,0.40,0.80,0.99,0.80,0.99,0.99,0.60</t>
  </si>
  <si>
    <t>how to measure marketing effectiveness</t>
  </si>
  <si>
    <t>0.64,0.79,0.64,0.79,0.99,0.79,0.64,0.64,0.64,0.79,0.99,0.64</t>
  </si>
  <si>
    <t>marketing efforts</t>
  </si>
  <si>
    <t>http://markies.eloqua.com/markie_category/most-creative-marketing-campaign/</t>
  </si>
  <si>
    <t>0.82,0.82,0.67,0.67,0.99,0.67,0.36,0.19,0.82,0.67,0.67,0.82</t>
  </si>
  <si>
    <t>http://demand.eloqua.com/LP=5010?elqct=SocialMedia&amp;elqchannel=Tomorrow</t>
  </si>
  <si>
    <t>marketing essentials</t>
  </si>
  <si>
    <t>0.99,0.99,0.99,0.99,0.99,0.81,0.67,0.99,0.99,0.81,0.99,0.99</t>
  </si>
  <si>
    <t>tulsa dental specialties</t>
  </si>
  <si>
    <t>0.99,0.44,0.44,0.44,0.44,0.36,0.36,0.36,0.36,0.44,0.82,0.54</t>
  </si>
  <si>
    <t>http://s1715082578.t.eloqua.com/e/er?s=1715082578&amp;lid=553&amp;elq=00000000000000000000000000000000</t>
  </si>
  <si>
    <t>wonderground radio</t>
  </si>
  <si>
    <t>0.45,0.82,0.99,0.64,0.45,0.64,0.45,0.64,0.82,0.64,0.64,0.45</t>
  </si>
  <si>
    <t>life science marketing</t>
  </si>
  <si>
    <t>0.81,0.65,0.65,0.99,0.81,0.65,0.81,0.99,0.81,0.99,0.99,0.65</t>
  </si>
  <si>
    <t>oracle office locations</t>
  </si>
  <si>
    <t>0.36,0.44,0.54,0.54,0.54,0.54,0.54,0.67,0.82,0.67,0.99,0.67</t>
  </si>
  <si>
    <t>oracle support login</t>
  </si>
  <si>
    <t>0.78,0.78,0.78,0.99,0.99,0.78,0.56,0.56,0.78,0.78,0.99,0.56</t>
  </si>
  <si>
    <t>measuring marketing effectiveness</t>
  </si>
  <si>
    <t>0.44,0.53,0.44,0.53,0.53,0.53,0.53,0.66,0.53,0.99,0.99,0.66</t>
  </si>
  <si>
    <t>social media automation</t>
  </si>
  <si>
    <t>0.03,0.03,0.06,0.09,0.03,0.06,0.03,0.03,0.12,0.16,0.99,0.12</t>
  </si>
  <si>
    <t>oracle rfp</t>
  </si>
  <si>
    <t>0.27,0.45,0.36,0.27,0.36,0.27,0.27,0.27,0.82,0.99,0.45,0.64</t>
  </si>
  <si>
    <t>http://www.eloqua.com/resources/white-papers/digital-body-language.html</t>
  </si>
  <si>
    <t>digital body</t>
  </si>
  <si>
    <t>0.22,0.22,0.44,0.33,0.22,0.56,0.56,0.44,0.78,0.99,0.78,0.99</t>
  </si>
  <si>
    <t>sales enablement best practices</t>
  </si>
  <si>
    <t>0.99,0.82,0.45,0.64,0.45,0.45,0.45,0.36,0.36,0.27,0.45,0.36</t>
  </si>
  <si>
    <t>oracle acquires eloqua</t>
  </si>
  <si>
    <t>http://now.eloqua.com/e/f2.aspx</t>
  </si>
  <si>
    <t>0.56,0.56,0.56,0.99,0.99,0.71,0.71,0.71,0.99,0.56,0.56,0.56</t>
  </si>
  <si>
    <t>http://www.eloqua.com/resources/data-sheets/Plugin-Cloud-Service-Salesforce-dot-com.html</t>
  </si>
  <si>
    <t>eloqua salesforce</t>
  </si>
  <si>
    <t>0.64,0.79,0.79,0.99,0.79,0.99,0.99,0.99,0.99,0.99,0.99,0.79</t>
  </si>
  <si>
    <t>eloqua api</t>
  </si>
  <si>
    <t>0.82,0.99,0.65,0.99,0.82,0.65,0.65,0.82,0.65,0.82,0.65,0.82</t>
  </si>
  <si>
    <t>oracle website</t>
  </si>
  <si>
    <t>0.41,0.82,0.82,0.82,0.99,0.82,0.82,0.82,0.82,0.82,0.99,0.82</t>
  </si>
  <si>
    <t>what is a drip campaign</t>
  </si>
  <si>
    <t>0.28,0.65,0.65,0.82,0.82,0.82,0.99,0.99,0.99,0.99,0.99,0.82</t>
  </si>
  <si>
    <t>drip email campaign</t>
  </si>
  <si>
    <t>0.54,0.82,0.99,0.99,0.82,0.82,0.99,0.82,0.67,0.82,0.67,0.54</t>
  </si>
  <si>
    <t>http://markies.eloqua.com/entrant/orbis-education/</t>
  </si>
  <si>
    <t>orbis education</t>
  </si>
  <si>
    <t>0.64,0.64,0.79,0.64,0.79,0.79,0.64,0.79,0.99,0.79,0.64,0.50</t>
  </si>
  <si>
    <t>marketing asset management</t>
  </si>
  <si>
    <t>0.41,0.53,0.65,0.53,0.82,0.53,0.82,0.99,0.65,0.65,0.82,0.65</t>
  </si>
  <si>
    <t>eloqua training</t>
  </si>
  <si>
    <t>0.66,0.81,0.81,0.53,0.66,0.66,0.66,0.81,0.53,0.81,0.99,0.99</t>
  </si>
  <si>
    <t>b2b content marketing</t>
  </si>
  <si>
    <t>0.36,0.54,0.54,0.54,0.54,0.67,0.67,0.99,0.82,0.67,0.82,0.67</t>
  </si>
  <si>
    <t>http://www.eloqua.com/partners/amberleaf.html</t>
  </si>
  <si>
    <t>amber leaf</t>
  </si>
  <si>
    <t>0.65,0.81,0.81,0.99,0.99,0.99,0.99,0.99,0.81,0.99,0.99,0.81</t>
  </si>
  <si>
    <t>amberleaf</t>
  </si>
  <si>
    <t>0.99,0.99,0.82,0.99,0.99,0.82,0.99,0.99,0.99,0.99,0.82,0.82</t>
  </si>
  <si>
    <t>oracle content management</t>
  </si>
  <si>
    <t>http://www.eloqua.com/partners/heinz-marketing.html</t>
  </si>
  <si>
    <t>0.54,0.99,0.81,0.81,0.54,0.65,0.65,0.65,0.54,0.81,0.65,0.65</t>
  </si>
  <si>
    <t>email drip campaign</t>
  </si>
  <si>
    <t>0.65,0.99,0.81,0.65,0.65,0.65,0.65,0.65,0.81,0.54,0.99,0.65</t>
  </si>
  <si>
    <t>drip campaigns</t>
  </si>
  <si>
    <t>0.77,0.99,0.77,0.77,0.99,0.77,0.77,0.99,0.77,0.77,0.99,0.77</t>
  </si>
  <si>
    <t>email campaign</t>
  </si>
  <si>
    <t>0.68,0.77,0.77,0.77,0.77,0.77,0.77,0.77,0.77,0.99,0.99,0.77</t>
  </si>
  <si>
    <t>dentsply tulsa</t>
  </si>
  <si>
    <t>0.56,0.78,0.78,0.78,0.78,0.78,0.99,0.99,0.78,0.99,0.78,0.78</t>
  </si>
  <si>
    <t>eloqu</t>
  </si>
  <si>
    <t>0.44,0.99,0.99,0.99,0.78,0.78,0.99,0.78,0.78,0.78,0.99,0.44</t>
  </si>
  <si>
    <t>http://www.eloqua.com/about-eloqua/press-releases/eloqua-expands-connectors-to-include-slideshare-adobe-connect-.html</t>
  </si>
  <si>
    <t>eloqua cloud connector</t>
  </si>
  <si>
    <t>0.45,0.45,0.64,0.99,0.64,0.64,0.64,0.82,0.64,0.82,0.82,0.64</t>
  </si>
  <si>
    <t>campaign analytics</t>
  </si>
  <si>
    <t>http://www.eloqua.com/content/dam/eloqua/Downloads/datasheets/oracle-eloqua-customer-profiler-cloud-service-ds.pdf</t>
  </si>
  <si>
    <t>0.99,0.33,0.67,0.33,0.67,0.67,0.33,0.67,0.99,0.67,0.67,0.67</t>
  </si>
  <si>
    <t>measuring marketing success</t>
  </si>
  <si>
    <t>http://demand.eloqua.com/demo-center</t>
  </si>
  <si>
    <t>0.20,0.60,0.40,0.40,0.40,0.60,0.99,0.40,0.60,0.60,0.20,0.40</t>
  </si>
  <si>
    <t>marketing enablement</t>
  </si>
  <si>
    <t>0.67,0.67,0.67,0.99,0.67,0.67,0.67,0.99,0.67,0.33,0.67,0.33</t>
  </si>
  <si>
    <t>elquoa</t>
  </si>
  <si>
    <t>http://www.eloqua.com/resources/rfp-generator.html</t>
  </si>
  <si>
    <t>0.66,0.83,0.83,0.99,0.99,0.83,0.83,0.83,0.83,0.99,0.99,0.83</t>
  </si>
  <si>
    <t>oracle logo</t>
  </si>
  <si>
    <t>0.44,0.81,0.99,0.67,0.67,0.54,0.54,0.67,0.81,0.81,0.81,0.67</t>
  </si>
  <si>
    <t>oracle events</t>
  </si>
  <si>
    <t>0.44,0.34,0.34,0.44,0.34,0.34,0.66,0.66,0.28,0.99,0.53,0.34</t>
  </si>
  <si>
    <t>oracle press release</t>
  </si>
  <si>
    <t>0.50,0.79,0.79,0.79,0.64,0.99,0.99,0.79,0.64,0.79,0.64,0.64</t>
  </si>
  <si>
    <t>campaign management tools</t>
  </si>
  <si>
    <t>0.36,0.64,0.64,0.64,0.79,0.79,0.79,0.79,0.79,0.79,0.99,0.79</t>
  </si>
  <si>
    <t>what is sales enablement</t>
  </si>
  <si>
    <t>0.54,0.65,0.65,0.81,0.99,0.81,0.81,0.81,0.81,0.81,0.99,0.81</t>
  </si>
  <si>
    <t>forrester consulting</t>
  </si>
  <si>
    <t>0.64,0.64,0.82,0.99,0.82,0.82,0.99,0.82,0.99,0.99,0.82,0.82</t>
  </si>
  <si>
    <t>https://cloudconnectors.eloqua.com/</t>
  </si>
  <si>
    <t>cloud connector</t>
  </si>
  <si>
    <t>0.45,0.45,0.82,0.99,0.99,0.64,0.64,0.82,0.99,0.82,0.99,0.82</t>
  </si>
  <si>
    <t>customer success stories</t>
  </si>
  <si>
    <t>0.99,0.99,0.81,0.66,0.66,0.99,0.99,0.66,0.44,0.44,0.66,0.54</t>
  </si>
  <si>
    <t>oracle support number</t>
  </si>
  <si>
    <t>0.67,0.99,0.81,0.99,0.81,0.81,0.81,0.67,0.81,0.67,0.67,0.67</t>
  </si>
  <si>
    <t>eloqua support</t>
  </si>
  <si>
    <t>0.19,0.27,0.27,0.27,0.54,0.65,0.81,0.99,0.81,0.81,0.81,0.99</t>
  </si>
  <si>
    <t>customer lifecycle marketing</t>
  </si>
  <si>
    <t>0.81,0.99,0.81,0.67,0.52,0.52,0.67,0.81,0.52,0.67,0.67,0.52</t>
  </si>
  <si>
    <t>eloqua oracle</t>
  </si>
  <si>
    <t>0.43,0.99,0.67,0.81,0.67,0.81,0.67,0.81,0.43,0.67,0.67,0.52</t>
  </si>
  <si>
    <t>http://www.eloqua.com/industry-solutions/wealth-management.html</t>
  </si>
  <si>
    <t>wealth management marketing</t>
  </si>
  <si>
    <t>0.65,0.65,0.81,0.99,0.99,0.99,0.99,0.99,0.81,0.99,0.99,0.99</t>
  </si>
  <si>
    <t>oracle customer support</t>
  </si>
  <si>
    <t>0.53,0.81,0.81,0.81,0.99,0.66,0.66,0.81,0.66,0.66,0.81,0.66</t>
  </si>
  <si>
    <t>oracle pricing</t>
  </si>
  <si>
    <t>0.25,0.75,0.75,0.50,0.75,0.99,0.75,0.50,0.50,0.75,0.50,0.75</t>
  </si>
  <si>
    <t>www eloqua com</t>
  </si>
  <si>
    <t>0.50,0.75,0.75,0.50,0.99,0.99,0.99,0.75,0.50,0.75,0.99,0.75</t>
  </si>
  <si>
    <t>eloqa</t>
  </si>
  <si>
    <t>0.60,0.80,0.40,0.40,0.60,0.40,0.20,0.40,0.20,0.60,0.60,0.99</t>
  </si>
  <si>
    <t>b2b marketing services</t>
  </si>
  <si>
    <t>0.60,0.99,0.80,0.40,0.60,0.60,0.60,0.80,0.60,0.60,0.60,0.60</t>
  </si>
  <si>
    <t>eloqua corporation</t>
  </si>
  <si>
    <t>0.36,0.99,0.45,0.27,0.18,0.09,0.18,0.18,0.09,0.18,0.18,0.09</t>
  </si>
  <si>
    <t>sales ready leads</t>
  </si>
  <si>
    <t>0.75,0.99,0.99,0.99,0.75,0.99,0.75,0.99,0.75,0.99,0.50,0.75</t>
  </si>
  <si>
    <t>eloquo</t>
  </si>
  <si>
    <t>0.75,0.99,0.50,0.99,0.99,0.75,0.75,0.50,0.75,0.99,0.75,0.50</t>
  </si>
  <si>
    <t>elogua</t>
  </si>
  <si>
    <t>0.50,0.75,0.99,0.75,0.50,0.99,0.99,0.75,0.50,0.75,0.75,0.75</t>
  </si>
  <si>
    <t>marketing campaign analysis</t>
  </si>
  <si>
    <t>0.67,0.67,0.67,0.99,0.99,0.67,0.67,0.99,0.99,0.99,0.67,0.67</t>
  </si>
  <si>
    <t>elqua</t>
  </si>
  <si>
    <t>0.64,0.99,0.64,0.28,0.07,0.00,0.07,0.07,0.00,0.07,0.00,0.00</t>
  </si>
  <si>
    <t>e mail campaign management</t>
  </si>
  <si>
    <t>0.64,0.99,0.79,0.99,0.79,0.79,0.64,0.64,0.64,0.64,0.79,0.64</t>
  </si>
  <si>
    <t>app cloud</t>
  </si>
  <si>
    <t>0.81,0.99,0.67,0.67,0.52,0.33,0.33,0.43,0.33,0.33,0.43,0.33</t>
  </si>
  <si>
    <t>eloqua experience</t>
  </si>
  <si>
    <t>0.64,0.99,0.99,0.99,0.79,0.79,0.99,0.64,0.64,0.99,0.99,0.79</t>
  </si>
  <si>
    <t>marketing experience</t>
  </si>
  <si>
    <t>0.79,0.64,0.79,0.99,0.79,0.79,0.64,0.99,0.64,0.64,0.99,0.99</t>
  </si>
  <si>
    <t>marketing effectiveness</t>
  </si>
  <si>
    <t>http://www.eloqua.com/contact-us.html</t>
  </si>
  <si>
    <t>0.67,0.81,0.81,0.81,0.81,0.81,0.81,0.81,0.67,0.99,0.99,0.99</t>
  </si>
  <si>
    <t>what is eloqua</t>
  </si>
  <si>
    <t>0.67,0.81,0.67,0.81,0.67,0.81,0.99,0.81,0.81,0.99,0.99,0.81</t>
  </si>
  <si>
    <t>sales enablement tools</t>
  </si>
  <si>
    <t>0.35,0.54,0.44,0.44,0.54,0.54,0.54,0.67,0.81,0.81,0.99,0.99</t>
  </si>
  <si>
    <t>http://www.eloqua.com/trust/security.html</t>
  </si>
  <si>
    <t>eloqua login</t>
  </si>
  <si>
    <t>0.36,0.36,0.36,0.44,0.44,0.44,0.44,0.66,0.81,0.66,0.81,0.99</t>
  </si>
  <si>
    <t>customer life cycle</t>
  </si>
  <si>
    <t>0.45,0.55,0.55,0.66,0.66,0.55,0.55,0.55,0.55,0.83,0.99,0.66</t>
  </si>
  <si>
    <t>oracle cloud</t>
  </si>
  <si>
    <t>0.44,0.55,0.44,0.82,0.99,0.67,0.36,0.67,0.67,0.67,0.67,0.36</t>
  </si>
  <si>
    <t>oracle support phone number</t>
  </si>
  <si>
    <t>0.67,0.67,0.82,0.82,0.82,0.99,0.67,0.99,0.99,0.28,0.36,0.44</t>
  </si>
  <si>
    <t>sales enablement software</t>
  </si>
  <si>
    <t>0.43,0.56,0.99,0.71,0.71,0.56,0.28,0.56,0.71,0.71,0.43,0.71</t>
  </si>
  <si>
    <t>eloqua discover</t>
  </si>
  <si>
    <t>0.75,0.75,0.75,0.99,0.99,0.99,0.99,0.75,0.99,0.99,0.75,0.99</t>
  </si>
  <si>
    <t>cloud connectors</t>
  </si>
  <si>
    <t>0.60,0.80,0.80,0.99,0.99,0.80,0.80,0.99,0.99,0.60,0.80,0.80</t>
  </si>
  <si>
    <t>elloqua</t>
  </si>
  <si>
    <t>0.75,0.99,0.99,0.99,0.99,0.99,0.99,0.75,0.75,0.75,0.99,0.75</t>
  </si>
  <si>
    <t>elequoa</t>
  </si>
  <si>
    <t>0.80,0.60,0.60,0.80,0.99,0.99,0.99,0.80,0.60,0.80,0.80,0.60</t>
  </si>
  <si>
    <t>eloqua marketing automation</t>
  </si>
  <si>
    <t>0.67,0.67,0.81,0.99,0.99,0.81,0.81,0.81,0.81,0.81,0.99,0.81</t>
  </si>
  <si>
    <t>eloqua pricing</t>
  </si>
  <si>
    <t>0.67,0.99,0.82,0.67,0.82,0.82,0.67,0.82,0.67,0.67,0.99,0.67</t>
  </si>
  <si>
    <t>demandgen</t>
  </si>
  <si>
    <t>0.54,0.81,0.81,0.99,0.99,0.81,0.81,0.54,0.81,0.81,0.66,0.44</t>
  </si>
  <si>
    <t>fisher science education</t>
  </si>
  <si>
    <t>0.99,0.99,0.99,0.99,0.99,0.99,0.99,0.99,0.60,0.99,0.80,0.40</t>
  </si>
  <si>
    <t>http://www.eloqua.com/about-eloqua/careers.html</t>
  </si>
  <si>
    <t>eloqua jobs</t>
  </si>
  <si>
    <t>0.56,0.71,0.71,0.56,0.99,0.56,0.71,0.71,0.43,0.71,0.99,0.99</t>
  </si>
  <si>
    <t>campaign analysis</t>
  </si>
  <si>
    <t>0.44,0.54,0.67,0.82,0.67,0.54,0.67,0.82,0.82,0.82,0.99,0.67</t>
  </si>
  <si>
    <t>eloqua university</t>
  </si>
  <si>
    <t>0.39,0.59,0.48,0.72,0.72,0.72,0.72,0.72,0.59,0.59,0.99,0.88</t>
  </si>
  <si>
    <t>marketing cloud</t>
  </si>
  <si>
    <t>0.44,0.82,0.67,0.67,0.82,0.82,0.67,0.99,0.82,0.82,0.82,0.82</t>
  </si>
  <si>
    <t>customer lifecycle</t>
  </si>
  <si>
    <t>0.54,0.67,0.82,0.82,0.82,0.67,0.67,0.82,0.67,0.99,0.99,0.82</t>
  </si>
  <si>
    <t>oracle products</t>
  </si>
  <si>
    <t>0.54,0.82,0.67,0.82,0.99,0.82,0.82,0.99,0.82,0.99,0.99,0.82</t>
  </si>
  <si>
    <t>http://www.eloqua.com/about-eloqua/press-releases/topliners-the-online-community-for-revenue-focused-marketers.html</t>
  </si>
  <si>
    <t>topliners</t>
  </si>
  <si>
    <t>0.68,0.77,0.77,0.77,0.77,0.77,0.99,0.99,0.77,0.99,0.77,0.77</t>
  </si>
  <si>
    <t>support oracle</t>
  </si>
  <si>
    <t>0.64,0.64,0.82,0.99,0.82,0.64,0.45,0.99,0.64,0.64,0.64,0.45</t>
  </si>
  <si>
    <t>eloquoa</t>
  </si>
  <si>
    <t>http://www.eloqua.com/about-eloqua/press-releases/eloqua-university-offers-higher-education-for-eloqua-customers.html</t>
  </si>
  <si>
    <t>0.81,0.81,0.66,0.99,0.81,0.81,0.81,0.81,0.81,0.81,0.81,0.81</t>
  </si>
  <si>
    <t>markie</t>
  </si>
  <si>
    <t>0.81,0.81,0.81,0.99,0.99,0.81,0.81,0.81,0.81,0.81,0.99,0.99</t>
  </si>
  <si>
    <t>marketing charts</t>
  </si>
  <si>
    <t>0.72,0.72,0.72,0.72,0.88,0.72,0.72,0.72,0.72,0.72,0.99,0.72</t>
  </si>
  <si>
    <t>drip marketing</t>
  </si>
  <si>
    <t>0.48,0.72,0.72,0.88,0.72,0.72,0.88,0.88,0.88,0.88,0.99,0.88</t>
  </si>
  <si>
    <t>drip campaign</t>
  </si>
  <si>
    <t>0.72,0.99,0.99,0.99,0.99,0.88,0.88,0.99,0.99,0.88,0.99,0.88</t>
  </si>
  <si>
    <t>http://www.eloqua.com/customers/success-stories/swiss-post-solutions.html</t>
  </si>
  <si>
    <t>swiss post solutions</t>
  </si>
  <si>
    <t>0.67,0.82,0.67,0.44,0.36,0.36,0.15,0.04,0.28,0.99,0.99,0.82</t>
  </si>
  <si>
    <t>www renzullilearning com</t>
  </si>
  <si>
    <t>0.79,0.79,0.79,0.64,0.79,0.79,0.79,0.79,0.64,0.64,0.99,0.79</t>
  </si>
  <si>
    <t>email campaign management</t>
  </si>
  <si>
    <t>0.82,0.99,0.82,0.99,0.99,0.82,0.99,0.99,0.82,0.82,0.99,0.64</t>
  </si>
  <si>
    <t>appcloud</t>
  </si>
  <si>
    <t>0.50,0.79,0.64,0.79,0.79,0.99,0.79,0.79,0.79,0.79,0.79,0.79</t>
  </si>
  <si>
    <t>eloqua marketing</t>
  </si>
  <si>
    <t>0.62,0.99,0.81,0.99,0.99,0.81,0.99,0.81,0.62,0.62,0.62,0.45</t>
  </si>
  <si>
    <t>http://www.eloqua.com/partners/astadia.html</t>
  </si>
  <si>
    <t>astadia</t>
  </si>
  <si>
    <t>0.54,0.82,0.67,0.67,0.82,0.82,0.82,0.67,0.82,0.99,0.99,0.67</t>
  </si>
  <si>
    <t>modern marketing</t>
  </si>
  <si>
    <t>0.54,0.79,0.79,0.79,0.79,0.67,0.67,0.79,0.79,0.79,0.99,0.79</t>
  </si>
  <si>
    <t>enablement</t>
  </si>
  <si>
    <t>0.20,0.20,0.25,0.37,0.68,0.99,0.68,0.99,0.77,0.77,0.99,0.99</t>
  </si>
  <si>
    <t>oracle marketing cloud</t>
  </si>
  <si>
    <t>0.67,0.99,0.81,0.67,0.81,0.52,0.67,0.52,0.43,0.52,0.67,0.43</t>
  </si>
  <si>
    <t>eloqua com</t>
  </si>
  <si>
    <t>0.66,0.99,0.83,0.83,0.99,0.83,0.83,0.83,0.66,0.83,0.83,0.66</t>
  </si>
  <si>
    <t>sales leads</t>
  </si>
  <si>
    <t>0.68,0.84,0.84,0.84,0.84,0.84,0.84,0.84,0.84,0.99,0.84,0.84</t>
  </si>
  <si>
    <t>oracle headquarters</t>
  </si>
  <si>
    <t>0.81,0.81,0.67,0.81,0.99,0.81,0.67,0.81,0.81,0.67,0.81,0.67</t>
  </si>
  <si>
    <t>eloqua logo</t>
  </si>
  <si>
    <t>0.82,0.99,0.82,0.99,0.82,0.82,0.82,0.82,0.82,0.99,0.82,0.82</t>
  </si>
  <si>
    <t>oracle com</t>
  </si>
  <si>
    <t>https://login.eloqua.com/</t>
  </si>
  <si>
    <t>0.62,0.99,0.81,0.81,0.81,0.62,0.62,0.62,0.81,0.81,0.62,0.62</t>
  </si>
  <si>
    <t>www oracle com</t>
  </si>
  <si>
    <t>0.53,0.68,0.68,0.84,0.84,0.99,0.84,0.99,0.99,0.68,0.68,0.53</t>
  </si>
  <si>
    <t>sales enablement</t>
  </si>
  <si>
    <t>0.67,0.82,0.82,0.82,0.99,0.82,0.67,0.82,0.67,0.67,0.67,0.54</t>
  </si>
  <si>
    <t>oracle eloqua</t>
  </si>
  <si>
    <t>0.67,0.82,0.82,0.82,0.99,0.82,0.99,0.99,0.99,0.99,0.99,0.82</t>
  </si>
  <si>
    <t>oracle support</t>
  </si>
  <si>
    <t>0.82,0.99,0.99,0.99,0.99,0.99,0.99,0.99,0.82,0.99,0.99,0.82</t>
  </si>
  <si>
    <t>eloqua</t>
  </si>
  <si>
    <t>Marketo</t>
  </si>
  <si>
    <t>Eloqua</t>
  </si>
  <si>
    <t>Sum of Competition</t>
  </si>
  <si>
    <t>Marketo
Competition</t>
  </si>
  <si>
    <t>Eloqua
Competition</t>
  </si>
  <si>
    <t>Marketo vs Eloqua Category Visibility and Traffic</t>
  </si>
  <si>
    <t>Marketo Category Visibility and Traffic</t>
  </si>
  <si>
    <t>Marketo
Traffic</t>
  </si>
  <si>
    <t>Eloqua
Traffic</t>
  </si>
  <si>
    <t>Eloqua Category Visibility and Traffic</t>
  </si>
  <si>
    <t>Weighted</t>
  </si>
  <si>
    <t>Weighted previous</t>
  </si>
  <si>
    <t>Weighted Previous</t>
  </si>
  <si>
    <t>Sum of Weighted</t>
  </si>
  <si>
    <t>Sum of Weighted previous</t>
  </si>
  <si>
    <t>Sum of Weighted Previous</t>
  </si>
  <si>
    <t>Sum of Search Volume</t>
  </si>
  <si>
    <t xml:space="preserve">Search Volume </t>
  </si>
  <si>
    <t xml:space="preserve">Competition </t>
  </si>
  <si>
    <t>(Multiple Items)</t>
  </si>
  <si>
    <t>Traffic</t>
  </si>
  <si>
    <t xml:space="preserve">Weighted </t>
  </si>
  <si>
    <t>Marketo
Search Share</t>
  </si>
  <si>
    <t>Eloqua
Search Share</t>
  </si>
  <si>
    <t>Marketo
Ranking</t>
  </si>
  <si>
    <t>Eloqua
Ranking</t>
  </si>
  <si>
    <t>Marketo vs Eloqua Category Visibility</t>
  </si>
  <si>
    <t>Trend</t>
  </si>
  <si>
    <t>Marketo vs Eloqua Traffic Distribution</t>
  </si>
  <si>
    <t>Marketing - Social Media - Lead Gen - Automation</t>
  </si>
  <si>
    <t>Trends: Marketo vs Eloqua</t>
  </si>
  <si>
    <t>Organic Visibility: Marketo vs Eloqua</t>
  </si>
  <si>
    <t>Traffic Value and Distribution</t>
  </si>
  <si>
    <t>Sum of Traffic Cost (%)</t>
  </si>
  <si>
    <t xml:space="preserve">Traffic Cost </t>
  </si>
  <si>
    <t>Traffic Cost</t>
  </si>
  <si>
    <t>~</t>
  </si>
  <si>
    <t>Insights</t>
  </si>
  <si>
    <t>Actions</t>
  </si>
  <si>
    <t>Business Impact</t>
  </si>
  <si>
    <t>- Automation is even in searches</t>
  </si>
  <si>
    <t xml:space="preserve">- Marketo brand is more popular than </t>
  </si>
  <si>
    <t>Eloqua brand</t>
  </si>
  <si>
    <t>- Both Marketo and Eloqua traffic:</t>
  </si>
  <si>
    <t xml:space="preserve"> high quality, lower volume: </t>
  </si>
  <si>
    <t>Marketing, Social Media</t>
  </si>
  <si>
    <t>- Both Marketo and Eloqua traffic: lower</t>
  </si>
  <si>
    <t>quality, high volume: Lead Generation,</t>
  </si>
  <si>
    <t>- Brand: Eloqua relies on brand traffic</t>
  </si>
  <si>
    <t>more than Marketo</t>
  </si>
  <si>
    <t>- Improve quantity and quality of visits</t>
  </si>
  <si>
    <t xml:space="preserve">relevant to Lead Generation and </t>
  </si>
  <si>
    <t>- Expand reach for Marketing and Social</t>
  </si>
  <si>
    <t>Media topics through opportunities</t>
  </si>
  <si>
    <t>discovered from Eloqua competitive</t>
  </si>
  <si>
    <t>resarch</t>
  </si>
  <si>
    <t>- Improve visibility for Lead Generation</t>
  </si>
  <si>
    <t>and Automation topics -&gt; 30% leads</t>
  </si>
  <si>
    <t>increase</t>
  </si>
  <si>
    <t xml:space="preserve">- Increase relevancy to Marketing and </t>
  </si>
  <si>
    <t xml:space="preserve">- Marketo brings traffic from more </t>
  </si>
  <si>
    <t>competitive searches than Eloqua</t>
  </si>
  <si>
    <t>- Marketo topic visibility is better,</t>
  </si>
  <si>
    <t>showing up for more keywords</t>
  </si>
  <si>
    <t>- Eloqua is ranking better for Lead</t>
  </si>
  <si>
    <t>Generation and Automation in</t>
  </si>
  <si>
    <t>context of overall site traffic</t>
  </si>
  <si>
    <t>- Investigate content opportunities</t>
  </si>
  <si>
    <t>by comparing Eloqua and Marketo</t>
  </si>
  <si>
    <t>organic search reach</t>
  </si>
  <si>
    <t>- Focus on discovering ways to bring</t>
  </si>
  <si>
    <t xml:space="preserve">more Lead Generation and </t>
  </si>
  <si>
    <t>Automation topic-relevant traffic</t>
  </si>
  <si>
    <t xml:space="preserve">- Look for opportunities to widen </t>
  </si>
  <si>
    <t>the gap in Marketing and Social</t>
  </si>
  <si>
    <t>Media topics by increasing reach</t>
  </si>
  <si>
    <t>- Improve visibility for Automation</t>
  </si>
  <si>
    <t>and Lead Generation topics -&gt;</t>
  </si>
  <si>
    <t xml:space="preserve">Social Media topics -&gt; increase </t>
  </si>
  <si>
    <t>traffic by 40%</t>
  </si>
  <si>
    <t>increase qualified leads by 30%</t>
  </si>
  <si>
    <t>popularity</t>
  </si>
  <si>
    <t xml:space="preserve">- Social Media topic is rising in </t>
  </si>
  <si>
    <t>- Marketing is by far most popular</t>
  </si>
  <si>
    <t xml:space="preserve">- Lead Generation is the least </t>
  </si>
  <si>
    <t>searched topic</t>
  </si>
  <si>
    <t>- Focus on expanding reach for</t>
  </si>
  <si>
    <t>Marketing and Social Media</t>
  </si>
  <si>
    <t>- Expand organic search reach for</t>
  </si>
  <si>
    <t xml:space="preserve">Lead Generation and Automation </t>
  </si>
  <si>
    <t>results pages (SERPs)</t>
  </si>
  <si>
    <t>aiming at dominating search</t>
  </si>
  <si>
    <t>- Solidify Marketo relevancy to</t>
  </si>
  <si>
    <t>industry topics -&gt; overall traffic</t>
  </si>
  <si>
    <t>increase by 50% next quarter</t>
  </si>
  <si>
    <t>- Improve relevancy and search</t>
  </si>
  <si>
    <t>visibility for Lead Generation and</t>
  </si>
  <si>
    <t>Automation topics (per business</t>
  </si>
  <si>
    <t>expansion plan for next quarter)</t>
  </si>
  <si>
    <t>- Eloqua and Marketo rank for</t>
  </si>
  <si>
    <t>Marketing topics with high search</t>
  </si>
  <si>
    <t>volume</t>
  </si>
  <si>
    <t>- Eloqua ranks for higher search</t>
  </si>
  <si>
    <t>volume for Lead Generation and</t>
  </si>
  <si>
    <t>- Discover keyword opportunities</t>
  </si>
  <si>
    <t>for Automation and Lead Generation</t>
  </si>
  <si>
    <t>content</t>
  </si>
  <si>
    <t>- Review Marketing and Social</t>
  </si>
  <si>
    <t>Media Eloqua ranking and look for</t>
  </si>
  <si>
    <t xml:space="preserve">opoprtunities to increase the </t>
  </si>
  <si>
    <t>visibility gap</t>
  </si>
  <si>
    <t>Marketo Goal: Increase traffic and improve topical relevancy for Lead Generation and Automation</t>
  </si>
  <si>
    <t>Current traffic:</t>
  </si>
  <si>
    <t>Target:</t>
  </si>
  <si>
    <t>Automation:</t>
  </si>
  <si>
    <t>Lead Generation:</t>
  </si>
  <si>
    <t>Marketo Data</t>
  </si>
  <si>
    <t>Eloqua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</si>
</sst>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mmm\-d"/>
    <numFmt numFmtId="165" formatCode="_(* #,##0_);_(* \(#,##0\);_(* &quot;-&quot;??_);_(@_)"/>
    <numFmt numFmtId="166" formatCode="_(* #,##0_);_(* \(#,##0\);_(* &quot;-&quot;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Tahoma"/>
      <family val="2"/>
    </font>
    <font>
      <b/>
      <sz val="14"/>
      <color theme="0"/>
      <name val="Segoe UI"/>
      <family val="2"/>
    </font>
    <font>
      <sz val="14"/>
      <color rgb="FF882E92"/>
      <name val="Britannic Bold"/>
      <family val="2"/>
    </font>
    <font>
      <sz val="14"/>
      <color theme="5" tint="-0.249977111117893"/>
      <name val="Britannic Bold"/>
      <family val="2"/>
    </font>
    <font>
      <sz val="14"/>
      <color theme="9" tint="-0.249977111117893"/>
      <name val="Britannic Bold"/>
      <family val="2"/>
    </font>
    <font>
      <b/>
      <sz val="16"/>
      <color theme="0"/>
      <name val="Segoe UI"/>
      <family val="2"/>
    </font>
    <font>
      <sz val="16"/>
      <color theme="0"/>
      <name val="Segoe UI Semibold"/>
      <family val="2"/>
    </font>
    <font>
      <sz val="11"/>
      <color theme="1"/>
      <name val="Segoe UI Semibold"/>
      <family val="2"/>
    </font>
    <font>
      <b/>
      <sz val="14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rgb="FF7270B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/>
      <bottom/>
      <diagonal/>
    </border>
    <border>
      <left style="mediumDashed">
        <color rgb="FF7030A0"/>
      </left>
      <right style="mediumDashed">
        <color rgb="FF7030A0"/>
      </right>
      <top style="mediumDashed">
        <color rgb="FF7030A0"/>
      </top>
      <bottom/>
      <diagonal/>
    </border>
    <border>
      <left style="mediumDashed">
        <color rgb="FF7030A0"/>
      </left>
      <right style="mediumDashed">
        <color rgb="FF7030A0"/>
      </right>
      <top/>
      <bottom/>
      <diagonal/>
    </border>
    <border>
      <left style="mediumDashed">
        <color rgb="FF7030A0"/>
      </left>
      <right style="mediumDashed">
        <color rgb="FF7030A0"/>
      </right>
      <top/>
      <bottom style="mediumDashed">
        <color rgb="FF7030A0"/>
      </bottom>
      <diagonal/>
    </border>
    <border>
      <left style="mediumDashed">
        <color theme="5" tint="-0.499984740745262"/>
      </left>
      <right style="mediumDashed">
        <color theme="5" tint="-0.499984740745262"/>
      </right>
      <top style="mediumDashed">
        <color theme="5" tint="-0.499984740745262"/>
      </top>
      <bottom/>
      <diagonal/>
    </border>
    <border>
      <left style="mediumDashed">
        <color theme="5" tint="-0.499984740745262"/>
      </left>
      <right style="mediumDashed">
        <color theme="5" tint="-0.499984740745262"/>
      </right>
      <top/>
      <bottom/>
      <diagonal/>
    </border>
    <border>
      <left style="mediumDashed">
        <color theme="5" tint="-0.499984740745262"/>
      </left>
      <right style="mediumDashed">
        <color theme="5" tint="-0.499984740745262"/>
      </right>
      <top/>
      <bottom style="mediumDashed">
        <color theme="5" tint="-0.499984740745262"/>
      </bottom>
      <diagonal/>
    </border>
    <border>
      <left style="mediumDashed">
        <color theme="9" tint="-0.499984740745262"/>
      </left>
      <right style="mediumDashed">
        <color theme="9" tint="-0.499984740745262"/>
      </right>
      <top style="mediumDashed">
        <color theme="9" tint="-0.499984740745262"/>
      </top>
      <bottom/>
      <diagonal/>
    </border>
    <border>
      <left style="mediumDashed">
        <color theme="9" tint="-0.499984740745262"/>
      </left>
      <right style="mediumDashed">
        <color theme="9" tint="-0.499984740745262"/>
      </right>
      <top/>
      <bottom/>
      <diagonal/>
    </border>
    <border>
      <left style="mediumDashed">
        <color theme="9" tint="-0.499984740745262"/>
      </left>
      <right style="mediumDashed">
        <color theme="9" tint="-0.499984740745262"/>
      </right>
      <top/>
      <bottom style="mediumDashed">
        <color theme="9" tint="-0.49998474074526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3743705557422"/>
      </right>
      <top/>
      <bottom style="thin">
        <color theme="0" tint="-0.14993743705557422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18" fillId="0" borderId="0" xfId="0" applyFon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wrapText="1"/>
    </xf>
    <xf numFmtId="0" fontId="19" fillId="0" borderId="0" xfId="0" applyFont="1"/>
    <xf numFmtId="0" fontId="23" fillId="4" borderId="0" xfId="8" applyFont="1"/>
    <xf numFmtId="0" fontId="0" fillId="0" borderId="0" xfId="0" applyBorder="1"/>
    <xf numFmtId="0" fontId="0" fillId="0" borderId="0" xfId="0" pivotButton="1" applyBorder="1"/>
    <xf numFmtId="0" fontId="23" fillId="4" borderId="0" xfId="8" applyFont="1" applyFill="1" applyBorder="1"/>
    <xf numFmtId="0" fontId="0" fillId="0" borderId="0" xfId="0" applyNumberFormat="1" applyBorder="1"/>
    <xf numFmtId="0" fontId="16" fillId="11" borderId="0" xfId="20" applyFont="1"/>
    <xf numFmtId="164" fontId="16" fillId="11" borderId="0" xfId="20" applyNumberFormat="1" applyFont="1"/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5" xfId="0" applyBorder="1"/>
    <xf numFmtId="164" fontId="24" fillId="33" borderId="0" xfId="0" applyNumberFormat="1" applyFont="1" applyFill="1" applyBorder="1" applyAlignment="1">
      <alignment horizontal="center" vertical="center" wrapText="1"/>
    </xf>
    <xf numFmtId="0" fontId="22" fillId="33" borderId="0" xfId="0" applyFont="1" applyFill="1" applyBorder="1" applyAlignment="1">
      <alignment horizontal="center" vertical="center"/>
    </xf>
    <xf numFmtId="3" fontId="20" fillId="0" borderId="0" xfId="0" applyNumberFormat="1" applyFont="1" applyBorder="1"/>
    <xf numFmtId="3" fontId="20" fillId="0" borderId="0" xfId="0" applyNumberFormat="1" applyFont="1" applyBorder="1" applyAlignment="1">
      <alignment horizontal="center" vertical="center" wrapText="1"/>
    </xf>
    <xf numFmtId="0" fontId="13" fillId="33" borderId="0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left" indent="1"/>
    </xf>
    <xf numFmtId="0" fontId="27" fillId="34" borderId="13" xfId="0" applyFont="1" applyFill="1" applyBorder="1" applyAlignment="1">
      <alignment horizontal="left" vertical="center" indent="1"/>
    </xf>
    <xf numFmtId="0" fontId="27" fillId="34" borderId="13" xfId="0" applyFont="1" applyFill="1" applyBorder="1" applyAlignment="1">
      <alignment vertical="center"/>
    </xf>
    <xf numFmtId="0" fontId="16" fillId="0" borderId="0" xfId="20" applyFont="1" applyFill="1"/>
    <xf numFmtId="0" fontId="28" fillId="0" borderId="17" xfId="6" applyFont="1" applyFill="1" applyBorder="1" applyAlignment="1">
      <alignment horizontal="left" vertical="center" indent="1"/>
    </xf>
    <xf numFmtId="0" fontId="0" fillId="0" borderId="18" xfId="0" quotePrefix="1" applyBorder="1" applyAlignment="1">
      <alignment horizontal="left" indent="2"/>
    </xf>
    <xf numFmtId="0" fontId="0" fillId="0" borderId="18" xfId="0" applyBorder="1" applyAlignment="1">
      <alignment horizontal="left" indent="2"/>
    </xf>
    <xf numFmtId="0" fontId="0" fillId="0" borderId="19" xfId="0" applyBorder="1" applyAlignment="1">
      <alignment horizontal="left" indent="2"/>
    </xf>
    <xf numFmtId="0" fontId="29" fillId="0" borderId="20" xfId="6" applyFont="1" applyFill="1" applyBorder="1" applyAlignment="1">
      <alignment horizontal="left" vertical="center" indent="1"/>
    </xf>
    <xf numFmtId="0" fontId="30" fillId="0" borderId="23" xfId="6" applyFont="1" applyFill="1" applyBorder="1" applyAlignment="1">
      <alignment horizontal="left" vertical="center" indent="1"/>
    </xf>
    <xf numFmtId="0" fontId="0" fillId="0" borderId="24" xfId="0" applyBorder="1" applyAlignment="1">
      <alignment horizontal="left" indent="2"/>
    </xf>
    <xf numFmtId="0" fontId="0" fillId="0" borderId="25" xfId="0" applyBorder="1" applyAlignment="1">
      <alignment horizontal="left" indent="2"/>
    </xf>
    <xf numFmtId="0" fontId="0" fillId="0" borderId="21" xfId="0" applyBorder="1" applyAlignment="1">
      <alignment horizontal="left" indent="2"/>
    </xf>
    <xf numFmtId="0" fontId="0" fillId="0" borderId="22" xfId="0" applyBorder="1" applyAlignment="1">
      <alignment horizontal="left" indent="2"/>
    </xf>
    <xf numFmtId="0" fontId="0" fillId="0" borderId="18" xfId="0" applyBorder="1" applyAlignment="1">
      <alignment horizontal="left" indent="3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18" xfId="0" quotePrefix="1" applyBorder="1" applyAlignment="1">
      <alignment horizontal="left" indent="3"/>
    </xf>
    <xf numFmtId="0" fontId="0" fillId="0" borderId="21" xfId="0" quotePrefix="1" applyBorder="1" applyAlignment="1">
      <alignment horizontal="left" indent="2"/>
    </xf>
    <xf numFmtId="0" fontId="0" fillId="0" borderId="21" xfId="0" applyBorder="1" applyAlignment="1">
      <alignment horizontal="left" indent="3"/>
    </xf>
    <xf numFmtId="0" fontId="0" fillId="0" borderId="24" xfId="0" quotePrefix="1" applyBorder="1" applyAlignment="1">
      <alignment horizontal="left" indent="2"/>
    </xf>
    <xf numFmtId="0" fontId="0" fillId="0" borderId="24" xfId="0" applyBorder="1" applyAlignment="1">
      <alignment horizontal="left" indent="3"/>
    </xf>
    <xf numFmtId="0" fontId="0" fillId="0" borderId="22" xfId="0" applyBorder="1" applyAlignment="1">
      <alignment horizontal="left" indent="3"/>
    </xf>
    <xf numFmtId="0" fontId="0" fillId="0" borderId="21" xfId="0" quotePrefix="1" applyBorder="1" applyAlignment="1">
      <alignment horizontal="left" indent="3"/>
    </xf>
    <xf numFmtId="0" fontId="0" fillId="0" borderId="24" xfId="0" quotePrefix="1" applyBorder="1" applyAlignment="1">
      <alignment horizontal="left" indent="3"/>
    </xf>
    <xf numFmtId="9" fontId="0" fillId="0" borderId="24" xfId="0" quotePrefix="1" applyNumberFormat="1" applyBorder="1" applyAlignment="1">
      <alignment horizontal="left" indent="3"/>
    </xf>
    <xf numFmtId="0" fontId="17" fillId="29" borderId="0" xfId="38"/>
    <xf numFmtId="0" fontId="31" fillId="29" borderId="0" xfId="38" applyFont="1" applyAlignment="1">
      <alignment horizontal="left" vertical="center"/>
    </xf>
    <xf numFmtId="0" fontId="32" fillId="29" borderId="0" xfId="38" applyFont="1" applyAlignment="1">
      <alignment horizontal="left" vertical="center"/>
    </xf>
    <xf numFmtId="0" fontId="33" fillId="35" borderId="13" xfId="0" applyFont="1" applyFill="1" applyBorder="1" applyAlignment="1">
      <alignment vertical="center"/>
    </xf>
    <xf numFmtId="0" fontId="33" fillId="35" borderId="13" xfId="0" applyFont="1" applyFill="1" applyBorder="1" applyAlignment="1">
      <alignment horizontal="right" vertical="top"/>
    </xf>
    <xf numFmtId="165" fontId="33" fillId="35" borderId="13" xfId="42" applyNumberFormat="1" applyFont="1" applyFill="1" applyBorder="1" applyAlignment="1">
      <alignment horizontal="left" vertical="top"/>
    </xf>
    <xf numFmtId="0" fontId="33" fillId="35" borderId="13" xfId="0" applyFont="1" applyFill="1" applyBorder="1" applyAlignment="1">
      <alignment vertical="top"/>
    </xf>
    <xf numFmtId="166" fontId="33" fillId="35" borderId="13" xfId="0" applyNumberFormat="1" applyFont="1" applyFill="1" applyBorder="1" applyAlignment="1">
      <alignment horizontal="right" vertical="top"/>
    </xf>
    <xf numFmtId="9" fontId="33" fillId="35" borderId="13" xfId="43" applyFont="1" applyFill="1" applyBorder="1" applyAlignment="1">
      <alignment vertical="top"/>
    </xf>
    <xf numFmtId="9" fontId="33" fillId="35" borderId="13" xfId="0" applyNumberFormat="1" applyFont="1" applyFill="1" applyBorder="1" applyAlignment="1">
      <alignment horizontal="center" vertical="top"/>
    </xf>
    <xf numFmtId="0" fontId="33" fillId="35" borderId="0" xfId="0" applyFont="1" applyFill="1" applyBorder="1" applyAlignment="1"/>
    <xf numFmtId="0" fontId="33" fillId="35" borderId="0" xfId="0" applyFont="1" applyFill="1" applyBorder="1" applyAlignment="1">
      <alignment horizontal="right"/>
    </xf>
    <xf numFmtId="165" fontId="33" fillId="35" borderId="0" xfId="42" applyNumberFormat="1" applyFont="1" applyFill="1" applyBorder="1" applyAlignment="1">
      <alignment horizontal="left"/>
    </xf>
    <xf numFmtId="166" fontId="33" fillId="35" borderId="0" xfId="0" applyNumberFormat="1" applyFont="1" applyFill="1" applyBorder="1" applyAlignment="1">
      <alignment horizontal="right"/>
    </xf>
    <xf numFmtId="9" fontId="33" fillId="35" borderId="0" xfId="43" applyFont="1" applyFill="1" applyBorder="1" applyAlignment="1"/>
    <xf numFmtId="9" fontId="33" fillId="35" borderId="0" xfId="0" applyNumberFormat="1" applyFont="1" applyFill="1" applyBorder="1" applyAlignment="1">
      <alignment horizontal="center"/>
    </xf>
    <xf numFmtId="0" fontId="34" fillId="36" borderId="0" xfId="0" applyFont="1" applyFill="1"/>
    <xf numFmtId="0" fontId="16" fillId="36" borderId="0" xfId="0" applyFont="1" applyFill="1"/>
    <xf numFmtId="0" fontId="16" fillId="0" borderId="0" xfId="0" applyFont="1" applyFill="1"/>
    <xf numFmtId="0" fontId="34" fillId="37" borderId="0" xfId="0" applyFont="1" applyFill="1"/>
    <xf numFmtId="0" fontId="16" fillId="37" borderId="0" xfId="0" applyFont="1" applyFill="1"/>
    <xf numFmtId="164" fontId="16" fillId="0" borderId="0" xfId="20" applyNumberFormat="1" applyFont="1" applyFill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3" builtinId="5"/>
    <cellStyle name="Title" xfId="1" builtinId="15" customBuiltin="1"/>
    <cellStyle name="Total" xfId="17" builtinId="25" customBuiltin="1"/>
    <cellStyle name="Warning Text" xfId="14" builtinId="11" customBuiltin="1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  <dxf>
      <border>
        <left/>
        <right/>
        <top/>
        <bottom/>
        <horizontal/>
      </border>
    </dxf>
  </dxfs>
  <tableStyles count="0" defaultTableStyle="TableStyleMedium2" defaultPivotStyle="PivotStyleLight16"/>
  <colors>
    <mruColors>
      <color rgb="FF882E92"/>
      <color rgb="FF464583"/>
      <color rgb="FF727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rPr>
              <a:t>Eloqua Traffic:</a:t>
            </a:r>
          </a:p>
          <a:p>
            <a:pPr algn="ctr" rtl="0">
              <a:def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rPr>
              <a:t>Volume vs Quality</a:t>
            </a:r>
          </a:p>
        </c:rich>
      </c:tx>
      <c:layout>
        <c:manualLayout>
          <c:xMode val="edge"/>
          <c:yMode val="edge"/>
          <c:x val="0.50238107063689941"/>
          <c:y val="4.0129134613138544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tx>
            <c:v>Volume</c:v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cat>
            <c:strRef>
              <c:f>'Visibility Analysis'!$F$24:$F$28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'Visibility Analysis'!$G$16:$G$20</c:f>
              <c:numCache>
                <c:formatCode>General</c:formatCode>
                <c:ptCount val="5"/>
                <c:pt idx="0">
                  <c:v>336</c:v>
                </c:pt>
                <c:pt idx="1">
                  <c:v>415</c:v>
                </c:pt>
                <c:pt idx="2">
                  <c:v>20</c:v>
                </c:pt>
                <c:pt idx="3">
                  <c:v>49</c:v>
                </c:pt>
                <c:pt idx="4">
                  <c:v>75</c:v>
                </c:pt>
              </c:numCache>
            </c:numRef>
          </c:val>
        </c:ser>
        <c:ser>
          <c:idx val="1"/>
          <c:order val="1"/>
          <c:tx>
            <c:v>Cost</c:v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cat>
            <c:strRef>
              <c:f>'Visibility Analysis'!$F$24:$F$28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'Visibility Analysis'!$H$24:$H$28</c:f>
              <c:numCache>
                <c:formatCode>General</c:formatCode>
                <c:ptCount val="5"/>
                <c:pt idx="0">
                  <c:v>30.310000000000013</c:v>
                </c:pt>
                <c:pt idx="1">
                  <c:v>25.400000000000013</c:v>
                </c:pt>
                <c:pt idx="2">
                  <c:v>0.38</c:v>
                </c:pt>
                <c:pt idx="3">
                  <c:v>9.09</c:v>
                </c:pt>
                <c:pt idx="4">
                  <c:v>15.929999999999994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60"/>
      </c:doughnutChart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53195671585548487"/>
          <c:y val="0.40918130588001522"/>
          <c:w val="0.26391646189246643"/>
          <c:h val="0.326562368575994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'Visibility Analysis'!$F$22</c:f>
          <c:strCache>
            <c:ptCount val="1"/>
            <c:pt idx="0">
              <c:v>Traffic Cost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100" b="1" i="0" u="none" strike="noStrike" kern="1200" spc="0" baseline="0">
              <a:solidFill>
                <a:srgbClr val="46458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'Visibility Analysis'!$F$24</c:f>
              <c:strCache>
                <c:ptCount val="1"/>
                <c:pt idx="0">
                  <c:v>Brand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'Visibility Analysis'!$G$23:$H$23</c:f>
              <c:strCache>
                <c:ptCount val="2"/>
                <c:pt idx="0">
                  <c:v>Marketo</c:v>
                </c:pt>
                <c:pt idx="1">
                  <c:v>Eloqua</c:v>
                </c:pt>
              </c:strCache>
            </c:strRef>
          </c:cat>
          <c:val>
            <c:numRef>
              <c:f>'Visibility Analysis'!$G$24:$H$24</c:f>
              <c:numCache>
                <c:formatCode>General</c:formatCode>
                <c:ptCount val="2"/>
                <c:pt idx="0">
                  <c:v>29.960000000000036</c:v>
                </c:pt>
                <c:pt idx="1">
                  <c:v>30.310000000000013</c:v>
                </c:pt>
              </c:numCache>
            </c:numRef>
          </c:val>
        </c:ser>
        <c:ser>
          <c:idx val="1"/>
          <c:order val="1"/>
          <c:tx>
            <c:strRef>
              <c:f>'Visibility Analysis'!$F$25</c:f>
              <c:strCache>
                <c:ptCount val="1"/>
                <c:pt idx="0">
                  <c:v>Marketing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'Visibility Analysis'!$G$23:$H$23</c:f>
              <c:strCache>
                <c:ptCount val="2"/>
                <c:pt idx="0">
                  <c:v>Marketo</c:v>
                </c:pt>
                <c:pt idx="1">
                  <c:v>Eloqua</c:v>
                </c:pt>
              </c:strCache>
            </c:strRef>
          </c:cat>
          <c:val>
            <c:numRef>
              <c:f>'Visibility Analysis'!$G$25:$H$25</c:f>
              <c:numCache>
                <c:formatCode>General</c:formatCode>
                <c:ptCount val="2"/>
                <c:pt idx="0">
                  <c:v>30.990000000000123</c:v>
                </c:pt>
                <c:pt idx="1">
                  <c:v>25.400000000000013</c:v>
                </c:pt>
              </c:numCache>
            </c:numRef>
          </c:val>
        </c:ser>
        <c:ser>
          <c:idx val="2"/>
          <c:order val="2"/>
          <c:tx>
            <c:strRef>
              <c:f>'Visibility Analysis'!$F$26</c:f>
              <c:strCache>
                <c:ptCount val="1"/>
                <c:pt idx="0">
                  <c:v>Social 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'Visibility Analysis'!$G$23:$H$23</c:f>
              <c:strCache>
                <c:ptCount val="2"/>
                <c:pt idx="0">
                  <c:v>Marketo</c:v>
                </c:pt>
                <c:pt idx="1">
                  <c:v>Eloqua</c:v>
                </c:pt>
              </c:strCache>
            </c:strRef>
          </c:cat>
          <c:val>
            <c:numRef>
              <c:f>'Visibility Analysis'!$G$26:$H$26</c:f>
              <c:numCache>
                <c:formatCode>General</c:formatCode>
                <c:ptCount val="2"/>
                <c:pt idx="0">
                  <c:v>4.479999999999996</c:v>
                </c:pt>
                <c:pt idx="1">
                  <c:v>0.38</c:v>
                </c:pt>
              </c:numCache>
            </c:numRef>
          </c:val>
        </c:ser>
        <c:ser>
          <c:idx val="3"/>
          <c:order val="3"/>
          <c:tx>
            <c:strRef>
              <c:f>'Visibility Analysis'!$F$27</c:f>
              <c:strCache>
                <c:ptCount val="1"/>
                <c:pt idx="0">
                  <c:v>Lead Generation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'Visibility Analysis'!$G$23:$H$23</c:f>
              <c:strCache>
                <c:ptCount val="2"/>
                <c:pt idx="0">
                  <c:v>Marketo</c:v>
                </c:pt>
                <c:pt idx="1">
                  <c:v>Eloqua</c:v>
                </c:pt>
              </c:strCache>
            </c:strRef>
          </c:cat>
          <c:val>
            <c:numRef>
              <c:f>'Visibility Analysis'!$G$27:$H$27</c:f>
              <c:numCache>
                <c:formatCode>General</c:formatCode>
                <c:ptCount val="2"/>
                <c:pt idx="0">
                  <c:v>15.599999999999993</c:v>
                </c:pt>
                <c:pt idx="1">
                  <c:v>9.09</c:v>
                </c:pt>
              </c:numCache>
            </c:numRef>
          </c:val>
        </c:ser>
        <c:ser>
          <c:idx val="4"/>
          <c:order val="4"/>
          <c:tx>
            <c:strRef>
              <c:f>'Visibility Analysis'!$F$28</c:f>
              <c:strCache>
                <c:ptCount val="1"/>
                <c:pt idx="0">
                  <c:v>Automation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'Visibility Analysis'!$G$23:$H$23</c:f>
              <c:strCache>
                <c:ptCount val="2"/>
                <c:pt idx="0">
                  <c:v>Marketo</c:v>
                </c:pt>
                <c:pt idx="1">
                  <c:v>Eloqua</c:v>
                </c:pt>
              </c:strCache>
            </c:strRef>
          </c:cat>
          <c:val>
            <c:numRef>
              <c:f>'Visibility Analysis'!$G$28:$H$28</c:f>
              <c:numCache>
                <c:formatCode>General</c:formatCode>
                <c:ptCount val="2"/>
                <c:pt idx="0">
                  <c:v>10.919999999999998</c:v>
                </c:pt>
                <c:pt idx="1">
                  <c:v>15.929999999999994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391300296"/>
        <c:axId val="384396704"/>
      </c:barChart>
      <c:catAx>
        <c:axId val="391300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396704"/>
        <c:crosses val="autoZero"/>
        <c:auto val="1"/>
        <c:lblAlgn val="ctr"/>
        <c:lblOffset val="100"/>
        <c:noMultiLvlLbl val="0"/>
      </c:catAx>
      <c:valAx>
        <c:axId val="384396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300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'Competitive analysis'!$G$2</c:f>
          <c:strCache>
            <c:ptCount val="1"/>
            <c:pt idx="0">
              <c:v>Marketo vs Eloqua Category Visibility and Traffic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solidFill>
                <a:srgbClr val="46458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'Competitive analysis'!$H$3</c:f>
              <c:strCache>
                <c:ptCount val="1"/>
                <c:pt idx="0">
                  <c:v>Marketo
Traffic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'Competitive analysis'!$G$4:$G$8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analysis'!$H$4:$H$8</c:f>
              <c:numCache>
                <c:formatCode>General</c:formatCode>
                <c:ptCount val="5"/>
                <c:pt idx="0">
                  <c:v>46.620000000000019</c:v>
                </c:pt>
                <c:pt idx="1">
                  <c:v>20.43000000000016</c:v>
                </c:pt>
                <c:pt idx="2">
                  <c:v>5.4399999999999906</c:v>
                </c:pt>
                <c:pt idx="3">
                  <c:v>5.8999999999999897</c:v>
                </c:pt>
                <c:pt idx="4">
                  <c:v>2.25</c:v>
                </c:pt>
              </c:numCache>
            </c:numRef>
          </c:val>
        </c:ser>
        <c:ser>
          <c:idx val="1"/>
          <c:order val="1"/>
          <c:tx>
            <c:strRef>
              <c:f>'Competitive analysis'!$I$3</c:f>
              <c:strCache>
                <c:ptCount val="1"/>
                <c:pt idx="0">
                  <c:v>Eloqua
Traffic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'Competitive analysis'!$G$4:$G$8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analysis'!$I$4:$I$8</c:f>
              <c:numCache>
                <c:formatCode>General</c:formatCode>
                <c:ptCount val="5"/>
                <c:pt idx="0">
                  <c:v>53.140000000000008</c:v>
                </c:pt>
                <c:pt idx="1">
                  <c:v>11.359999999999978</c:v>
                </c:pt>
                <c:pt idx="2">
                  <c:v>0.13</c:v>
                </c:pt>
                <c:pt idx="3">
                  <c:v>3.989999999999998</c:v>
                </c:pt>
                <c:pt idx="4">
                  <c:v>3.3599999999999977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392249680"/>
        <c:axId val="392249288"/>
      </c:barChart>
      <c:lineChart>
        <c:grouping val="standard"/>
        <c:varyColors val="0"/>
        <c:ser>
          <c:idx val="2"/>
          <c:order val="2"/>
          <c:tx>
            <c:strRef>
              <c:f>'Competitive analysis'!$J$3</c:f>
              <c:strCache>
                <c:ptCount val="1"/>
                <c:pt idx="0">
                  <c:v>Marketo
Competition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'Competitive analysis'!$G$4:$G$8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analysis'!$J$4:$J$8</c:f>
              <c:numCache>
                <c:formatCode>General</c:formatCode>
                <c:ptCount val="5"/>
                <c:pt idx="0">
                  <c:v>124.05000000000008</c:v>
                </c:pt>
                <c:pt idx="1">
                  <c:v>610.55000000000041</c:v>
                </c:pt>
                <c:pt idx="2">
                  <c:v>101.85999999999997</c:v>
                </c:pt>
                <c:pt idx="3">
                  <c:v>138.05999999999997</c:v>
                </c:pt>
                <c:pt idx="4">
                  <c:v>107.11999999999996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'Competitive analysis'!$K$3</c:f>
              <c:strCache>
                <c:ptCount val="1"/>
                <c:pt idx="0">
                  <c:v>Eloqua
Competition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'Competitive analysis'!$G$4:$G$8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analysis'!$K$4:$K$8</c:f>
              <c:numCache>
                <c:formatCode>General</c:formatCode>
                <c:ptCount val="5"/>
                <c:pt idx="0">
                  <c:v>34.720000000000013</c:v>
                </c:pt>
                <c:pt idx="1">
                  <c:v>175.43</c:v>
                </c:pt>
                <c:pt idx="2">
                  <c:v>11.010000000000002</c:v>
                </c:pt>
                <c:pt idx="3">
                  <c:v>26.349999999999991</c:v>
                </c:pt>
                <c:pt idx="4">
                  <c:v>40.239999999999995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250464"/>
        <c:axId val="392250072"/>
      </c:lineChart>
      <c:valAx>
        <c:axId val="39224928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249680"/>
        <c:crosses val="max"/>
        <c:crossBetween val="between"/>
      </c:valAx>
      <c:catAx>
        <c:axId val="39224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249288"/>
        <c:crosses val="autoZero"/>
        <c:auto val="1"/>
        <c:lblAlgn val="ctr"/>
        <c:lblOffset val="100"/>
        <c:noMultiLvlLbl val="0"/>
      </c:catAx>
      <c:valAx>
        <c:axId val="3922500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250464"/>
        <c:crosses val="autoZero"/>
        <c:crossBetween val="between"/>
      </c:valAx>
      <c:catAx>
        <c:axId val="3922504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922500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224810741632482"/>
          <c:y val="0.21953393558387749"/>
          <c:w val="0.31791271057560783"/>
          <c:h val="0.3946700262467192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'Competitive analysis'!$G$10</c:f>
          <c:strCache>
            <c:ptCount val="1"/>
            <c:pt idx="0">
              <c:v>Marketo Category Visibility and Traffic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solidFill>
                <a:srgbClr val="46458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392251248"/>
        <c:axId val="392251640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'Competitive analysis'!#REF!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chemeClr val="bg1">
                      <a:lumMod val="85000"/>
                    </a:schemeClr>
                  </a:solidFill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'Competitive analysis'!$G$12:$G$16</c15:sqref>
                        </c15:formulaRef>
                      </c:ext>
                    </c:extLst>
                    <c:strCache>
                      <c:ptCount val="5"/>
                      <c:pt idx="0">
                        <c:v>Brand</c:v>
                      </c:pt>
                      <c:pt idx="1">
                        <c:v>Marketing</c:v>
                      </c:pt>
                      <c:pt idx="2">
                        <c:v>Social Media</c:v>
                      </c:pt>
                      <c:pt idx="3">
                        <c:v>Lead Generation</c:v>
                      </c:pt>
                      <c:pt idx="4">
                        <c:v>Automation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'Competitive analysis'!#REF!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</c15:ser>
            </c15:filteredBarSeries>
          </c:ext>
        </c:extLst>
      </c:barChart>
      <c:barChart>
        <c:barDir val="col"/>
        <c:grouping val="stacked"/>
        <c:varyColors val="0"/>
        <c:ser>
          <c:idx val="0"/>
          <c:order val="0"/>
          <c:tx>
            <c:strRef>
              <c:f>'Competitive analysis'!$H$11</c:f>
              <c:strCache>
                <c:ptCount val="1"/>
                <c:pt idx="0">
                  <c:v>Search Volume</c:v>
                </c:pt>
              </c:strCache>
            </c:strRef>
          </c:tx>
          <c:spPr>
            <a:solidFill>
              <a:schemeClr val="accent1"/>
            </a:solidFill>
            <a:effectLst/>
          </c:spPr>
          <c:invertIfNegative val="0"/>
          <c:cat>
            <c:strRef>
              <c:f>'Competitive analysis'!$G$12:$G$16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analysis'!$H$12:$H$16</c:f>
              <c:numCache>
                <c:formatCode>General</c:formatCode>
                <c:ptCount val="5"/>
                <c:pt idx="0">
                  <c:v>50170</c:v>
                </c:pt>
                <c:pt idx="1">
                  <c:v>153660</c:v>
                </c:pt>
                <c:pt idx="2">
                  <c:v>26170</c:v>
                </c:pt>
                <c:pt idx="3">
                  <c:v>18980</c:v>
                </c:pt>
                <c:pt idx="4">
                  <c:v>20830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392252424"/>
        <c:axId val="392252032"/>
      </c:barChart>
      <c:lineChart>
        <c:grouping val="standard"/>
        <c:varyColors val="0"/>
        <c:ser>
          <c:idx val="1"/>
          <c:order val="2"/>
          <c:tx>
            <c:strRef>
              <c:f>'Competitive analysis'!$I$11</c:f>
              <c:strCache>
                <c:ptCount val="1"/>
                <c:pt idx="0">
                  <c:v>Traffic</c:v>
                </c:pt>
              </c:strCache>
            </c:strRef>
          </c:tx>
          <c:marker>
            <c:symbol val="none"/>
          </c:marker>
          <c:cat>
            <c:strRef>
              <c:f>'Competitive analysis'!$G$12:$G$16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analysis'!$I$12:$I$16</c:f>
              <c:numCache>
                <c:formatCode>General</c:formatCode>
                <c:ptCount val="5"/>
                <c:pt idx="0">
                  <c:v>46.620000000000019</c:v>
                </c:pt>
                <c:pt idx="1">
                  <c:v>20.43000000000016</c:v>
                </c:pt>
                <c:pt idx="2">
                  <c:v>5.4399999999999906</c:v>
                </c:pt>
                <c:pt idx="3">
                  <c:v>5.8999999999999897</c:v>
                </c:pt>
                <c:pt idx="4">
                  <c:v>2.25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251248"/>
        <c:axId val="392251640"/>
      </c:lineChart>
      <c:catAx>
        <c:axId val="39225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251640"/>
        <c:crosses val="autoZero"/>
        <c:auto val="1"/>
        <c:lblAlgn val="ctr"/>
        <c:lblOffset val="100"/>
        <c:noMultiLvlLbl val="0"/>
      </c:catAx>
      <c:valAx>
        <c:axId val="392251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251248"/>
        <c:crosses val="autoZero"/>
        <c:crossBetween val="between"/>
      </c:valAx>
      <c:valAx>
        <c:axId val="3922520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252424"/>
        <c:crosses val="max"/>
        <c:crossBetween val="between"/>
      </c:valAx>
      <c:catAx>
        <c:axId val="392252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922520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1084142607174101"/>
          <c:y val="0.29875000000000002"/>
          <c:w val="0.40528636218651781"/>
          <c:h val="9.5745350980063718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'Competitive analysis'!$G$18</c:f>
          <c:strCache>
            <c:ptCount val="1"/>
            <c:pt idx="0">
              <c:v>Eloqua Category Visibility and Traffic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solidFill>
                <a:srgbClr val="46458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'Competitive analysis'!$H$19</c:f>
              <c:strCache>
                <c:ptCount val="1"/>
                <c:pt idx="0">
                  <c:v>Search Volume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'Competitive analysis'!$G$20:$G$24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analysis'!$H$20:$H$24</c:f>
              <c:numCache>
                <c:formatCode>General</c:formatCode>
                <c:ptCount val="5"/>
                <c:pt idx="0">
                  <c:v>23470</c:v>
                </c:pt>
                <c:pt idx="1">
                  <c:v>45640</c:v>
                </c:pt>
                <c:pt idx="2">
                  <c:v>850</c:v>
                </c:pt>
                <c:pt idx="3">
                  <c:v>8330</c:v>
                </c:pt>
                <c:pt idx="4">
                  <c:v>7530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392314872"/>
        <c:axId val="392314480"/>
      </c:barChart>
      <c:lineChart>
        <c:grouping val="standard"/>
        <c:varyColors val="0"/>
        <c:ser>
          <c:idx val="0"/>
          <c:order val="1"/>
          <c:tx>
            <c:strRef>
              <c:f>'Competitive analysis'!$I$19</c:f>
              <c:strCache>
                <c:ptCount val="1"/>
                <c:pt idx="0">
                  <c:v>Traffic</c:v>
                </c:pt>
              </c:strCache>
            </c:strRef>
          </c:tx>
          <c:spPr>
            <a:ln w="1905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'Competitive analysis'!$G$20:$G$24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analysis'!$I$20:$I$24</c:f>
              <c:numCache>
                <c:formatCode>General</c:formatCode>
                <c:ptCount val="5"/>
                <c:pt idx="0">
                  <c:v>53.140000000000008</c:v>
                </c:pt>
                <c:pt idx="1">
                  <c:v>11.359999999999978</c:v>
                </c:pt>
                <c:pt idx="2">
                  <c:v>0.13</c:v>
                </c:pt>
                <c:pt idx="3">
                  <c:v>3.989999999999998</c:v>
                </c:pt>
                <c:pt idx="4">
                  <c:v>3.3599999999999977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315656"/>
        <c:axId val="392315264"/>
      </c:lineChart>
      <c:valAx>
        <c:axId val="39231448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314872"/>
        <c:crosses val="max"/>
        <c:crossBetween val="between"/>
      </c:valAx>
      <c:catAx>
        <c:axId val="392314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314480"/>
        <c:crosses val="autoZero"/>
        <c:auto val="1"/>
        <c:lblAlgn val="ctr"/>
        <c:lblOffset val="100"/>
        <c:noMultiLvlLbl val="0"/>
      </c:catAx>
      <c:valAx>
        <c:axId val="3923152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one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315656"/>
        <c:crosses val="autoZero"/>
        <c:crossBetween val="between"/>
      </c:valAx>
      <c:catAx>
        <c:axId val="392315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923152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2077416245941573"/>
          <c:y val="0.29350073366813401"/>
          <c:w val="0.45462998390625764"/>
          <c:h val="0.128473315835520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'Competitive analysis'!$G$27</c:f>
          <c:strCache>
            <c:ptCount val="1"/>
            <c:pt idx="0">
              <c:v>Marketo vs Eloqua Category Visibility</c:v>
            </c:pt>
          </c:strCache>
        </c:strRef>
      </c:tx>
      <c:layout>
        <c:manualLayout>
          <c:xMode val="edge"/>
          <c:yMode val="edge"/>
          <c:x val="0.18341666666666673"/>
          <c:y val="3.252032520325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solidFill>
                <a:srgbClr val="46458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2816517735983918E-2"/>
          <c:y val="0.12054442206657237"/>
          <c:w val="0.89983568739896413"/>
          <c:h val="0.79710070216740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'Competitive analysis'!$H$28</c:f>
              <c:strCache>
                <c:ptCount val="1"/>
                <c:pt idx="0">
                  <c:v>Marketo
Search Share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'Competitive analysis'!$G$29:$G$33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analysis'!$H$29:$H$33</c:f>
              <c:numCache>
                <c:formatCode>General</c:formatCode>
                <c:ptCount val="5"/>
                <c:pt idx="0">
                  <c:v>50170</c:v>
                </c:pt>
                <c:pt idx="1">
                  <c:v>153660</c:v>
                </c:pt>
                <c:pt idx="2">
                  <c:v>26170</c:v>
                </c:pt>
                <c:pt idx="3">
                  <c:v>18980</c:v>
                </c:pt>
                <c:pt idx="4">
                  <c:v>20830</c:v>
                </c:pt>
              </c:numCache>
            </c:numRef>
          </c:val>
        </c:ser>
        <c:ser>
          <c:idx val="1"/>
          <c:order val="1"/>
          <c:tx>
            <c:strRef>
              <c:f>'Competitive analysis'!$I$28</c:f>
              <c:strCache>
                <c:ptCount val="1"/>
                <c:pt idx="0">
                  <c:v>Eloqua
Search Share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'Competitive analysis'!$G$29:$G$33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analysis'!$I$29:$I$33</c:f>
              <c:numCache>
                <c:formatCode>General</c:formatCode>
                <c:ptCount val="5"/>
                <c:pt idx="0">
                  <c:v>23470</c:v>
                </c:pt>
                <c:pt idx="1">
                  <c:v>45640</c:v>
                </c:pt>
                <c:pt idx="2">
                  <c:v>850</c:v>
                </c:pt>
                <c:pt idx="3">
                  <c:v>8330</c:v>
                </c:pt>
                <c:pt idx="4">
                  <c:v>7530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392316440"/>
        <c:axId val="392316832"/>
      </c:barChart>
      <c:lineChart>
        <c:grouping val="standard"/>
        <c:varyColors val="0"/>
        <c:ser>
          <c:idx val="2"/>
          <c:order val="2"/>
          <c:tx>
            <c:strRef>
              <c:f>'Competitive analysis'!$J$28</c:f>
              <c:strCache>
                <c:ptCount val="1"/>
                <c:pt idx="0">
                  <c:v>Marketo
Ranking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'Competitive analysis'!$G$29:$G$33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analysis'!$J$29:$J$33</c:f>
              <c:numCache>
                <c:formatCode>General</c:formatCode>
                <c:ptCount val="5"/>
                <c:pt idx="0">
                  <c:v>521</c:v>
                </c:pt>
                <c:pt idx="1">
                  <c:v>1673</c:v>
                </c:pt>
                <c:pt idx="2">
                  <c:v>341</c:v>
                </c:pt>
                <c:pt idx="3">
                  <c:v>349</c:v>
                </c:pt>
                <c:pt idx="4">
                  <c:v>224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'Competitive analysis'!$K$28</c:f>
              <c:strCache>
                <c:ptCount val="1"/>
                <c:pt idx="0">
                  <c:v>Eloqua
Ranking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'Competitive analysis'!$G$29:$G$33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'Competitive analysis'!$K$29:$K$33</c:f>
              <c:numCache>
                <c:formatCode>General</c:formatCode>
                <c:ptCount val="5"/>
                <c:pt idx="0">
                  <c:v>336</c:v>
                </c:pt>
                <c:pt idx="1">
                  <c:v>415</c:v>
                </c:pt>
                <c:pt idx="2">
                  <c:v>20</c:v>
                </c:pt>
                <c:pt idx="3">
                  <c:v>49</c:v>
                </c:pt>
                <c:pt idx="4">
                  <c:v>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317616"/>
        <c:axId val="392317224"/>
      </c:lineChart>
      <c:catAx>
        <c:axId val="392316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316832"/>
        <c:crosses val="autoZero"/>
        <c:auto val="1"/>
        <c:lblAlgn val="ctr"/>
        <c:lblOffset val="100"/>
        <c:noMultiLvlLbl val="0"/>
      </c:catAx>
      <c:valAx>
        <c:axId val="3923168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316440"/>
        <c:crosses val="autoZero"/>
        <c:crossBetween val="between"/>
      </c:valAx>
      <c:valAx>
        <c:axId val="39231722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317616"/>
        <c:crosses val="max"/>
        <c:crossBetween val="between"/>
      </c:valAx>
      <c:catAx>
        <c:axId val="39231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923172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997957786959174"/>
          <c:y val="0.21893023786725477"/>
          <c:w val="0.2928386424129637"/>
          <c:h val="0.360758823122967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'Competitive analysis'!$G$35</c:f>
          <c:strCache>
            <c:ptCount val="1"/>
            <c:pt idx="0">
              <c:v>Marketo vs Eloqua Traffic Distribution</c:v>
            </c:pt>
          </c:strCache>
        </c:strRef>
      </c:tx>
      <c:layout>
        <c:manualLayout>
          <c:xMode val="edge"/>
          <c:yMode val="edge"/>
          <c:x val="0.1018064350347815"/>
          <c:y val="3.5674470457079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100" b="1" i="0" u="none" strike="noStrike" kern="1200" spc="0" baseline="0">
              <a:solidFill>
                <a:srgbClr val="464583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'Competitive analysis'!$G$37</c:f>
              <c:strCache>
                <c:ptCount val="1"/>
                <c:pt idx="0">
                  <c:v>Brand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'Competitive analysis'!$H$36:$I$36</c:f>
              <c:strCache>
                <c:ptCount val="2"/>
                <c:pt idx="0">
                  <c:v>Marketo
Traffic</c:v>
                </c:pt>
                <c:pt idx="1">
                  <c:v>Eloqua
Traffic</c:v>
                </c:pt>
              </c:strCache>
            </c:strRef>
          </c:cat>
          <c:val>
            <c:numRef>
              <c:f>'Competitive analysis'!$H$37:$I$37</c:f>
              <c:numCache>
                <c:formatCode>General</c:formatCode>
                <c:ptCount val="2"/>
                <c:pt idx="0">
                  <c:v>46.620000000000019</c:v>
                </c:pt>
                <c:pt idx="1">
                  <c:v>53.140000000000008</c:v>
                </c:pt>
              </c:numCache>
            </c:numRef>
          </c:val>
        </c:ser>
        <c:ser>
          <c:idx val="1"/>
          <c:order val="1"/>
          <c:tx>
            <c:strRef>
              <c:f>'Competitive analysis'!$G$38</c:f>
              <c:strCache>
                <c:ptCount val="1"/>
                <c:pt idx="0">
                  <c:v>Marketing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'Competitive analysis'!$H$36:$I$36</c:f>
              <c:strCache>
                <c:ptCount val="2"/>
                <c:pt idx="0">
                  <c:v>Marketo
Traffic</c:v>
                </c:pt>
                <c:pt idx="1">
                  <c:v>Eloqua
Traffic</c:v>
                </c:pt>
              </c:strCache>
            </c:strRef>
          </c:cat>
          <c:val>
            <c:numRef>
              <c:f>'Competitive analysis'!$H$38:$I$38</c:f>
              <c:numCache>
                <c:formatCode>General</c:formatCode>
                <c:ptCount val="2"/>
                <c:pt idx="0">
                  <c:v>20.43000000000016</c:v>
                </c:pt>
                <c:pt idx="1">
                  <c:v>11.359999999999978</c:v>
                </c:pt>
              </c:numCache>
            </c:numRef>
          </c:val>
        </c:ser>
        <c:ser>
          <c:idx val="2"/>
          <c:order val="2"/>
          <c:tx>
            <c:strRef>
              <c:f>'Competitive analysis'!$G$39</c:f>
              <c:strCache>
                <c:ptCount val="1"/>
                <c:pt idx="0">
                  <c:v>Social 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'Competitive analysis'!$H$36:$I$36</c:f>
              <c:strCache>
                <c:ptCount val="2"/>
                <c:pt idx="0">
                  <c:v>Marketo
Traffic</c:v>
                </c:pt>
                <c:pt idx="1">
                  <c:v>Eloqua
Traffic</c:v>
                </c:pt>
              </c:strCache>
            </c:strRef>
          </c:cat>
          <c:val>
            <c:numRef>
              <c:f>'Competitive analysis'!$H$39:$I$39</c:f>
              <c:numCache>
                <c:formatCode>General</c:formatCode>
                <c:ptCount val="2"/>
                <c:pt idx="0">
                  <c:v>5.4399999999999906</c:v>
                </c:pt>
                <c:pt idx="1">
                  <c:v>0.13</c:v>
                </c:pt>
              </c:numCache>
            </c:numRef>
          </c:val>
        </c:ser>
        <c:ser>
          <c:idx val="3"/>
          <c:order val="3"/>
          <c:tx>
            <c:strRef>
              <c:f>'Competitive analysis'!$G$40</c:f>
              <c:strCache>
                <c:ptCount val="1"/>
                <c:pt idx="0">
                  <c:v>Lead Generation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'Competitive analysis'!$H$36:$I$36</c:f>
              <c:strCache>
                <c:ptCount val="2"/>
                <c:pt idx="0">
                  <c:v>Marketo
Traffic</c:v>
                </c:pt>
                <c:pt idx="1">
                  <c:v>Eloqua
Traffic</c:v>
                </c:pt>
              </c:strCache>
            </c:strRef>
          </c:cat>
          <c:val>
            <c:numRef>
              <c:f>'Competitive analysis'!$H$40:$I$40</c:f>
              <c:numCache>
                <c:formatCode>General</c:formatCode>
                <c:ptCount val="2"/>
                <c:pt idx="0">
                  <c:v>5.8999999999999897</c:v>
                </c:pt>
                <c:pt idx="1">
                  <c:v>3.989999999999998</c:v>
                </c:pt>
              </c:numCache>
            </c:numRef>
          </c:val>
        </c:ser>
        <c:ser>
          <c:idx val="4"/>
          <c:order val="4"/>
          <c:tx>
            <c:strRef>
              <c:f>'Competitive analysis'!$G$41</c:f>
              <c:strCache>
                <c:ptCount val="1"/>
                <c:pt idx="0">
                  <c:v>Automation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'Competitive analysis'!$H$36:$I$36</c:f>
              <c:strCache>
                <c:ptCount val="2"/>
                <c:pt idx="0">
                  <c:v>Marketo
Traffic</c:v>
                </c:pt>
                <c:pt idx="1">
                  <c:v>Eloqua
Traffic</c:v>
                </c:pt>
              </c:strCache>
            </c:strRef>
          </c:cat>
          <c:val>
            <c:numRef>
              <c:f>'Competitive analysis'!$H$41:$I$41</c:f>
              <c:numCache>
                <c:formatCode>General</c:formatCode>
                <c:ptCount val="2"/>
                <c:pt idx="0">
                  <c:v>2.25</c:v>
                </c:pt>
                <c:pt idx="1">
                  <c:v>3.3599999999999977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95125160"/>
        <c:axId val="395125552"/>
      </c:barChart>
      <c:catAx>
        <c:axId val="395125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125552"/>
        <c:crosses val="autoZero"/>
        <c:auto val="1"/>
        <c:lblAlgn val="ctr"/>
        <c:lblOffset val="100"/>
        <c:noMultiLvlLbl val="0"/>
      </c:catAx>
      <c:valAx>
        <c:axId val="395125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125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1835912119376679"/>
          <c:y val="0.34244226160693131"/>
          <c:w val="0.37617521947687577"/>
          <c:h val="0.390627734033245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rPr>
              <a:t>Marketo Traffic:</a:t>
            </a:r>
          </a:p>
          <a:p>
            <a:pPr algn="ctr" rtl="0">
              <a:def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spc="0" baseline="0">
                <a:solidFill>
                  <a:srgbClr val="464583"/>
                </a:solidFill>
                <a:latin typeface="+mn-lt"/>
                <a:ea typeface="+mn-ea"/>
                <a:cs typeface="+mn-cs"/>
              </a:rPr>
              <a:t>Volume vs Quality</a:t>
            </a:r>
          </a:p>
        </c:rich>
      </c:tx>
      <c:layout>
        <c:manualLayout>
          <c:xMode val="edge"/>
          <c:yMode val="edge"/>
          <c:x val="0.27384714130542115"/>
          <c:y val="3.597537775845201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589620804546301E-2"/>
          <c:y val="0.20536587827869487"/>
          <c:w val="0.63152180787149281"/>
          <c:h val="0.73661280470444512"/>
        </c:manualLayout>
      </c:layout>
      <c:doughnutChart>
        <c:varyColors val="1"/>
        <c:ser>
          <c:idx val="0"/>
          <c:order val="0"/>
          <c:tx>
            <c:v>Volume</c:v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cat>
            <c:strRef>
              <c:f>'Visibility Analysis'!$F$24:$F$28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'Visibility Analysis'!$G$7:$G$11</c:f>
              <c:numCache>
                <c:formatCode>General</c:formatCode>
                <c:ptCount val="5"/>
                <c:pt idx="0">
                  <c:v>521</c:v>
                </c:pt>
                <c:pt idx="1">
                  <c:v>1673</c:v>
                </c:pt>
                <c:pt idx="2">
                  <c:v>341</c:v>
                </c:pt>
                <c:pt idx="3">
                  <c:v>349</c:v>
                </c:pt>
                <c:pt idx="4">
                  <c:v>224</c:v>
                </c:pt>
              </c:numCache>
            </c:numRef>
          </c:val>
        </c:ser>
        <c:ser>
          <c:idx val="1"/>
          <c:order val="1"/>
          <c:tx>
            <c:v>Cost</c:v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cat>
            <c:strRef>
              <c:f>'Visibility Analysis'!$F$24:$F$28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'Visibility Analysis'!$G$24:$G$28</c:f>
              <c:numCache>
                <c:formatCode>General</c:formatCode>
                <c:ptCount val="5"/>
                <c:pt idx="0">
                  <c:v>29.960000000000036</c:v>
                </c:pt>
                <c:pt idx="1">
                  <c:v>30.990000000000123</c:v>
                </c:pt>
                <c:pt idx="2">
                  <c:v>4.479999999999996</c:v>
                </c:pt>
                <c:pt idx="3">
                  <c:v>15.599999999999993</c:v>
                </c:pt>
                <c:pt idx="4">
                  <c:v>10.919999999999998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6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56769588029775"/>
          <c:y val="0.40632392754906083"/>
          <c:w val="0.26289744361649975"/>
          <c:h val="0.346689469352258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'Visibility Analysis'!$F$22</c:f>
          <c:strCache>
            <c:ptCount val="1"/>
            <c:pt idx="0">
              <c:v>Traffic Cost</c:v>
            </c:pt>
          </c:strCache>
        </c:strRef>
      </c:tx>
      <c:layout>
        <c:manualLayout>
          <c:xMode val="edge"/>
          <c:yMode val="edge"/>
          <c:x val="0.31703489444771782"/>
          <c:y val="2.96767306057224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819826093166922"/>
          <c:y val="0.14639107254508513"/>
          <c:w val="0.56037804798209745"/>
          <c:h val="0.78577640035612073"/>
        </c:manualLayout>
      </c:layout>
      <c:doughnutChart>
        <c:varyColors val="1"/>
        <c:ser>
          <c:idx val="0"/>
          <c:order val="0"/>
          <c:tx>
            <c:strRef>
              <c:f>'Visibility Analysis'!$G$22:$G$23</c:f>
              <c:strCache>
                <c:ptCount val="2"/>
                <c:pt idx="0">
                  <c:v>Traffic Cost</c:v>
                </c:pt>
                <c:pt idx="1">
                  <c:v>Marketo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cat>
            <c:strRef>
              <c:f>'Visibility Analysis'!$F$24:$F$28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'Visibility Analysis'!$G$24:$G$28</c:f>
              <c:numCache>
                <c:formatCode>General</c:formatCode>
                <c:ptCount val="5"/>
                <c:pt idx="0">
                  <c:v>29.960000000000036</c:v>
                </c:pt>
                <c:pt idx="1">
                  <c:v>30.990000000000123</c:v>
                </c:pt>
                <c:pt idx="2">
                  <c:v>4.479999999999996</c:v>
                </c:pt>
                <c:pt idx="3">
                  <c:v>15.599999999999993</c:v>
                </c:pt>
                <c:pt idx="4">
                  <c:v>10.919999999999998</c:v>
                </c:pt>
              </c:numCache>
            </c:numRef>
          </c:val>
        </c:ser>
        <c:ser>
          <c:idx val="1"/>
          <c:order val="1"/>
          <c:tx>
            <c:strRef>
              <c:f>'Visibility Analysis'!$H$22:$H$23</c:f>
              <c:strCache>
                <c:ptCount val="2"/>
                <c:pt idx="0">
                  <c:v>Traffic Cost</c:v>
                </c:pt>
                <c:pt idx="1">
                  <c:v>Eloqua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cat>
            <c:strRef>
              <c:f>'Visibility Analysis'!$F$24:$F$28</c:f>
              <c:strCache>
                <c:ptCount val="5"/>
                <c:pt idx="0">
                  <c:v>Brand</c:v>
                </c:pt>
                <c:pt idx="1">
                  <c:v>Marketing</c:v>
                </c:pt>
                <c:pt idx="2">
                  <c:v>Social Media</c:v>
                </c:pt>
                <c:pt idx="3">
                  <c:v>Lead Generation</c:v>
                </c:pt>
                <c:pt idx="4">
                  <c:v>Automation</c:v>
                </c:pt>
              </c:strCache>
            </c:strRef>
          </c:cat>
          <c:val>
            <c:numRef>
              <c:f>'Visibility Analysis'!$H$24:$H$28</c:f>
              <c:numCache>
                <c:formatCode>General</c:formatCode>
                <c:ptCount val="5"/>
                <c:pt idx="0">
                  <c:v>30.310000000000013</c:v>
                </c:pt>
                <c:pt idx="1">
                  <c:v>25.400000000000013</c:v>
                </c:pt>
                <c:pt idx="2">
                  <c:v>0.38</c:v>
                </c:pt>
                <c:pt idx="3">
                  <c:v>9.09</c:v>
                </c:pt>
                <c:pt idx="4">
                  <c:v>15.929999999999994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6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1186173156926822"/>
          <c:y val="0.36466225777495298"/>
          <c:w val="0.23160009760684672"/>
          <c:h val="0.35771309578373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3.xml"/><Relationship Id="rId7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8.xml"/><Relationship Id="rId4" Type="http://schemas.openxmlformats.org/officeDocument/2006/relationships/chart" Target="../charts/chart4.xml"/><Relationship Id="rId9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533400</xdr:colOff>
      <xdr:row>73</xdr:row>
      <xdr:rowOff>40821</xdr:rowOff>
    </xdr:from>
    <xdr:to>
      <xdr:col>16</xdr:col>
      <xdr:colOff>576262</xdr:colOff>
      <xdr:row>89</xdr:row>
      <xdr:rowOff>83685</xdr:rowOff>
    </xdr:to>
    <xdr:graphicFrame macro="">
      <xdr:nvGraphicFramePr>
        <xdr:cNvPr id="7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161925</xdr:colOff>
      <xdr:row>57</xdr:row>
      <xdr:rowOff>152399</xdr:rowOff>
    </xdr:from>
    <xdr:to>
      <xdr:col>16</xdr:col>
      <xdr:colOff>600075</xdr:colOff>
      <xdr:row>71</xdr:row>
      <xdr:rowOff>185736</xdr:rowOff>
    </xdr:to>
    <xdr:graphicFrame macro="">
      <xdr:nvGraphicFramePr>
        <xdr:cNvPr id="1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</xdr:colOff>
      <xdr:row>19</xdr:row>
      <xdr:rowOff>0</xdr:rowOff>
    </xdr:from>
    <xdr:to>
      <xdr:col>8</xdr:col>
      <xdr:colOff>571500</xdr:colOff>
      <xdr:row>39</xdr:row>
      <xdr:rowOff>85725</xdr:rowOff>
    </xdr:to>
    <xdr:graphicFrame macro="">
      <xdr:nvGraphicFramePr>
        <xdr:cNvPr id="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</xdr:colOff>
      <xdr:row>43</xdr:row>
      <xdr:rowOff>19050</xdr:rowOff>
    </xdr:from>
    <xdr:to>
      <xdr:col>8</xdr:col>
      <xdr:colOff>581026</xdr:colOff>
      <xdr:row>54</xdr:row>
      <xdr:rowOff>133350</xdr:rowOff>
    </xdr:to>
    <xdr:graphicFrame macro="">
      <xdr:nvGraphicFramePr>
        <xdr:cNvPr id="5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123824</xdr:colOff>
      <xdr:row>43</xdr:row>
      <xdr:rowOff>19050</xdr:rowOff>
    </xdr:from>
    <xdr:to>
      <xdr:col>16</xdr:col>
      <xdr:colOff>600162</xdr:colOff>
      <xdr:row>54</xdr:row>
      <xdr:rowOff>133350</xdr:rowOff>
    </xdr:to>
    <xdr:graphicFrame macro="">
      <xdr:nvGraphicFramePr>
        <xdr:cNvPr id="6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114299</xdr:colOff>
      <xdr:row>18</xdr:row>
      <xdr:rowOff>154781</xdr:rowOff>
    </xdr:from>
    <xdr:to>
      <xdr:col>16</xdr:col>
      <xdr:colOff>609600</xdr:colOff>
      <xdr:row>39</xdr:row>
      <xdr:rowOff>154781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47624</xdr:colOff>
      <xdr:row>8</xdr:row>
      <xdr:rowOff>47621</xdr:rowOff>
    </xdr:from>
    <xdr:to>
      <xdr:col>8</xdr:col>
      <xdr:colOff>123825</xdr:colOff>
      <xdr:row>15</xdr:row>
      <xdr:rowOff>152597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352424" y="781046"/>
          <a:ext cx="4543426" cy="1438476"/>
        </a:xfrm>
        <a:prstGeom prst="rect">
          <a:avLst/>
        </a:prstGeom>
      </xdr:spPr>
    </xdr:pic>
    <xdr:clientData/>
  </xdr:twoCellAnchor>
  <xdr:twoCellAnchor editAs="oneCell">
    <xdr:from>
      <xdr:col>9</xdr:col>
      <xdr:colOff>66676</xdr:colOff>
      <xdr:row>8</xdr:row>
      <xdr:rowOff>28575</xdr:rowOff>
    </xdr:from>
    <xdr:to>
      <xdr:col>15</xdr:col>
      <xdr:colOff>338016</xdr:colOff>
      <xdr:row>15</xdr:row>
      <xdr:rowOff>157932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5143501" y="1943100"/>
          <a:ext cx="4788571" cy="1462857"/>
        </a:xfrm>
        <a:prstGeom prst="rect">
          <a:avLst/>
        </a:prstGeom>
      </xdr:spPr>
    </xdr:pic>
    <xdr:clientData/>
  </xdr:twoCellAnchor>
  <xdr:twoCellAnchor>
    <xdr:from>
      <xdr:col>10</xdr:col>
      <xdr:colOff>66675</xdr:colOff>
      <xdr:row>57</xdr:row>
      <xdr:rowOff>114299</xdr:rowOff>
    </xdr:from>
    <xdr:to>
      <xdr:col>14</xdr:col>
      <xdr:colOff>352425</xdr:colOff>
      <xdr:row>72</xdr:row>
      <xdr:rowOff>104774</xdr:rowOff>
    </xdr:to>
    <xdr:graphicFrame macro="">
      <xdr:nvGraphicFramePr>
        <xdr:cNvPr id="11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500063</xdr:colOff>
      <xdr:row>73</xdr:row>
      <xdr:rowOff>40821</xdr:rowOff>
    </xdr:from>
    <xdr:to>
      <xdr:col>12</xdr:col>
      <xdr:colOff>447675</xdr:colOff>
      <xdr:row>89</xdr:row>
      <xdr:rowOff>83685</xdr:rowOff>
    </xdr:to>
    <xdr:graphicFrame macro="">
      <xdr:nvGraphicFramePr>
        <xdr:cNvPr id="3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0.08634</cdr:x>
      <cdr:y>0.18036</cdr:y>
    </cdr:from>
    <cdr:to>
      <cdr:x>0.29998</cdr:x>
      <cdr:y>0.26049</cdr:y>
    </cdr:to>
    <cdr:sp macro="" textlink="">
      <cdr:nvSpPr>
        <cdr:cNvPr id="5" name="Line Callout 1 (Border and Accent Bar) 4"/>
        <cdr:cNvSpPr/>
      </cdr:nvSpPr>
      <cdr:spPr>
        <a:xfrm xmlns:a="http://schemas.openxmlformats.org/drawingml/2006/main">
          <a:off x="319748" y="553691"/>
          <a:ext cx="791208" cy="245998"/>
        </a:xfrm>
        <a:prstGeom xmlns:a="http://schemas.openxmlformats.org/drawingml/2006/main" prst="accentBorderCallout1">
          <a:avLst>
            <a:gd name="adj1" fmla="val 58307"/>
            <a:gd name="adj2" fmla="val 106126"/>
            <a:gd name="adj3" fmla="val 196678"/>
            <a:gd name="adj4" fmla="val 154769"/>
          </a:avLst>
        </a:prstGeom>
        <a:noFill xmlns:a="http://schemas.openxmlformats.org/drawingml/2006/main"/>
        <a:ln xmlns:a="http://schemas.openxmlformats.org/drawingml/2006/main">
          <a:solidFill>
            <a:srgbClr val="002060"/>
          </a:solidFill>
        </a:ln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/>
            <a:t>Volume</a:t>
          </a:r>
        </a:p>
      </cdr:txBody>
    </cdr:sp>
  </cdr:relSizeAnchor>
  <cdr:relSizeAnchor xmlns:cdr="http://schemas.openxmlformats.org/drawingml/2006/chartDrawing">
    <cdr:from>
      <cdr:x>0.08369</cdr:x>
      <cdr:y>0.30575</cdr:y>
    </cdr:from>
    <cdr:to>
      <cdr:x>0.29733</cdr:x>
      <cdr:y>0.38588</cdr:y>
    </cdr:to>
    <cdr:sp macro="" textlink="">
      <cdr:nvSpPr>
        <cdr:cNvPr id="6" name="Line Callout 1 (Border and Accent Bar) 5"/>
        <cdr:cNvSpPr/>
      </cdr:nvSpPr>
      <cdr:spPr>
        <a:xfrm xmlns:a="http://schemas.openxmlformats.org/drawingml/2006/main">
          <a:off x="309961" y="938642"/>
          <a:ext cx="791208" cy="245998"/>
        </a:xfrm>
        <a:prstGeom xmlns:a="http://schemas.openxmlformats.org/drawingml/2006/main" prst="accentBorderCallout1">
          <a:avLst>
            <a:gd name="adj1" fmla="val 57208"/>
            <a:gd name="adj2" fmla="val 107363"/>
            <a:gd name="adj3" fmla="val 205104"/>
            <a:gd name="adj4" fmla="val 158812"/>
          </a:avLst>
        </a:prstGeom>
        <a:noFill xmlns:a="http://schemas.openxmlformats.org/drawingml/2006/main"/>
        <a:ln xmlns:a="http://schemas.openxmlformats.org/drawingml/2006/main">
          <a:solidFill>
            <a:srgbClr val="002060"/>
          </a:solidFill>
        </a:ln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/>
            <a:t>Volume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0.77733</cdr:x>
      <cdr:y>0.18152</cdr:y>
    </cdr:from>
    <cdr:to>
      <cdr:x>0.99097</cdr:x>
      <cdr:y>0.26165</cdr:y>
    </cdr:to>
    <cdr:sp macro="" textlink="">
      <cdr:nvSpPr>
        <cdr:cNvPr id="2" name="Line Callout 1 (Border and Accent Bar) 1"/>
        <cdr:cNvSpPr/>
      </cdr:nvSpPr>
      <cdr:spPr>
        <a:xfrm xmlns:a="http://schemas.openxmlformats.org/drawingml/2006/main">
          <a:off x="2802450" y="561067"/>
          <a:ext cx="770218" cy="247671"/>
        </a:xfrm>
        <a:prstGeom xmlns:a="http://schemas.openxmlformats.org/drawingml/2006/main" prst="accentBorderCallout1">
          <a:avLst>
            <a:gd name="adj1" fmla="val 18750"/>
            <a:gd name="adj2" fmla="val -8333"/>
            <a:gd name="adj3" fmla="val 197114"/>
            <a:gd name="adj4" fmla="val -77019"/>
          </a:avLst>
        </a:prstGeom>
        <a:solidFill xmlns:a="http://schemas.openxmlformats.org/drawingml/2006/main">
          <a:schemeClr val="accent5">
            <a:lumMod val="75000"/>
          </a:schemeClr>
        </a:solidFill>
        <a:ln xmlns:a="http://schemas.openxmlformats.org/drawingml/2006/main">
          <a:solidFill>
            <a:srgbClr val="002060"/>
          </a:solidFill>
        </a:ln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Volume</a:t>
          </a:r>
        </a:p>
      </cdr:txBody>
    </cdr:sp>
  </cdr:relSizeAnchor>
  <cdr:relSizeAnchor xmlns:cdr="http://schemas.openxmlformats.org/drawingml/2006/chartDrawing">
    <cdr:from>
      <cdr:x>0.77469</cdr:x>
      <cdr:y>0.30611</cdr:y>
    </cdr:from>
    <cdr:to>
      <cdr:x>0.98833</cdr:x>
      <cdr:y>0.38623</cdr:y>
    </cdr:to>
    <cdr:sp macro="" textlink="">
      <cdr:nvSpPr>
        <cdr:cNvPr id="3" name="Line Callout 1 (Border and Accent Bar) 2"/>
        <cdr:cNvSpPr/>
      </cdr:nvSpPr>
      <cdr:spPr>
        <a:xfrm xmlns:a="http://schemas.openxmlformats.org/drawingml/2006/main">
          <a:off x="2792925" y="946156"/>
          <a:ext cx="770218" cy="247640"/>
        </a:xfrm>
        <a:prstGeom xmlns:a="http://schemas.openxmlformats.org/drawingml/2006/main" prst="accentBorderCallout1">
          <a:avLst>
            <a:gd name="adj1" fmla="val 18750"/>
            <a:gd name="adj2" fmla="val -8333"/>
            <a:gd name="adj3" fmla="val 195467"/>
            <a:gd name="adj4" fmla="val -77218"/>
          </a:avLst>
        </a:prstGeom>
        <a:solidFill xmlns:a="http://schemas.openxmlformats.org/drawingml/2006/main">
          <a:schemeClr val="accent5">
            <a:lumMod val="75000"/>
          </a:schemeClr>
        </a:solidFill>
        <a:ln xmlns:a="http://schemas.openxmlformats.org/drawingml/2006/main">
          <a:solidFill>
            <a:srgbClr val="002060"/>
          </a:solidFill>
        </a:ln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Quality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29</xdr:row>
      <xdr:rowOff>42861</xdr:rowOff>
    </xdr:from>
    <xdr:to>
      <xdr:col>11</xdr:col>
      <xdr:colOff>342900</xdr:colOff>
      <xdr:row>44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352425</xdr:colOff>
      <xdr:row>31</xdr:row>
      <xdr:rowOff>38100</xdr:rowOff>
    </xdr:from>
    <xdr:to>
      <xdr:col>10</xdr:col>
      <xdr:colOff>209550</xdr:colOff>
      <xdr:row>32</xdr:row>
      <xdr:rowOff>95250</xdr:rowOff>
    </xdr:to>
    <xdr:sp macro="" textlink="">
      <xdr:nvSpPr>
        <xdr:cNvPr id="6" name="Line Callout 1 (Border and Accent Bar) 5"/>
        <xdr:cNvSpPr/>
      </xdr:nvSpPr>
      <xdr:spPr>
        <a:xfrm>
          <a:off x="7419975" y="5448300"/>
          <a:ext cx="790575" cy="247650"/>
        </a:xfrm>
        <a:prstGeom prst="accentBorderCallout1">
          <a:avLst>
            <a:gd name="adj1" fmla="val 18750"/>
            <a:gd name="adj2" fmla="val -8333"/>
            <a:gd name="adj3" fmla="val 166346"/>
            <a:gd name="adj4" fmla="val -47708"/>
          </a:avLst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/>
            <a:t>Eloqua</a:t>
          </a:r>
        </a:p>
      </xdr:txBody>
    </xdr:sp>
    <xdr:clientData/>
  </xdr:twoCellAnchor>
  <xdr:twoCellAnchor>
    <xdr:from>
      <xdr:col>8</xdr:col>
      <xdr:colOff>352425</xdr:colOff>
      <xdr:row>33</xdr:row>
      <xdr:rowOff>0</xdr:rowOff>
    </xdr:from>
    <xdr:to>
      <xdr:col>10</xdr:col>
      <xdr:colOff>209550</xdr:colOff>
      <xdr:row>34</xdr:row>
      <xdr:rowOff>57150</xdr:rowOff>
    </xdr:to>
    <xdr:sp macro="" textlink="">
      <xdr:nvSpPr>
        <xdr:cNvPr id="8" name="Line Callout 1 (Border and Accent Bar) 7"/>
        <xdr:cNvSpPr/>
      </xdr:nvSpPr>
      <xdr:spPr>
        <a:xfrm>
          <a:off x="7419975" y="5791200"/>
          <a:ext cx="790575" cy="247650"/>
        </a:xfrm>
        <a:prstGeom prst="accentBorderCallout1">
          <a:avLst>
            <a:gd name="adj1" fmla="val 18750"/>
            <a:gd name="adj2" fmla="val -8333"/>
            <a:gd name="adj3" fmla="val 166346"/>
            <a:gd name="adj4" fmla="val -47708"/>
          </a:avLst>
        </a:prstGeom>
        <a:solidFill>
          <a:schemeClr val="accent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/>
            <a:t>Marketo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yena" refreshedDate="42074.738176851853" createdVersion="5" refreshedVersion="5" minRefreshableVersion="3" recordCount="2796">
  <cacheSource type="worksheet">
    <worksheetSource name="Table1"/>
  </cacheSource>
  <cacheFields count="13">
    <cacheField name="Keyword" numFmtId="0">
      <sharedItems count="2414">
        <s v="marketo"/>
        <s v="event marketing"/>
        <s v="lead generation"/>
        <s v="content marketing"/>
        <s v="wistia"/>
        <s v="marketing calendar"/>
        <s v="marketo login"/>
        <s v="lead generation software"/>
        <s v="marketo pricing"/>
        <s v="lead nurturing"/>
        <s v="lead scoring"/>
        <s v="social marketing"/>
        <s v="leads"/>
        <s v="social media marketing plan template"/>
        <s v="marketing automation"/>
        <s v="b2b marketing"/>
        <s v="gotowebinar"/>
        <s v="marketing events"/>
        <s v="marketo logo"/>
        <s v="marketo blog"/>
        <s v="launchpoint"/>
        <s v="social media marketing plan"/>
        <s v="demand generation"/>
        <s v="sales playbook"/>
        <s v="marketo api"/>
        <s v="rest"/>
        <s v="marketo launchpoint"/>
        <s v="marketo com"/>
        <s v="social media marketing strategy"/>
        <s v="lead management"/>
        <s v="what is marketing"/>
        <s v="what is marketo"/>
        <s v="marketo training"/>
        <s v="marketo inc"/>
        <s v="social media plan template"/>
        <s v="social media calendar"/>
        <s v="social media plan"/>
        <s v="b2b sales"/>
        <s v="define lead"/>
        <s v="lead generation companies"/>
        <s v="sample social media plan"/>
        <s v="phil fernandez"/>
        <s v="innovative marketing"/>
        <s v="email marketing best practices"/>
        <s v="rest api"/>
        <s v="marketing analytics"/>
        <s v="marketo sales insight"/>
        <s v="social media marketing plan sample"/>
        <s v="lead nurturing software"/>
        <s v="social media plan example"/>
        <s v="marketo support"/>
        <s v="marketo salesforce"/>
        <s v="customer engagement platform"/>
        <s v="soap api"/>
        <s v="marketing software"/>
        <s v="marketing automation software"/>
        <s v="marketing conferences 2014"/>
        <s v="lead generator"/>
        <s v="marketing roi"/>
        <s v="lead generation strategy"/>
        <s v="social media plan sample"/>
        <s v="marketing calendars"/>
        <s v="gartner magic quadrant crm"/>
        <s v="marketo san mateo"/>
        <s v="free lead generation software"/>
        <s v="lead generator software"/>
        <s v="content marketing infographic"/>
        <s v="social media strategy template"/>
        <s v="cvent com"/>
        <s v="marketing metrics"/>
        <s v="marketing vs advertising"/>
        <s v="insideview"/>
        <s v="skyword"/>
        <s v="landing page templates"/>
        <s v="direct response marketing"/>
        <s v="direct response advertising"/>
        <s v="event marketer"/>
        <s v="campaign ideas"/>
        <s v="marketing ebook"/>
        <s v="social media lead generation"/>
        <s v="sample social media strategy"/>
        <s v="lead scoring best practices"/>
        <s v="lead nurturing best practices"/>
        <s v="innovative marketing campaigns"/>
        <s v="unique marketing"/>
        <s v="lead gen software"/>
        <s v="business to business lead generation"/>
        <s v="sample social media marketing plan"/>
        <s v="marketo salesforce integration"/>
        <s v="sales and marketing alignment"/>
        <s v="engagement marketing"/>
        <s v="sales development representative"/>
        <s v="social media editorial calendar"/>
        <s v="creative facebook cover photos"/>
        <s v="b2b lead generation"/>
        <s v="go to webinar"/>
        <s v="gotowebinar login"/>
        <s v="ion interactive"/>
        <s v="what is lead generation"/>
        <s v="marketing platform"/>
        <s v="social media strategy example"/>
        <s v="business to business advertising"/>
        <s v="content that people"/>
        <s v="online lead generation"/>
        <s v="what is marketing automation"/>
        <s v="b2b events"/>
        <s v="lead generation process"/>
        <s v="lead generation business"/>
        <s v="marketo integration"/>
        <s v="www marketo com"/>
        <s v="marketo marketing"/>
        <s v="marketo munchkin"/>
        <s v="marketo demo"/>
        <s v="social media marketing plan pdf"/>
        <s v="marketing automation best practices"/>
        <s v="innovative marketing strategies"/>
        <s v="cold calling 2 0"/>
        <s v="email lead generation"/>
        <s v="lead generating software"/>
        <s v="marketing speakers"/>
        <s v="gartner crm magic quadrant"/>
        <s v="inc 500"/>
        <s v="marketing blogs"/>
        <s v="business to business marketing"/>
        <s v="direct response"/>
        <s v="roi marketing"/>
        <s v="media plan template"/>
        <s v="b2b marketing strategies"/>
        <s v="email marketing tips"/>
        <s v="lead gen"/>
        <s v="marketing campaign ideas"/>
        <s v="examples of marketing"/>
        <s v="tchotchke"/>
        <s v="nurturing"/>
        <s v="zift solutions"/>
        <s v="what is b2b marketing"/>
        <s v="marketing resources"/>
        <s v="marketing and sales"/>
        <s v="social media campaign ideas"/>
        <s v="what is a lead"/>
        <s v="www cvent com"/>
        <s v="munchkin marketo"/>
        <s v="revenue cycle analytics"/>
        <s v="marketo user summit"/>
        <s v="marketo and salesforce"/>
        <s v="b2b demand generation"/>
        <s v="social media strategy sample"/>
        <s v="marketo software"/>
        <s v="lead scoring model"/>
        <s v="marketo crm"/>
        <s v="marketo lead scoring"/>
        <s v="marketo marketing automation"/>
        <s v="social media tactical plan"/>
        <s v="salesforce marketo"/>
        <s v="phil fernandez marketo"/>
        <s v="tactical marketing plan template"/>
        <s v="marketo email"/>
        <s v="content recommendation engine"/>
        <s v="nurture campaign"/>
        <s v="marketing initiatives"/>
        <s v="lead generation strategies"/>
        <s v="social media calendar template"/>
        <s v="first blog post"/>
        <s v="b2b email marketing"/>
        <s v="social media strategy plan"/>
        <s v="lead qualification"/>
        <s v="lead generation marketing"/>
        <s v="rainkingonline"/>
        <s v="marketing blog"/>
        <s v="economist intelligence unit"/>
        <s v="response marketing"/>
        <s v="impulse buying"/>
        <s v="how to generate leads"/>
        <s v="cloudwords"/>
        <s v="lead management software"/>
        <s v="secret sauce"/>
        <s v="sitefinity"/>
        <s v="define revenue"/>
        <s v="social media content calendar"/>
        <s v="lead generation ideas"/>
        <s v="rainking solutions"/>
        <s v="customer centric selling"/>
        <s v="sales 2 0"/>
        <s v="marketo ipo"/>
        <s v="marketing campaign examples"/>
        <s v="marketing plan powerpoint template"/>
        <s v="gartner marketing automation"/>
        <s v="lead management best practices"/>
        <s v="marketo landing pages"/>
        <s v="unique marketing campaigns"/>
        <s v="event marketing tips"/>
        <s v="lead score"/>
        <s v="targeted lead generation"/>
        <s v="sample social media calendar"/>
        <s v="lead generation funnel"/>
        <s v="demand generation best practices"/>
        <s v="marketo analytics"/>
        <s v="lead nurture"/>
        <s v="marketo landing page"/>
        <s v="landing page template"/>
        <s v="sales marketing"/>
        <s v="email deliverability"/>
        <s v="targeted email marketing"/>
        <s v="social media tactics"/>
        <s v="lead generation system"/>
        <s v="media plan example"/>
        <s v="onesource isell"/>
        <s v="marketing kpis"/>
        <s v="kpi marketing"/>
        <s v="lead generators"/>
        <s v="on24"/>
        <s v="getsatisfaction"/>
        <s v="advertising vs marketing"/>
        <s v="rain king"/>
        <s v="tactical planning"/>
        <s v="inside view"/>
        <s v="demand gen"/>
        <s v="marketing team"/>
        <s v="b2b social media"/>
        <s v="great facebook cover photos"/>
        <s v="buyer persona"/>
        <s v="small business lead generation"/>
        <s v="marketing kpi"/>
        <s v="facebook cover photo ideas"/>
        <s v="social media marketing strategy template"/>
        <s v="innovative marketing ideas"/>
        <s v="marketing conference 2014"/>
        <s v="content marketing manager"/>
        <s v="tactical plan"/>
        <s v="sales blogs"/>
        <s v="behavioral marketing"/>
        <s v="b2b magazine"/>
        <s v="what is a playbook"/>
        <s v="pedowitz group"/>
        <s v="b2b definition"/>
        <s v="jason holmes"/>
        <s v="lead generation services"/>
        <s v="steve sloan"/>
        <s v="marketing ebooks"/>
        <s v="leads management"/>
        <s v="online lead generation companies"/>
        <s v="top lead generation companies"/>
        <s v="marketo wiki"/>
        <s v="generation z statistics"/>
        <s v="sample media plan"/>
        <s v="digital marketing platform"/>
        <s v="online marketing calendar"/>
        <s v="database segmentation"/>
        <s v="lead nuturing"/>
        <s v="automated lead generation"/>
        <s v="marketing in healthcare industry"/>
        <s v="marketing roi analysis"/>
        <s v="example social media strategy"/>
        <s v="marketo cost"/>
        <s v="marketing plan template powerpoint"/>
        <s v="lead generation consulting"/>
        <s v="b2b marketing tools"/>
        <s v="marketo resources"/>
        <s v="social media leads"/>
        <s v="marketing calender"/>
        <s v="marketing reporting"/>
        <s v="marketo email marketing"/>
        <s v="marketo app"/>
        <s v="marketo lead management"/>
        <s v="marketing automation services"/>
        <s v="define a"/>
        <s v="buyer personas"/>
        <s v="automated marketing"/>
        <s v="traditional advertising"/>
        <s v="market demand definition"/>
        <s v="account based marketing"/>
        <s v="email automation"/>
        <s v="how to get leads"/>
        <s v="wistia com"/>
        <s v="marketing leads"/>
        <s v="room 214"/>
        <s v="how to use social media"/>
        <s v="kpis for marketing"/>
        <s v="marketing infographic"/>
        <s v="marketing platforms"/>
        <s v="marketing calendar software"/>
        <s v="social media plans"/>
        <s v="sales lead generation"/>
        <s v="why marketing"/>
        <s v="social media template"/>
        <s v="opt in email marketing"/>
        <s v="lead generation techniques"/>
        <s v="cover photo ideas"/>
        <s v="social media campaign template"/>
        <s v="what is demand generation"/>
        <s v="email marketing automation"/>
        <s v="b2b marketing definition"/>
        <s v="deliverability"/>
        <s v="channel marketing"/>
        <s v="content advertising"/>
        <s v="events marketing"/>
        <s v="mlm lead generation"/>
        <s v="esp marketing"/>
        <s v="free lead generation"/>
        <s v="healthcare digital marketing"/>
        <s v="crowd factory"/>
        <s v="marketing automation tools"/>
        <s v="leads generation"/>
        <s v="accent marketing"/>
        <s v="seth godin blog"/>
        <s v="define smart"/>
        <s v="generate leads"/>
        <s v="event marketing strategies"/>
        <s v="centrify corporation"/>
        <s v="what is event marketing"/>
        <s v="opt in email"/>
        <s v="personalized marketing"/>
        <s v="marketing examples"/>
        <s v="marketing swag"/>
        <s v="sales funnel stages"/>
        <s v="creating personas"/>
        <s v="digital marketing 101"/>
        <s v="demand generation marketing"/>
        <s v="creative facebook covers"/>
        <s v="great cover photos"/>
        <s v="content marketing platform"/>
        <s v="social media relationships"/>
        <s v="marketo competitors"/>
        <s v="impulse shopping"/>
        <s v="event marketing plan"/>
        <s v="email metrics"/>
        <s v="social marketing plan"/>
        <s v="rainking online"/>
        <s v="soap documentation"/>
        <s v="lead define"/>
        <s v="define leads"/>
        <s v="email marketing campaign"/>
        <s v="merit direct"/>
        <s v="get satisfaction"/>
        <s v="perfect audience"/>
        <s v="extole"/>
        <s v="munchkin marketo net"/>
        <s v="lead generation software free"/>
        <s v="marketo integration with salesforce"/>
        <s v="sample marketing campaign"/>
        <s v="marketo content marketing"/>
        <s v="innovative marketing techniques"/>
        <s v="salesforce and marketo"/>
        <s v="qualified lead generation"/>
        <s v="social marketing automation"/>
        <s v="marketo price"/>
        <s v="social lead generation"/>
        <s v="example of social media strategy"/>
        <s v="b2b marketing solutions"/>
        <s v="marketing plan template ppt"/>
        <s v="social media action plan template"/>
        <s v="increase leads"/>
        <s v="lead generation plan"/>
        <s v="magic quadrant crm"/>
        <s v="lead generation social media"/>
        <s v="b2b sales and marketing"/>
        <s v="lead scoring software"/>
        <s v="social media plan pdf"/>
        <s v="marketo social"/>
        <s v="platform marketing"/>
        <s v="marketo revenue"/>
        <s v="lead generation programs"/>
        <s v="marketing measurement"/>
        <s v="customer engagement software"/>
        <s v="key marketing metrics"/>
        <s v="business lead generation"/>
        <s v="unique marketing strategies"/>
        <s v="jon miller marketo"/>
        <s v="sales and marketing"/>
        <s v="cross sell"/>
        <s v="rest vs soap"/>
        <s v="certain com"/>
        <s v="what is direct response marketing"/>
        <s v="marketing infographics"/>
        <s v="generating leads"/>
        <s v="isell onesource"/>
        <s v="sales development"/>
        <s v="sales effectiveness"/>
        <s v="unique marketing ideas"/>
        <s v="social media marketing strategies"/>
        <s v="example of marketing"/>
        <s v="marketing event"/>
        <s v="sample editorial calendar"/>
        <s v="personalization com"/>
        <s v="equilar"/>
        <s v="acquia inc"/>
        <s v="event marketing definition"/>
        <s v="sirius decisions"/>
        <s v="margo smith"/>
        <s v="lead source"/>
        <s v="define demystify"/>
        <s v="binch"/>
        <s v="list add"/>
        <s v="campaign management software"/>
        <s v="brainshark inc"/>
        <s v="automated marketing software"/>
        <s v="lead generation tools"/>
        <s v="demand generation vs lead generation"/>
        <s v="social media planning"/>
        <s v="marketing persona"/>
        <s v="lead companies"/>
        <s v="email marketing metrics"/>
        <s v="pre event"/>
        <s v="soft launch"/>
        <s v="ashley brookes"/>
        <s v="scoring"/>
        <s v="define period"/>
        <s v="salesforce marketing automation"/>
        <s v="website personalization"/>
        <s v="software marketing"/>
        <s v="twitter cheat sheet"/>
        <s v="b2b social media strategy"/>
        <s v="responsive email template"/>
        <s v="qualified leads"/>
        <s v="how to market an event"/>
        <s v="social media marketing proposal"/>
        <s v="channel marketing definition"/>
        <s v="email marketing campaigns"/>
        <s v="social media guide"/>
        <s v="best sales pitch"/>
        <s v="slideshare pro"/>
        <s v="definition of marketing strategy"/>
        <s v="marketing reports"/>
        <s v="software lead generation"/>
        <s v="customer engagement"/>
        <s v="social media marketing plan example"/>
        <s v="personalized retargeting"/>
        <s v="media plan sample"/>
        <s v="future of social media marketing"/>
        <s v="social media strategy examples"/>
        <s v="sales playbooks"/>
        <s v="crm magic quadrant"/>
        <s v="lead gen marketing"/>
        <s v="email marketing automation software"/>
        <s v="lead generating"/>
        <s v="free lead generator"/>
        <s v="lead generation program"/>
        <s v="inbound lead generation"/>
        <s v="marketing platform definition"/>
        <s v="social media planning template"/>
        <s v="don t get left behind"/>
        <s v="b2b marketing automation"/>
        <s v="opt in marketing"/>
        <s v="b2b marketing software"/>
        <s v="email marketing blog"/>
        <s v="marketing one sheet"/>
        <s v="venture wire"/>
        <s v="email marketing 101"/>
        <s v="what is playbook"/>
        <s v="lead generation tips"/>
        <s v="what is a sales lead"/>
        <s v="add to list"/>
        <s v="lead nurturing definition"/>
        <s v="best lead generation companies"/>
        <s v="social media marketing template"/>
        <s v="define b2b"/>
        <s v="craig rosenberg"/>
        <s v="social media b2b"/>
        <s v="demand marketing"/>
        <s v="the generation companies"/>
        <s v="successful email campaigns"/>
        <s v="one source isell"/>
        <s v="inbound marketing strategy"/>
        <s v="cover ideas"/>
        <s v="inbound marketing summit"/>
        <s v="conference swag"/>
        <s v="marketing sales"/>
        <s v="what is lead nurturing"/>
        <s v="leads software"/>
        <s v="promotional campaign"/>
        <s v="b2b marketing blog"/>
        <s v="social media strategy outline"/>
        <s v="rest endpoint"/>
        <s v="wistia video"/>
        <s v="content marketing best practices"/>
        <s v="marketing plan powerpoint"/>
        <s v="intercall online"/>
        <s v="automation software"/>
        <s v="e marketing"/>
        <s v="email template"/>
        <s v="what is b2b"/>
        <s v="sample calendar"/>
        <s v="uploaded search"/>
        <s v="automated email marketing"/>
        <s v="revenue marketing"/>
        <s v="dholakia"/>
        <s v="spf dkim"/>
        <s v="facebook cover ideas"/>
        <s v="lead marketing"/>
        <s v="marketo reviews"/>
        <s v="the future of marketing"/>
        <s v="qualified lead"/>
        <s v="automated marketing solutions"/>
        <s v="marketing challenges"/>
        <s v="network marketing leads"/>
        <s v="marketing engagement"/>
        <s v="persona based marketing"/>
        <s v="content marketing tactics"/>
        <s v="cheryl chavez"/>
        <s v="lead generation campaigns"/>
        <s v="profile picture ideas"/>
        <s v="examples of marketing campaigns"/>
        <s v="seo automation"/>
        <s v="outsourced lead generation"/>
        <s v="email deliverability best practices"/>
        <s v="how to start a lead generation business"/>
        <s v="marketing campaigns examples"/>
        <s v="demand generation software"/>
        <s v="personalization software"/>
        <s v="marketing campaigns 2013"/>
        <s v="marketing campaign calendar"/>
        <s v="ad hoc analysis"/>
        <s v="business to business definition"/>
        <s v="marketing channel definition"/>
        <s v="social media webinar"/>
        <s v="lead software"/>
        <s v="arment dietrich"/>
        <s v="generation z marketing"/>
        <s v="jigsaw leads"/>
        <s v="get leads"/>
        <s v="business lead"/>
        <s v="b2b market"/>
        <s v="clever facebook cover photos"/>
        <s v="the pedowitz group"/>
        <s v="first blog post ideas"/>
        <s v="what is social marketing"/>
        <s v="gmail english"/>
        <s v="best marketing campaigns"/>
        <s v="lead aggregator"/>
        <s v="marketing metric"/>
        <s v="email marketing resources"/>
        <s v="marketo appexchange"/>
        <s v="marketing flow chart"/>
        <s v="email marketing guide"/>
        <s v="b2b inbound marketing"/>
        <s v="lead generation best practices"/>
        <s v="marketing an event"/>
        <s v="program template"/>
        <s v="gartner magic quadrant for crm"/>
        <s v="effective lead generation"/>
        <s v="cloud marketing software"/>
        <s v="marketing events 2013"/>
        <s v="email marketing analysis"/>
        <s v="brian morin"/>
        <s v="advertising campaigns 2013"/>
        <s v="joan burke"/>
        <s v="how to start a lead generation company"/>
        <s v="b2b social media marketing"/>
        <s v="email marketing deliverability"/>
        <s v="what is direct response advertising"/>
        <s v="lead management process"/>
        <s v="sue bostrom"/>
        <s v="marketing plan ppt"/>
        <s v="411 lead"/>
        <s v="lead generation definition"/>
        <s v="marketing lead generation"/>
        <s v="b2b marketing best practices"/>
        <s v="marketing for kids"/>
        <s v="interruption marketing"/>
        <s v="seo cheat sheet"/>
        <s v="nurture marketing"/>
        <s v="b2b web marketing"/>
        <s v="demand generation strategies"/>
        <s v="email automation software"/>
        <s v="success logo"/>
        <s v="what is lead scoring"/>
        <s v="social marketing software"/>
        <s v="roi report"/>
        <s v="social media marketing calendar"/>
        <s v="advertising infographic"/>
        <s v="lead management crm"/>
        <s v="email marketing terms"/>
        <s v="education lead generation"/>
        <s v="tactical plan template"/>
        <s v="direct mail manager"/>
        <s v="marketing automation comparison"/>
        <s v="software pricing"/>
        <s v="measuring marketing roi"/>
        <s v="customercentric selling"/>
        <s v="forward to a friend"/>
        <s v="new leads"/>
        <s v="content marketing guide"/>
        <s v="marketing b2b"/>
        <s v="social media calendar example"/>
        <s v="dr advertising"/>
        <s v="marketing software programs"/>
        <s v="promotional campaigns"/>
        <s v="simple landing page"/>
        <s v="rajiv kapoor"/>
        <s v="marketing roi calculator"/>
        <s v="impulse buy"/>
        <s v="impulse buys"/>
        <s v="goto webinar"/>
        <s v="marketing management software"/>
        <s v="b2b marketing plan"/>
        <s v="the economist intelligence unit"/>
        <s v="color meanings in business"/>
        <s v="marketing strategies definition"/>
        <s v="automation dynamics"/>
        <s v="current advertising campaigns"/>
        <s v="best marketing software"/>
        <s v="ad hoc analytics"/>
        <s v="best practices for email marketing"/>
        <s v="sethgodin blog"/>
        <s v="pages free trial"/>
        <s v="marketing cycle"/>
        <s v="generate sales leads"/>
        <s v="event giveaways"/>
        <s v="marketing qualified lead"/>
        <s v="citrix gotowebinar"/>
        <s v="social media editorial calendar template"/>
        <s v="marketing automation companies"/>
        <s v="marketing content"/>
        <s v="lead generation company"/>
        <s v="adroll retargeting"/>
        <s v="selling to big companies"/>
        <s v="salesforce marketing"/>
        <s v="sales lead"/>
        <s v="marketing strategy definition"/>
        <s v="kiss metrics"/>
        <s v="behavioral targeting"/>
        <s v="the future of social media marketing"/>
        <s v="editorial calendar for social media"/>
        <s v="sales qualification"/>
        <s v="referral campaign"/>
        <s v="content marketing resources"/>
        <s v="lead generation campaign"/>
        <s v="innovative advertising campaigns"/>
        <s v="event marketing software"/>
        <s v="lead generations"/>
        <s v="content marketing solutions"/>
        <s v="social media marketing strategy examples"/>
        <s v="marketo facebook"/>
        <s v="internet marketing products"/>
        <s v="marketing schwag"/>
        <s v="lead generation systems"/>
        <s v="property management lead generation"/>
        <s v="lead sourcing"/>
        <s v="facebook banner ideas"/>
        <s v="social media automation software"/>
        <s v="what is inbound marketing"/>
        <s v="what is a marketing platform"/>
        <s v="lead generation agency"/>
        <s v="content marketer"/>
        <s v="nicole sanders"/>
        <s v="it convergence"/>
        <s v="social media proposal sample"/>
        <s v="susan bostrom"/>
        <s v="at event"/>
        <s v="gartner crm"/>
        <s v="digital body language"/>
        <s v="effective email campaigns"/>
        <s v="b2b mobile marketing"/>
        <s v="b2b buying process"/>
        <s v="marketing return on investment"/>
        <s v="b2b communications"/>
        <s v="marketing automation consultant"/>
        <s v="4 min"/>
        <s v="persona marketing"/>
        <s v="lander landing page"/>
        <s v="chief revenue officer"/>
        <s v="marketing campaign management software"/>
        <s v="multi product branding"/>
        <s v="high impact marketing"/>
        <s v="lead generation b2b"/>
        <s v="social sprout"/>
        <s v="define cycle"/>
        <s v="social media marketing plans"/>
        <s v="get more leads"/>
        <s v="best marketing conferences"/>
        <s v="creating a persona"/>
        <s v="demand generation strategy"/>
        <s v="email opt in language"/>
        <s v="best leads"/>
        <s v="social media for b2b"/>
        <s v="social media calendars"/>
        <s v="facebook lead generation"/>
        <s v="roi in marketing"/>
        <s v="successful email marketing"/>
        <s v="salesforce definitions"/>
        <s v="business opportunity lead"/>
        <s v="closed loop analytics"/>
        <s v="lead generating companies"/>
        <s v="editorial calendar example"/>
        <s v="guide to social media"/>
        <s v="best lead generation software"/>
        <s v="infographic marketing"/>
        <s v="on demand webinar"/>
        <s v="b2b marketers"/>
        <s v="successful email marketing campaigns"/>
        <s v="b2b blog"/>
        <s v="creative facebook cover"/>
        <s v="b2b marketing magazine"/>
        <s v="generate business leads"/>
        <s v="best marketing automation software"/>
        <s v="direct response ads"/>
        <s v="lead generation business model"/>
        <s v="what is business to business marketing"/>
        <s v="endpoint url"/>
        <s v="b2b pr"/>
        <s v="social media marketing plan outline"/>
        <s v="dkim spf"/>
        <s v="lead generation sites"/>
        <s v="spf and dkim"/>
        <s v="marketing lead"/>
        <s v="personalization engine"/>
        <s v="revenue performance management"/>
        <s v="how to get more leads"/>
        <s v="define lead generation"/>
        <s v="marketing kits"/>
        <s v="marketing campaign software"/>
        <s v="babcock and jenkins"/>
        <s v="johnny cupcakes facebook"/>
        <s v="rest api documentation"/>
        <s v="percussion software"/>
        <s v="landing page best practices"/>
        <s v="marketing analytics software"/>
        <s v="small business leads"/>
        <s v="marketing budget allocation"/>
        <s v="best logo colors"/>
        <s v="selling tools"/>
        <s v="kaspersky partner portal"/>
        <s v="summer must reads"/>
        <s v="how to write a blog entry"/>
        <s v="b2b marketing strategy"/>
        <s v="jeff shearer"/>
        <s v="property management leads"/>
        <s v="blog best practices"/>
        <s v="tchotchke ideas"/>
        <s v="marketing automation definition"/>
        <s v="teach me physics"/>
        <s v="email opt in"/>
        <s v="global email"/>
        <s v="schwag or swag"/>
        <s v="the impulse buy"/>
        <s v="social marketing strategy"/>
        <s v="marketing automation platform"/>
        <s v="provocative ads"/>
        <s v="email marketer"/>
        <s v="targeted email"/>
        <s v="marketing summit"/>
        <s v="social media proposal template"/>
        <s v="predictive analytics marketing"/>
        <s v="go to market strategy ppt"/>
        <s v="lead generation website"/>
        <s v="what are leads in sales"/>
        <s v="lead generation websites"/>
        <s v="steven moody"/>
        <s v="marketing using social media"/>
        <s v="inbound leads"/>
        <s v="marketing as a service"/>
        <s v="lana brown"/>
        <s v="most successful ad campaigns"/>
        <s v="email service provider"/>
        <s v="data scout"/>
        <s v="email best practices"/>
        <s v="program templates"/>
        <s v="newvoicemedia"/>
        <s v="landing page software"/>
        <s v="website lead generation"/>
        <s v="social media marketing guide"/>
        <s v="future of digital marketing"/>
        <s v="rainkingonline com"/>
        <s v="best marketing automation"/>
        <s v="content marketers"/>
        <s v="automation marketing"/>
        <s v="mobile marketing best practices"/>
        <s v="jacob stark"/>
        <s v="clean database"/>
        <s v="social media strategy pdf"/>
        <s v="marketing forecasting"/>
        <s v="performance sales and marketing"/>
        <s v="more leads"/>
        <s v="measuring roi"/>
        <s v="direct response media"/>
        <s v="what is direct response"/>
        <s v="market automation"/>
        <s v="getting leads"/>
        <s v="sales development representative job description"/>
        <s v="gmail email marketing"/>
        <s v="social media marketing tactics"/>
        <s v="b2b management"/>
        <s v="quadrant management"/>
        <s v="effective email marketing"/>
        <s v="social media content calendar template"/>
        <s v="cloud marketing"/>
        <s v="using social media for marketing"/>
        <s v="dynamic content"/>
        <s v="how to use social media for marketing"/>
        <s v="marketing automation tool"/>
        <s v="online business leads"/>
        <s v="chief revenue officer job description"/>
        <s v="email marketing pdf"/>
        <s v="marketing tactical plan"/>
        <s v="marketing automation infographic"/>
        <s v="content marketing ideas"/>
        <s v="demand generation programs"/>
        <s v="define b2b marketing"/>
        <s v="email campaign best practices"/>
        <s v="sales campaign"/>
        <s v="launchpoint technologies"/>
        <s v="email marketing blogs"/>
        <s v="marketing automation vendors"/>
        <s v="marketo crunchbase"/>
        <s v="how to measure roi"/>
        <s v="best sales blogs"/>
        <s v="color branding"/>
        <s v="edu lead generation"/>
        <s v="marketing resource"/>
        <s v="marketing event planning"/>
        <s v="branding colors"/>
        <s v="best lead"/>
        <s v="social media strategy plan template"/>
        <s v="social media in the future"/>
        <s v="paul albright"/>
        <s v="peer to peer marketing"/>
        <s v="web personalization"/>
        <s v="email campaign metrics"/>
        <s v="free marketing software"/>
        <s v="the art of cold calling"/>
        <s v="lead management solutions"/>
        <s v="what is roi in marketing"/>
        <s v="internet promotion"/>
        <s v="key performance indicators marketing"/>
        <s v="seo automation software"/>
        <s v="aditya joshi"/>
        <s v="generate more leads"/>
        <s v="babcock jenkins"/>
        <s v="marketing automation consulting"/>
        <s v="lead qualification process"/>
        <s v="revenue performance"/>
        <s v="marketing plan calendar"/>
        <s v="lead generation blog"/>
        <s v="unique marketing products"/>
        <s v="marketing automation platforms"/>
        <s v="seo best practices"/>
        <s v="munchin"/>
        <s v="business leads"/>
        <s v="responsive email templates"/>
        <s v="b2b event marketing"/>
        <s v="starting a lead generation business"/>
        <s v="leadgeneration"/>
        <s v="lead generation tool"/>
        <s v="email opt in best practices"/>
        <s v="outsource lead generation"/>
        <s v="lead generation advertising"/>
        <s v="online marketing products"/>
        <s v="email marketing campaign tips"/>
        <s v="lead nurturing campaign"/>
        <s v="demand generation blog"/>
        <s v="lead generation solutions"/>
        <s v="b2b blogging"/>
        <s v="b2b marketing analytics"/>
        <s v="b2b lead generation software"/>
        <s v="leads generation software"/>
        <s v="generation software"/>
        <s v="marketing speaker"/>
        <s v="fathom digital marketing"/>
        <s v="marketing automation solutions"/>
        <s v="top marketing conferences"/>
        <s v="thought leadership content"/>
        <s v="metrics and analytics"/>
        <s v="promotion campaign"/>
        <s v="mobile lead generation"/>
        <s v="vibes mobile"/>
        <s v="marketing vision"/>
        <s v="certain event"/>
        <s v="social media strategic plan"/>
        <s v="salesforce glossary"/>
        <s v="b2b public relations"/>
        <s v="lead generation online"/>
        <s v="lead online"/>
        <s v="email campaigns"/>
        <s v="marketing ideas for small business"/>
        <s v="rss to email"/>
        <s v="define dreams"/>
        <s v="landing page optimization"/>
        <s v="event marketing plan template"/>
        <s v="lattice marketing"/>
        <s v="best marketing colors"/>
        <s v="social media action plan"/>
        <s v="cold calling best practices"/>
        <s v="business to business marketing examples"/>
        <s v="creative advertising campaigns"/>
        <s v="example of co branding"/>
        <s v="web automation software"/>
        <s v="b2b marketing plan template"/>
        <s v="website call to action"/>
        <s v="how to make a good sales pitch"/>
        <s v="bizo com"/>
        <s v="effective sales pitch"/>
        <s v="psychology of buying"/>
        <s v="social marketing suite"/>
        <s v="leads by web"/>
        <s v="customer acquisition strategy"/>
        <s v="moscone center west"/>
        <s v="best marketing blogs"/>
        <s v="tibco business works"/>
        <s v="b2b examples"/>
        <s v="www exacttarget com"/>
        <s v="best swag"/>
        <s v="social media marketing software"/>
        <s v="marketing through social media"/>
        <s v="zift"/>
        <s v="dreamforce 2013"/>
        <s v="email humor"/>
        <s v="media plan examples"/>
        <s v="cheap lead"/>
        <s v="what is lead management"/>
        <s v="marketing versus advertising"/>
        <s v="editorial calendar examples"/>
        <s v="cover page ideas"/>
        <s v="birst analytics"/>
        <s v="opt ins"/>
        <s v="how to market events"/>
        <s v="writing your first blog post"/>
        <s v="content recommendation"/>
        <s v="automated seo"/>
        <s v="cvent software"/>
        <s v="room214"/>
        <s v="best b2b marketing campaigns"/>
        <s v="unique promotional ideas"/>
        <s v="impulse purchases"/>
        <s v="impulse buying statistics"/>
        <s v="financial services digital marketing"/>
        <s v="b2b marketing examples"/>
        <s v="direct response products"/>
        <s v="lookbook pdf"/>
        <s v="direct response ad"/>
        <s v="european privacy laws"/>
        <s v="sales lead definition"/>
        <s v="famous marketing campaigns"/>
        <s v="leads marketing"/>
        <s v="dkim and spf"/>
        <s v="sprout social logo"/>
        <s v="email checklist"/>
        <s v="personalized website"/>
        <s v="what is leads"/>
        <s v="is marketing"/>
        <s v="email analysis"/>
        <s v="seth godin marketing"/>
        <s v="swag giveaways"/>
        <s v="insightemail"/>
        <s v="advertising content"/>
        <s v="how to get sales leads"/>
        <s v="closed loop reporting"/>
        <s v="current ad campaigns"/>
        <s v="marketing performance metrics"/>
        <s v="social commerce platform"/>
        <s v="marketing automation systems"/>
        <s v="lead capture software"/>
        <s v="digital marketing for financial services"/>
        <s v="sales lead generation companies"/>
        <s v="increase sales leads"/>
        <s v="history of internet marketing"/>
        <s v="marketing analytics tools"/>
        <s v="what is marketing automation software"/>
        <s v="good to great ebook"/>
        <s v="event roi"/>
        <s v="ebook landing page"/>
        <s v="planon software"/>
        <s v="marketing and event planning"/>
        <s v="social media marketing best practices"/>
        <s v="cold calling is a waste of time"/>
        <s v="salesforce roi"/>
        <s v="metrics marketing"/>
        <s v="lead source marketing"/>
        <s v="personalized software"/>
        <s v="social marketer"/>
        <s v="marketing scorecard"/>
        <s v="behavioral targeting companies"/>
        <s v="uploaded to search"/>
        <s v="email marketing calendar"/>
        <s v="internal blog"/>
        <s v="create a persona"/>
        <s v="social media at events"/>
        <s v="survey monkey support"/>
        <s v="crm lead management"/>
        <s v="what is a cmo"/>
        <s v="best b2b blogs"/>
        <s v="multiple list"/>
        <s v="automated email marketing services"/>
        <s v="b2b communication"/>
        <s v="demand generation definition"/>
        <s v="promotional campaign examples"/>
        <s v="marketing scope"/>
        <s v="rms marketing"/>
        <s v="email campaign ideas"/>
        <s v="generation marketing"/>
        <s v="inbound marketing infographic"/>
        <s v="on demand webinars"/>
        <s v="great fb cover photos"/>
        <s v="marketing activity"/>
        <s v="visual options"/>
        <s v="www wistia com"/>
        <s v="email marketing benchmarks"/>
        <s v="automated marketing system"/>
        <s v="business to business marketing definition"/>
        <s v="buy business leads"/>
        <s v="sales optimization"/>
        <s v="sales campaign ideas"/>
        <s v="www gotowebinar com"/>
        <s v="sales dashboard"/>
        <s v="social marketing campaigns"/>
        <s v="data enrichment"/>
        <s v="crownpeak"/>
        <s v="co branding examples"/>
        <s v="what is market demand"/>
        <s v="create ics file"/>
        <s v="isell login"/>
        <s v="adrolls"/>
        <s v="what are sales leads"/>
        <s v="unfair competitive advantage"/>
        <s v="promotional campaign ideas"/>
        <s v="inc 500 companies"/>
        <s v="email marketing content"/>
        <s v="surveymonkey support"/>
        <s v="return on marketing"/>
        <s v="what is roi marketing"/>
        <s v="social marketing campaign examples"/>
        <s v="content marketing events"/>
        <s v="plan a media"/>
        <s v="automated seo software"/>
        <s v="company marketing plan"/>
        <s v="rachel kavanagh"/>
        <s v="automated marketing systems"/>
        <s v="find leads"/>
        <s v="qualifying sales leads"/>
        <s v="lead gen companies"/>
        <s v="membership renewal letter"/>
        <s v="new agency partners"/>
        <s v="b2b lead generation companies"/>
        <s v="salesforce email marketing"/>
        <s v="internet marketing software"/>
        <s v="how to generate sales leads"/>
        <s v="marketing budget software"/>
        <s v="guide to social media marketing"/>
        <s v="lead generation consultant"/>
        <s v="marketing plan for event"/>
        <s v="rain king online"/>
        <s v="opt in for email marketing"/>
        <s v="left brain marketing"/>
        <s v="response advertising"/>
        <s v="sales and marketing tools"/>
        <s v="sample event marketing plan"/>
        <s v="social marketing plan template"/>
        <s v="cvent online event registration software"/>
        <s v="b2b direct"/>
        <s v="marketing to healthcare professionals"/>
        <s v="email campaign analysis"/>
        <s v="mobile seo best practices"/>
        <s v="leads to results"/>
        <s v="kpi for marketing"/>
        <s v="email marketing lead generation"/>
        <s v="decide model"/>
        <s v="6pm phone number"/>
        <s v="what is b2b sales"/>
        <s v="munckin"/>
        <s v="muchkin"/>
        <s v="digital marketing plan sample"/>
        <s v="email marketers"/>
        <s v="mobile seo"/>
        <s v="creative cover pages"/>
        <s v="brainshark com"/>
        <s v="channel market"/>
        <s v="define business marketing"/>
        <s v="customer engagement solutions"/>
        <s v="anneke seley"/>
        <s v="live event marketing"/>
        <s v="social networking marketing strategy"/>
        <s v="lead generation company reviews"/>
        <s v="customer engagement marketing"/>
        <s v="lifecycle marketing"/>
        <s v="john hagel"/>
        <s v="email benchmarks"/>
        <s v="marketing rfp"/>
        <s v="simple landing pages"/>
        <s v="selling sponsorships"/>
        <s v="win calendars"/>
        <s v="automate software"/>
        <s v="content marketing plan"/>
        <s v="marketing kpi examples"/>
        <s v="creating an editorial calendar"/>
        <s v="social media campaign strategy"/>
        <s v="gmail marketing"/>
        <s v="b2b blogs"/>
        <s v="how to market your brand"/>
        <s v="how to email market"/>
        <s v="marketing plan presentation template"/>
        <s v="mlm lead generation software"/>
        <s v="b2b marketer"/>
        <s v="marketing roi formula"/>
        <s v="market forecasting"/>
        <s v="inbound marketing strategies"/>
        <s v="b2bmarketing"/>
        <s v="best practices for social media marketing"/>
        <s v="mobile leads"/>
        <s v="marketing and events"/>
        <s v="holiday marketing campaigns"/>
        <s v="eu privacy laws"/>
        <s v="google office phone number"/>
        <s v="b2b marketing blogs"/>
        <s v="seo lead generation"/>
        <s v="dynamic landing pages"/>
        <s v="top 10 marketing books"/>
        <s v="lead generating websites"/>
        <s v="webinar on demand"/>
        <s v="pages program template"/>
        <s v="marketo review"/>
        <s v="marketing personalization"/>
        <s v="opt in language"/>
        <s v="all in one marketing"/>
        <s v="lead generation tactics"/>
        <s v="marketing campaign themes"/>
        <s v="sales generation"/>
        <s v="best marketing blog"/>
        <s v="b2b lead gen"/>
        <s v="social media marketing terms"/>
        <s v="b2b logo"/>
        <s v="what are leads in marketing"/>
        <s v="business to business leads"/>
        <s v="personalization marketing"/>
        <s v="email marketing leads"/>
        <s v="free leads software"/>
        <s v="marketing automation system"/>
        <s v="marketing &amp; sales"/>
        <s v="b2b social media best practices"/>
        <s v="business to business selling definition"/>
        <s v="cool marketing campaigns"/>
        <s v="randy frisch"/>
        <s v="how to generate more leads"/>
        <s v="best lead generation"/>
        <s v="how to find leads"/>
        <s v="education lead generation companies"/>
        <s v="social media business plan template"/>
        <s v="b2b best practices"/>
        <s v="email marketing campaign ideas"/>
        <s v="strategic marketing innovations"/>
        <s v="lead generation service"/>
        <s v="creative ad campaigns"/>
        <s v="how to make a survey monkey"/>
        <s v="internet strategy"/>
        <s v="inga romanoff"/>
        <s v="best practices email marketing"/>
        <s v="media planning template"/>
        <s v="mobile app engagement"/>
        <s v="direct response advertising examples"/>
        <s v="people shared"/>
        <s v="b2b social network"/>
        <s v="software for marketing"/>
        <s v="marketing automation for microsoft dynamics crm"/>
        <s v="citrix go to webinar"/>
        <s v="customer testimonial video"/>
        <s v="marketing calculator"/>
        <s v="alive com email"/>
        <s v="social media marketing proposal template"/>
        <s v="what is marketing roi"/>
        <s v="email marketing conferences"/>
        <s v="marketing automation jobs"/>
        <s v="current marketing campaigns"/>
        <s v="creative facebook profile pictures"/>
        <s v="emailing marketing"/>
        <s v="event marketing conference"/>
        <s v="cloud based marketing"/>
        <s v="network leads"/>
        <s v="how to create a social media marketing plan"/>
        <s v="marketing applications"/>
        <s v="google sales phone number"/>
        <s v="what is a qualified lead"/>
        <s v="event marketing strategy"/>
        <s v="response media"/>
        <s v="inbound marketing software"/>
        <s v="financial services marketing"/>
        <s v="new brands"/>
        <s v="social campaigns"/>
        <s v="thought leadership marketing"/>
        <s v="rest apis"/>
        <s v="campaign management"/>
        <s v="closed loop marketing"/>
        <s v="define sometimes"/>
        <s v="social media software"/>
        <s v="negative seo"/>
        <s v="conject"/>
        <s v="customer is king"/>
        <s v="marketing colors that sell"/>
        <s v="marketing landing pages"/>
        <s v="cross sell and upsell"/>
        <s v="inboundmarketing"/>
        <s v="integrating social media"/>
        <s v="sales and marketing skills"/>
        <s v="marketing roi calculation"/>
        <s v="b2b example"/>
        <s v="event on24 com"/>
        <s v="b2b marketing tips"/>
        <s v="event planning budget worksheet"/>
        <s v="email marketing best practices 2013"/>
        <s v="impact inbound marketing"/>
        <s v="marketing blog ideas"/>
        <s v="the customer is king"/>
        <s v="marketing plan topics"/>
        <s v="marketing engine"/>
        <s v="mobile marketing conferences"/>
        <s v="kit kat brand"/>
        <s v="automated marketing tools"/>
        <s v="lead generation landing pages"/>
        <s v="social media campaign plan"/>
        <s v="multi channel marketing definition"/>
        <s v="facebook b2b"/>
        <s v="event marketers"/>
        <s v="online demos"/>
        <s v="lead generation conference"/>
        <s v="marketing plan for an event"/>
        <s v="list of leads"/>
        <s v="2013 ad campaigns"/>
        <s v="webinars on demand"/>
        <s v="generate marketing"/>
        <s v="lead generation methods"/>
        <s v="alignment sale"/>
        <s v="guide to email marketing"/>
        <s v="social network marketing plan"/>
        <s v="driving leads"/>
        <s v="digital advertising landscape"/>
        <s v="b2b direct marketing"/>
        <s v="media marketing plan"/>
        <s v="value of email marketing"/>
        <s v="email marketing b2b"/>
        <s v="healthcare online marketing"/>
        <s v="innovative online marketing ideas"/>
        <s v="marketing automation pricing"/>
        <s v="what is marketing platform"/>
        <s v="progressive login page"/>
        <s v="consumer engagement"/>
        <s v="hootsuite media"/>
        <s v="successful marketing campaigns"/>
        <s v="rajeev kapoor"/>
        <s v="magic logix"/>
        <s v="prefill"/>
        <s v="smartsheet project management"/>
        <s v="event planning marketing"/>
        <s v="marketing generations"/>
        <s v="marketing automation salesforce"/>
        <s v="social network marketing strategy"/>
        <s v="b2b strategy"/>
        <s v="marketing automation agency"/>
        <s v="analytics vs metrics"/>
        <s v="define event marketing"/>
        <s v="marketing analytics books"/>
        <s v="social media plan outline"/>
        <s v="art of cold calling"/>
        <s v="email song"/>
        <s v="tips for email marketing"/>
        <s v="coca cola customers"/>
        <s v="best automation software"/>
        <s v="social media marketing techniques"/>
        <s v="the future of digital marketing"/>
        <s v="advertising versus marketing"/>
        <s v="marketing software applications"/>
        <s v="social referral"/>
        <s v="roi worksheet"/>
        <s v="b2b facebook marketing"/>
        <s v="onesource isell login"/>
        <s v="email marketing technology"/>
        <s v="recent ad campaigns"/>
        <s v="return on investment marketing"/>
        <s v="marketing forecast"/>
        <s v="b2b direct mail"/>
        <s v="cvent event management"/>
        <s v="analytics marketing"/>
        <s v="marketing rfp template"/>
        <s v="ad hoc marketing"/>
        <s v="b2b lead generation strategies"/>
        <s v="how to generate business"/>
        <s v="website marketing ideas"/>
        <s v="jennifer clegg"/>
        <s v="centrify com"/>
        <s v="what is a lead generator"/>
        <s v="social media kit"/>
        <s v="b2b panasonic"/>
        <s v="email blast best practices"/>
        <s v="personalized message"/>
        <s v="marketing to generation z"/>
        <s v="spf vs dkim"/>
        <s v="tba global events"/>
        <s v="define channel marketing"/>
        <s v="service wise"/>
        <s v="how to generate business leads"/>
        <s v="social media marketing webinar"/>
        <s v="fedex direct mail"/>
        <s v="video marketing platform"/>
        <s v="how to qualify a lead"/>
        <s v="examples of b2b"/>
        <s v="api soap"/>
        <s v="b2b sales strategy"/>
        <s v="example of b2b"/>
        <s v="roi measurement"/>
        <s v="define business to business"/>
        <s v="marketing business to business"/>
        <s v="scope of marketing"/>
        <s v="sales campaigns"/>
        <s v="genius marketing ideas"/>
        <s v="managed services marketing"/>
        <s v="management webinars"/>
        <s v="marketing automation blog"/>
        <s v="event marketing examples"/>
        <s v="salesforce crm integration"/>
        <s v="social media event marketing"/>
        <s v="modern press"/>
        <s v="marketing career salary"/>
        <s v="telerik sitefinity"/>
        <s v="return on marketing investment"/>
        <s v="automated email"/>
        <s v="citrix webinar"/>
        <s v="why use social media"/>
        <s v="hootsuite media inc"/>
        <s v="how to strengthen a relationship"/>
        <s v="most successful marketing campaigns"/>
        <s v="what is marketing analytics"/>
        <s v="video testimonial"/>
        <s v="how to use salesforce"/>
        <s v="effective landing pages"/>
        <s v="email marketing conference"/>
        <s v="direct response advertising agency"/>
        <s v="marketing financial services"/>
        <s v="engagement software"/>
        <s v="how to social media"/>
        <s v="marketo jobs"/>
        <s v="measurement cheat sheet"/>
        <s v="series d funding"/>
        <s v="what is dkim"/>
        <s v="steven sloan"/>
        <s v="ifbyphone login"/>
        <s v="heinz marketing"/>
        <s v="eagle creek software services"/>
        <s v="spark software"/>
        <s v="microsoft dynamics marketing"/>
        <s v="how to get lead"/>
        <s v="social media strategic plan template"/>
        <s v="social engagement platform"/>
        <s v="creating social media marketing plan"/>
        <s v="successful webinars"/>
        <s v="direct response advertisers"/>
        <s v="free leads generator"/>
        <s v="content marketing ebook"/>
        <s v="lead generation site"/>
        <s v="target email marketing"/>
        <s v="mlm lead generation companies"/>
        <s v="b2b marketing campaigns"/>
        <s v="powerful software"/>
        <s v="social marketing plans"/>
        <s v="facts about the history of the internet"/>
        <s v="marketo ipo date"/>
        <s v="ways to market an event"/>
        <s v="online marketing leads"/>
        <s v="social media content plan"/>
        <s v="first blog entry"/>
        <s v="email ab testing"/>
        <s v="site personalization"/>
        <s v="lead generation expert"/>
        <s v="b2b social marketing"/>
        <s v="social media how to guide"/>
        <s v="internet history facts"/>
        <s v="b2b social"/>
        <s v="sales lead generation ideas"/>
        <s v="event marketing conferences"/>
        <s v="what is a lead in marketing"/>
        <s v="lead generation sales"/>
        <s v="email marketing gmail"/>
        <s v="creative marketing campaigns"/>
        <s v="6pm contact phone number"/>
        <s v="tracy torres"/>
        <s v="marketing team structure"/>
        <s v="internet marketing solutions"/>
        <s v="tactical plans"/>
        <s v="nemelka"/>
        <s v="sample editorial"/>
        <s v="reports that"/>
        <s v="advertising campaign example"/>
        <s v="blog marketing"/>
        <s v="conductor searchlight"/>
        <s v="facebook headquarters phone number"/>
        <s v="tweet cloud"/>
        <s v="sales lead management"/>
        <s v="upsell and cross sell"/>
        <s v="marketing metrics dashboard"/>
        <s v="leads business"/>
        <s v="marketing service provider"/>
        <s v="calculate marketing roi"/>
        <s v="the best sales pitch"/>
        <s v="list marketer"/>
        <s v="best email marketing practices"/>
        <s v="definition of business marketing"/>
        <s v="landing pages software"/>
        <s v="social media guides"/>
        <s v="successful sales pitch"/>
        <s v="jigsaw sales leads"/>
        <s v="best digital marketing conferences"/>
        <s v="lead vendors"/>
        <s v="technology marketing agency"/>
        <s v="how to calculate roi marketing"/>
        <s v="social media marketing checklist"/>
        <s v="most effective ad campaigns"/>
        <s v="sales marketing management"/>
        <s v="refer a friend campaign"/>
        <s v="my first blog post"/>
        <s v="customer obsession"/>
        <s v="generating sales leads"/>
        <s v="social media event"/>
        <s v="automated emails"/>
        <s v="marketing guide"/>
        <s v="great sales pitches"/>
        <s v="digital marketing metrics"/>
        <s v="customer acquisition strategies"/>
        <s v="inbound marketing pdf"/>
        <s v="in demand marketing"/>
        <s v="power of word of mouth"/>
        <s v="marketing measurement tools"/>
        <s v="social media marketing roi"/>
        <s v="define sales lead"/>
        <s v="best lead management software"/>
        <s v="must read marketing books"/>
        <s v="b2b email"/>
        <s v="how to generate leads for your business"/>
        <s v="saas marketing automation"/>
        <s v="best email ever"/>
        <s v="marketing bloggers"/>
        <s v="direct response promotion"/>
        <s v="co branding example"/>
        <s v="what is sales lead"/>
        <s v="closed loop marketing definition"/>
        <s v="automate email"/>
        <s v="greatest marketing campaigns"/>
        <s v="marketing software company"/>
        <s v="direct response advertising definition"/>
        <s v="marketing demand"/>
        <s v="event marketing blog"/>
        <s v="sales application"/>
        <s v="definition of business to business"/>
        <s v="marketing agency software"/>
        <s v="email b"/>
        <s v="eagle creek consulting"/>
        <s v="direct lead"/>
        <s v="lead gen tools"/>
        <s v="marketing automation consultants"/>
        <s v="b2b facebook"/>
        <s v="product campaign"/>
        <s v="measuring return on investment"/>
        <s v="how to measure return on investment"/>
        <s v="email marketing glossary"/>
        <s v="effective landing page"/>
        <s v="what is online lead generation"/>
        <s v="marketing qualified leads"/>
        <s v="generate sales"/>
        <s v="opt in emails"/>
        <s v="calculating marketing roi"/>
        <s v="business 2 business marketing"/>
        <s v="direct response business"/>
        <s v="marketing email best practices"/>
        <s v="targeted e mail marketing"/>
        <s v="renewal letter template"/>
        <s v="good swag"/>
        <s v="marketing for financial services"/>
        <s v="tactical planning examples"/>
        <s v="event on24"/>
        <s v="how to qualify leads"/>
        <s v="content marketing articles"/>
        <s v="cvent registration"/>
        <s v="leads management software"/>
        <s v="marketing conference san francisco"/>
        <s v="centrify corp"/>
        <s v="measure roi"/>
        <s v="mobile personalization"/>
        <s v="complete marketing solutions"/>
        <s v="what are marketing metrics"/>
        <s v="how to generate sales"/>
        <s v="webinar statistics"/>
        <s v="email advertising campaigns"/>
        <s v="direct response marketing definition"/>
        <s v="google mail english"/>
        <s v="solomon solutions"/>
        <s v="sales leads generation"/>
        <s v="business marketing ideas"/>
        <s v="good sales pitch"/>
        <s v="lead sources"/>
        <s v="famous ad campaigns"/>
        <s v="how to make a sales pitch"/>
        <s v="social media events"/>
        <s v="blog editorial calendar"/>
        <s v="pillars for sale"/>
        <s v="easy automation"/>
        <s v="senior marketing manager salary"/>
        <s v="channel management definition"/>
        <s v="thank you for your message"/>
        <s v="linkedin lead generation"/>
        <s v="media plans"/>
        <s v="raab associates"/>
        <s v="red herring 100"/>
        <s v="network marketing lead generation"/>
        <s v="jquery get form value"/>
        <s v="lead management sales software"/>
        <s v="salesforce terms"/>
        <s v="customer lead"/>
        <s v="lead generation business for sale"/>
        <s v="high quality leads"/>
        <s v="marketing website ideas"/>
        <s v="webinar success"/>
        <s v="best b2b social media"/>
        <s v="marketing softwares"/>
        <s v="automated email service"/>
        <s v="strikeiron email verification"/>
        <s v="how to produce a webinar"/>
        <s v="automated email system"/>
        <s v="creative facebook banners"/>
        <s v="social media marketing objectives"/>
        <s v="types of sales leads"/>
        <s v="healthcare internet marketing"/>
        <s v="infographics marketing"/>
        <s v="unique advertising campaigns"/>
        <s v="marketing tracking spreadsheet"/>
        <s v="crm gartner"/>
        <s v="marketing metrics list"/>
        <s v="badgeville inc"/>
        <s v="sales lead generator"/>
        <s v="digital marketing definition"/>
        <s v="generations software"/>
        <s v="smart define"/>
        <s v="video testimonials"/>
        <s v="retention marketing"/>
        <s v="define marketing strategy"/>
        <s v="responsive emails"/>
        <s v="social media marketing articles"/>
        <s v="email marketing ideas"/>
        <s v="the right solution"/>
        <s v="marketing social"/>
        <s v="quarterly calendar template"/>
        <s v="webex error 23"/>
        <s v="sample marketing plan pdf"/>
        <s v="rfp marketing"/>
        <s v="email subject line best practices"/>
        <s v="chotchky"/>
        <s v="marketing direct response"/>
        <s v="direct response online marketing"/>
        <s v="allen gannett"/>
        <s v="software automation solutions"/>
        <s v="great marketing campaigns"/>
        <s v="four square template"/>
        <s v="email marketing opt in"/>
        <s v="stephen sloan"/>
        <s v="first blog"/>
        <s v="marketing careers salary"/>
        <s v="creative profile pictures"/>
        <s v="social media webinars"/>
        <s v="marketing emails"/>
        <s v="insideview com"/>
        <s v="tchochke"/>
        <s v="dennis yu"/>
        <s v="lead follow up"/>
        <s v="b2b cold calling"/>
        <s v="social media curation"/>
        <s v="direct response marketing examples"/>
        <s v="definition of b2b"/>
        <s v="top marketing campaigns"/>
        <s v="judy baldwin"/>
        <s v="definition of market demand"/>
        <s v="lead response"/>
        <s v="testimonial videos"/>
        <s v="marketing genius"/>
        <s v="centrify directcontrol"/>
        <s v="holiday email marketing"/>
        <s v="definition lead"/>
        <s v="tweetcloud"/>
        <s v="site finity"/>
        <s v="my first blog"/>
        <s v="marketing define"/>
        <s v="target hq address"/>
        <s v="social media glossary"/>
        <s v="good leads"/>
        <s v="demandgen report"/>
        <s v="how to email marketing"/>
        <s v="form api"/>
        <s v="4 1 1"/>
        <s v="email subject lines best practices"/>
        <s v="business development ideas"/>
        <s v="define shares"/>
        <s v="market analytics"/>
        <s v="marketing plan example pdf"/>
        <s v="social media for events"/>
        <s v="social media marketing webinars"/>
        <s v="facebook picture ideas"/>
        <s v="check in apps for android"/>
        <s v="landing page forms"/>
        <s v="email marketing salesforce"/>
        <s v="email market"/>
        <s v="win a smart car"/>
        <s v="isell one source"/>
        <s v="forrester crm"/>
        <s v="what is marketing metrics"/>
        <s v="how do you use social media"/>
        <s v="email marketing secrets"/>
        <s v="customer check in app"/>
        <s v="the inc 500"/>
        <s v="small business sales leads"/>
        <s v="online event marketing"/>
        <s v="best practices in email marketing"/>
        <s v="inbound marketing best practices"/>
        <s v="memorable ad campaigns"/>
        <s v="innovative advertising ideas"/>
        <s v="campaign roi"/>
        <s v="email blasts best practices"/>
        <s v="marketing media plan"/>
        <s v="direct advertising response"/>
        <s v="crm features list"/>
        <s v="get sales leads"/>
        <s v="sales b2b"/>
        <s v="interesting marketing ideas"/>
        <s v="consumer buying cycle"/>
        <s v="b2b landing pages"/>
        <s v="leads generation companies"/>
        <s v="sales lead generation services"/>
        <s v="email marketing campaign best practices"/>
        <s v="define b2b sales"/>
        <s v="customer testimonial videos"/>
        <s v="dynamic landing page"/>
        <s v="email marketing benchmarks by industry"/>
        <s v="online marketing campaign examples"/>
        <s v="b2b sale"/>
        <s v="perfect audience retargeting"/>
        <s v="hp hub"/>
        <s v="generating sales"/>
        <s v="seo automation tools"/>
        <s v="forrester marketing automation"/>
        <s v="marketing automation times"/>
        <s v="landing page strategy"/>
        <s v="sales leads definition"/>
        <s v="email campaign marketing"/>
        <s v="marketing strategies social media"/>
        <s v="b2b marketing books"/>
        <s v="best practices social media marketing"/>
        <s v="event planning and marketing"/>
        <s v="optin email marketing"/>
        <s v="online lead generation techniques"/>
        <s v="predictive analytics in marketing"/>
        <s v="best mobile marketing"/>
        <s v="crm names"/>
        <s v="lead generation platform"/>
        <s v="blogs about marketing"/>
        <s v="unusual marketing ideas"/>
        <s v="email marketing reports"/>
        <s v="complete marketing plan"/>
        <s v="b2b emails"/>
        <s v="marketing management tools"/>
        <s v="analytics and metrics"/>
        <s v="calculator roi"/>
        <s v="how to create a marketing calendar"/>
        <s v="abandoned cart email"/>
        <s v="4 chat"/>
        <s v="sprout social media"/>
        <s v="strategic marketing definition"/>
        <s v="cool marketing ideas"/>
        <s v="marketing campaign management"/>
        <s v="behavioral targeting definition"/>
        <s v="benchmark email marketing"/>
        <s v="digital marketing industry"/>
        <s v="seo secrets"/>
        <s v="rest versus soap"/>
        <s v="unique advertising ideas"/>
        <s v="bluewolf consulting"/>
        <s v="test for success"/>
        <s v="paula balzer"/>
        <s v="mce certification"/>
        <s v="what is closed loop marketing"/>
        <s v="social marketing strategies"/>
        <s v="big marketing"/>
        <s v="meaning of colors in business"/>
        <s v="lead pricing"/>
        <s v="lead generation landing page"/>
        <s v="spyfu competitors"/>
        <s v="panasonic b2b"/>
        <s v="multi channel definition"/>
        <s v="roi calc"/>
        <s v="the end of facebook"/>
        <s v="email marketing platform"/>
        <s v="how to write blogs"/>
        <s v="jessica cross"/>
        <s v="real marketing"/>
        <s v="esp email"/>
        <s v="marketing plan software"/>
        <s v="google wallet manage"/>
        <s v="automated online marketing"/>
        <s v="what is marketing lead"/>
        <s v="direct marketing response"/>
        <s v="business to business public relations"/>
        <s v="marketing response"/>
        <s v="direct response online advertising"/>
        <s v="direct response advertisement"/>
        <s v="getting more leads"/>
        <s v="what is a lead generation"/>
        <s v="hiring marketing manager"/>
        <s v="email marketing with gmail"/>
        <s v="email marketing reporting"/>
        <s v="lead gen website"/>
        <s v="inbound marketing blog"/>
        <s v="creative profile picture ideas"/>
        <s v="trade show follow up email"/>
        <s v="wordpress integration"/>
        <s v="benefits of content marketing"/>
        <s v="marketing channels definition"/>
        <s v="john mctigue"/>
        <s v="responsive landing page template"/>
        <s v="salesforce lead management"/>
        <s v="tim riesterer"/>
        <s v="cold calling leads"/>
        <s v="soap endpoint"/>
        <s v="strengthen relationship"/>
        <s v="targeted email campaigns"/>
        <s v="automation solutions of america"/>
        <s v="the marketer"/>
        <s v="future social media"/>
        <s v="marketing plan ideas"/>
        <s v="batch email"/>
        <s v="incommand"/>
        <s v="testimonial video"/>
        <s v="net line"/>
        <s v="mobile marketing automation"/>
        <s v="increase roi"/>
        <s v="marketing white paper"/>
        <s v="podcast marketing"/>
        <s v="ad campaign examples"/>
        <s v="social media proposal example"/>
        <s v="marketing blog topics"/>
        <s v="quality leads"/>
        <s v="event strategy"/>
        <s v="hootsuite demo"/>
        <s v="complex sale"/>
        <s v="types of content marketing"/>
        <s v="b2b marketing conference"/>
        <s v="how to create a survey monkey"/>
        <s v="marketing to generation y"/>
        <s v="customer retention marketing"/>
        <s v="landing page creation"/>
        <s v="social market"/>
        <s v="sales &amp; marketing"/>
        <s v="seo sales"/>
        <s v="email marketing analytics"/>
        <s v="marketing success"/>
        <s v="go to market template"/>
        <s v="soap vs rest api"/>
        <s v="api rest"/>
        <s v="social media resources"/>
        <s v="event marketing ideas"/>
        <s v="marketing funnel stages"/>
        <s v="exacttarget acquisition"/>
        <s v="marketing plan sample pdf"/>
        <s v="marketing podcast"/>
        <s v="marketing best practices"/>
        <s v="salesforce books"/>
        <s v="go to webinar login"/>
        <s v="social media art"/>
        <s v="network marketing software"/>
        <s v="go to market plan template"/>
        <s v="scheduleview"/>
        <s v="what is ad hoc analysis"/>
        <s v="digital marketing software"/>
        <s v="profile pic ideas"/>
        <s v="phone numbers and addresses"/>
        <s v="expert services"/>
        <s v="importance of social media marketing"/>
        <s v="form s 2"/>
        <s v="marketing page"/>
        <s v="demand generation agency"/>
        <s v="inside selling"/>
        <s v="sample event plan"/>
        <s v="email marketing webinar"/>
        <s v="what is marketing and sales"/>
        <s v="b2b sales cycle"/>
        <s v="marketing predictive analytics"/>
        <s v="sales and marketing funnel"/>
        <s v="how to build a sales funnel"/>
        <s v="measurement reference sheet"/>
        <s v="facebook marketing plan template"/>
        <s v="template program"/>
        <s v="integrated social media"/>
        <s v="landing page statistics"/>
        <s v="lead roi"/>
        <s v="personalization website"/>
        <s v="call marketing"/>
        <s v="brainshark video"/>
        <s v="a good sales pitch"/>
        <s v="how to find sales leads"/>
        <s v="how to calculate marketing roi"/>
        <s v="marketing and psychology"/>
        <s v="marketing budget plan"/>
        <s v="qualified sales leads"/>
        <s v="seth lieberman"/>
        <s v="target accounts"/>
        <s v="marketing characteristics"/>
        <s v="great ad campaigns"/>
        <s v="b2b marketing news"/>
        <s v="b2b lead generation ideas"/>
        <s v="scoring guide"/>
        <s v="marketing campaign plan"/>
        <s v="tracking codes"/>
        <s v="impulsive buying"/>
        <s v="spam policy"/>
        <s v="what is crm integration"/>
        <s v="b2b lead generation services"/>
        <s v="seth godin interview"/>
        <s v="examples of co branding"/>
        <s v="curves international inc"/>
        <s v="b2b sales definition"/>
        <s v="on24 com"/>
        <s v="marketing to gen y"/>
        <s v="website tracking tools"/>
        <s v="marketing example"/>
        <s v="tibco activematrix"/>
        <s v="dreamforce expo pass"/>
        <s v="ppc guides"/>
        <s v="content marketing roi"/>
        <s v="editorial sample"/>
        <s v="raw lead"/>
        <s v="marketing metrics examples"/>
        <s v="tactical marketing plan"/>
        <s v="marketing 2 0"/>
        <s v="landing pages templates"/>
        <s v="best email practices"/>
        <s v="social media how to"/>
        <s v="blue wolf consulting"/>
        <s v="how to market software"/>
        <s v="average click through rate email"/>
        <s v="salesforce book"/>
        <s v="kelly dickson"/>
        <s v="crm features"/>
        <s v="nike vs adidas statistics"/>
        <s v="sloan products"/>
        <s v="social marketing campaign"/>
        <s v="all about marketing"/>
        <s v="courtney wiley"/>
        <s v="salesforce definition"/>
        <s v="marriott moscone center"/>
        <s v="advertising campaigns examples"/>
        <s v="can spam opt in"/>
        <s v="marketing service providers"/>
        <s v="ebook marketing services"/>
        <s v="what is kpi metrics"/>
        <s v="customercentric"/>
        <s v="marketing metrics definition"/>
        <s v="how to strengthen relationship"/>
        <s v="webinar tips"/>
        <s v="define marketer"/>
        <s v="salary for marketing"/>
        <s v="mlm lead"/>
        <s v="what is sales and marketing"/>
        <s v="online marketing software"/>
        <s v="define ebook"/>
        <s v="roi calculations"/>
        <s v="sales lead management software"/>
        <s v="business to business marketing strategy"/>
        <s v="what is behavioral targeting"/>
        <s v="salesforce jigsaw"/>
        <s v="world cup marketing"/>
        <s v="creative campaign ideas"/>
        <s v="resource marketing"/>
        <s v="dynamics marketing"/>
        <s v="b2b sales tips"/>
        <s v="best blogger blogs"/>
        <s v="direct response print advertising"/>
        <s v="marketing best practices 2013"/>
        <s v="marketing automation company"/>
        <s v="marketing email campaign"/>
        <s v="marketing email campaigns"/>
        <s v="2013 advertising campaigns"/>
        <s v="blog quizzes"/>
        <s v="social media marketing goals"/>
        <s v="copyright office phone number"/>
        <s v="cycle define"/>
        <s v="social media planning calendar"/>
        <s v="best social media marketing"/>
        <s v="define period cost"/>
        <s v="program layout template"/>
        <s v="mobile email marketing"/>
        <s v="internet marketing for beginners"/>
        <s v="miller automation"/>
        <s v="chochke"/>
        <s v="dreamforce sponsors"/>
        <s v="quizmania"/>
        <s v="direct marketing software"/>
        <s v="trade show best practices"/>
        <s v="cheap marketing"/>
        <s v="marketing powerpoint templates"/>
        <s v="error code 1000"/>
        <s v="email marketing how to"/>
        <s v="qualify leads"/>
        <s v="articles on social media marketing"/>
        <s v="searchlight conductor"/>
        <s v="list of free email domains"/>
        <s v="marketing strategy sample"/>
        <s v="subject line best practices"/>
        <s v="careers in marketing salary"/>
        <s v="what is a b2b company"/>
        <s v="fun facts about the internet"/>
        <s v="6pm com contact phone number"/>
        <s v="marketing cards"/>
        <s v="b2b marketing ideas"/>
        <s v="online marketing platform"/>
        <s v="soap versus rest"/>
        <s v="google contact phone numbers"/>
        <s v="new marketing campaigns"/>
        <s v="building brand awareness"/>
        <s v="marseli"/>
        <s v="social media marketing article"/>
        <s v="eventbrite integration"/>
        <s v="targeted sales leads"/>
        <s v="creating content"/>
        <s v="cart abandonment email"/>
        <s v="what is kpi reporting"/>
        <s v="marketing investment"/>
        <s v="visible intelligence"/>
        <s v="cal poly marketing"/>
        <s v="the best marketing campaigns"/>
        <s v="marketing strategy ppt"/>
        <s v="direct mail tools"/>
        <s v="marketing budgets"/>
        <s v="best digital marketing campaigns"/>
        <s v="metrics analytics"/>
        <s v="most effective marketing campaigns"/>
        <s v="marketing landing page"/>
        <s v="marketing event ideas"/>
        <s v="insight sales"/>
        <s v="lead management salesforce"/>
        <s v="gowebinar"/>
        <s v="seth godin email"/>
        <s v="predictive analytics for marketing"/>
        <s v="how to content marketing"/>
        <s v="email marketing industry"/>
        <s v="google mail tabs"/>
        <s v="landing page optimization best practices"/>
        <s v="what is the market demand"/>
        <s v="social media marketing events"/>
        <s v="how to write a blog introduction"/>
        <s v="centrify direct control"/>
        <s v="setting high goals"/>
        <s v="what is a good sales pitch"/>
        <s v="direct response commercials"/>
        <s v="test gotowebinar"/>
        <s v="automation consulting services"/>
        <s v="lead websites"/>
        <s v="leads for business"/>
        <s v="calling leads"/>
        <s v="what is the scope of small business marketing"/>
        <s v="eblast best practices"/>
        <s v="how to right a blog"/>
        <s v="ways to encourage people"/>
        <s v="define business market"/>
        <s v="internet marketing solution"/>
        <s v="business to business marketing strategies"/>
        <s v="internet lead generation"/>
        <s v="google marketing salary"/>
        <s v="gotowebinar test"/>
        <s v="linkedin ppc"/>
        <s v="why use social media marketing"/>
        <s v="cool promotional ideas"/>
        <s v="ad hoc analyses"/>
        <s v="intercall jobs"/>
        <s v="product marketing manager google salary"/>
        <s v="best ad campaigns ever"/>
        <s v="the oceanos"/>
        <s v="on24 webcast"/>
        <s v="sample calendars"/>
        <s v="automated direct mail"/>
        <s v="best press release examples"/>
        <s v="how to create a sales pitch"/>
        <s v="landing pages best practices"/>
        <s v="b2b email marketing best practices"/>
        <s v="christiana healthcare"/>
        <s v="anne wang"/>
        <s v="is social media marketing"/>
        <s v="how to create a social media plan"/>
        <s v="event landing page"/>
        <s v="complex sales"/>
        <s v="what is metrics reporting"/>
        <s v="e marketing definition"/>
        <s v="what is an email blast"/>
        <s v="business to business marketing ideas"/>
        <s v="restful api documentation"/>
        <s v="template email"/>
        <s v="what is customer engagement"/>
        <s v="free lead management software"/>
        <s v="first blog post examples"/>
        <s v="sales leads free"/>
        <s v="iframe parent"/>
        <s v="top landing pages"/>
        <s v="proposal automation"/>
        <s v="lightbox form"/>
        <s v="graduating from"/>
        <s v="oem marketing"/>
        <s v="direct manager"/>
        <s v="how to build a machine"/>
        <s v="best content marketing"/>
        <s v="what to write in a blog"/>
        <s v="email creative"/>
        <s v="ppc guide"/>
        <s v="expansion international"/>
        <s v="tibco activematrix businessworks"/>
        <s v="website functionality checklist"/>
        <s v="marketing collaboration"/>
        <s v="best practices seo"/>
        <s v="lead database"/>
        <s v="how to generate more business"/>
        <s v="customer case studies"/>
        <s v="finding leads"/>
        <s v="psychology in marketing"/>
        <s v="english gmail"/>
        <s v="360 degree marketing"/>
        <s v="define thought leadership"/>
        <s v="marketing effectiveness metrics"/>
        <s v="prospect vs lead"/>
        <s v="value of lead"/>
        <s v="good marketing campaigns"/>
        <s v="effective marketing campaigns"/>
        <s v="email personalization"/>
        <s v="canada address verification"/>
        <s v="marketing integration"/>
        <s v="eu privacy law"/>
        <s v="define revenue cycle"/>
        <s v="sales and marketing software"/>
        <s v="how to build brand awareness"/>
        <s v="digital marketing examples"/>
        <s v="web marketing strategy"/>
        <s v="direct response companies"/>
        <s v="marketing conventions"/>
        <s v="article marketing automation"/>
        <s v="what is crm experience"/>
        <s v="email deployment"/>
        <s v="marketing customer retention"/>
        <s v="personalized urls"/>
        <s v="generation y marketing"/>
        <s v="esp email marketing"/>
        <s v="internet marketing leads"/>
        <s v="it lead generation"/>
        <s v="customer check in software"/>
        <s v="how to make your email"/>
        <s v="email esp"/>
        <s v="hvac marketing ideas"/>
        <s v="survey monkey surveys"/>
        <s v="sales kits"/>
        <s v="add list"/>
        <s v="email landing page"/>
        <s v="best speakers on the market"/>
        <s v="defined marketing solutions inc"/>
        <s v="social media strategy document"/>
        <s v="unilever marketing"/>
        <s v="marketing era definition"/>
        <s v="marketing plan worksheet"/>
        <s v="ashleybrookes"/>
        <s v="sales qualified lead"/>
        <s v="3 bff"/>
        <s v="landing page marketing"/>
        <s v="definition of thought leadership"/>
        <s v="best corporate holiday cards"/>
        <s v="sample marketing calendar"/>
        <s v="examples of advertising campaigns"/>
        <s v="cvent mobile app"/>
        <s v="what is crm salesforce"/>
        <s v="predictive marketing analytics"/>
        <s v="internet fun facts"/>
        <s v="customer case study"/>
        <s v="successful landing pages"/>
        <s v="slideshare marketing"/>
        <s v="activation marketing"/>
        <s v="profile photo ideas"/>
        <s v="marketers salary"/>
        <s v="using social media to market"/>
        <s v="targeted email campaign"/>
        <s v="digital marketing plan outline"/>
        <s v="best practices for email"/>
        <s v="crm lead"/>
        <s v="seth marketing"/>
        <s v="go towebinar"/>
        <s v="trifecta marketing"/>
        <s v="market strategy definition"/>
        <s v="how to determine roi"/>
        <s v="marketing colors meaning"/>
        <s v="automation consultant"/>
        <s v="marketing tracking tools"/>
        <s v="cold call leads"/>
        <s v="what is marketting"/>
        <s v="managing sales leads"/>
        <s v="lead management tool"/>
        <s v="dun and bradstreet leads"/>
        <s v="cloud automation software"/>
        <s v="the definition of channel"/>
        <s v="marketing automation software reviews"/>
        <s v="personalize home page"/>
        <s v="free phone numbers and addresses"/>
        <s v="strategic planning template ppt"/>
        <s v="best company swag"/>
        <s v="vendor comparison"/>
        <s v="how to create a sales funnel"/>
        <s v="behavior targeting"/>
        <s v="direct response campaign"/>
        <s v="benefits of marketing automation"/>
        <s v="google personalization"/>
        <s v="b2b search marketing"/>
        <s v="best practices for seo"/>
        <s v="zoho demo"/>
        <s v="event marketing services"/>
        <s v="web tracking tools"/>
        <s v="email packages"/>
        <s v="a to z marketing"/>
        <s v="marin software address"/>
        <s v="sirius download"/>
        <s v="how to create a marketing budget"/>
        <s v="examples of social media marketing"/>
        <s v="james hardie customer service"/>
        <s v="how to pitch a sale"/>
        <s v="event budget spreadsheet"/>
        <s v="best digital marketing blogs"/>
        <s v="targeted email marketing services"/>
        <s v="customer care definition"/>
        <s v="best online marketing campaigns"/>
        <s v="is email marketing dead"/>
        <s v="cross sell up sell"/>
        <s v="gen y marketing"/>
        <s v="email blast service providers"/>
        <s v="social media metrics dashboard"/>
        <s v="marketing budget percentage"/>
        <s v="profile picture ideas for facebook"/>
        <s v="marketing how to"/>
        <s v="advertising landscape"/>
        <s v="the power of marketing"/>
        <s v="definition of inbound marketing"/>
        <s v="salesforce website integration"/>
        <s v="ad tech blog"/>
        <s v="social blogging"/>
        <s v="best sales pitches"/>
        <s v="ways to generate leads"/>
        <s v="barbershop marketing"/>
        <s v="targeted emails"/>
        <s v="high tech marketing"/>
        <s v="free marketing automation"/>
        <s v="sales and marketing books"/>
        <s v="marketing your brand"/>
        <s v="personalized websites"/>
        <s v="business leads online"/>
        <s v="intown suites careers"/>
        <s v="gmail com in english"/>
        <s v="online medical marketing"/>
        <s v="phone number locations"/>
        <s v="examples of digital marketing"/>
        <s v="email marketing summit"/>
        <s v="how to sales pitch"/>
        <s v="b2b website best practices"/>
        <s v="social marketing in healthcare"/>
        <s v="adidas vs nike market share"/>
        <s v="integrate media"/>
        <s v="anti spam policy"/>
        <s v="rothman media"/>
        <s v="hot or not best of"/>
        <s v="social media hootsuite"/>
        <s v="what are b2b sales"/>
        <s v="business marketer"/>
        <s v="top line performance"/>
        <s v="sales cycle definition"/>
        <s v="finding new customers"/>
        <s v="content marketing system"/>
        <s v="best company holiday cards"/>
        <s v="average email click through rate"/>
        <s v="engage your audience"/>
        <s v="what are kpi metrics"/>
        <s v="lead qualification questions"/>
        <s v="sales and marketing tips"/>
        <s v="sales leads management"/>
        <s v="lead generation activities"/>
        <s v="video landing page template"/>
        <s v="boost search"/>
        <s v="seo and"/>
        <s v="email broadcasting"/>
        <s v="sales and marketing automation"/>
        <s v="leads in sales"/>
        <s v="use of social media in marketing"/>
        <s v="customer video testimonials"/>
        <s v="automation programs"/>
        <s v="optimizing landing pages"/>
        <s v="velocity email marketing"/>
        <s v="social media content calendars"/>
        <s v="lead in business"/>
        <s v="power of marketing"/>
        <s v="hardie building products"/>
        <s v="conference marketing plan"/>
        <s v="b2b marketing conferences"/>
        <s v="email marketing vendors"/>
        <s v="social marketing ideas"/>
        <s v="inbound marketing tactics"/>
        <s v="inbound marketing blogs"/>
        <s v="opt out email marketing"/>
        <s v="top marketing automation platforms"/>
        <s v="marketing via social media"/>
        <s v="sydney latitude longitude"/>
        <s v="blast emails"/>
        <s v="building a landing page"/>
        <s v="inbound content marketing"/>
        <s v="software prices"/>
        <s v="good ad campaigns"/>
        <s v="the art of blogging"/>
        <s v="esp email service provider"/>
        <s v="how to make a playbook"/>
        <s v="stages of marketing"/>
        <s v="tracking leads"/>
        <s v="app cvent com"/>
        <s v="behavorial targeting"/>
        <s v="sales qualification questions"/>
        <s v="salary marketing"/>
        <s v="best marketing campaigns ever"/>
        <s v="best social media strategies"/>
        <s v="popular marketing campaigns"/>
        <s v="engaging with customers"/>
        <s v="munchkin youtube"/>
        <s v="rfp template sample"/>
        <s v="is blogging social media"/>
        <s v="digital marketing research"/>
        <s v="b2b magazines"/>
        <s v="soap header authentication"/>
        <s v="google map phone number"/>
        <s v="best marketing campaign"/>
        <s v="b2b marketing lists"/>
        <s v="how to market a brand"/>
        <s v="munchkin names"/>
        <s v="direct response television marketing"/>
        <s v="successful marketing campaign"/>
        <s v="salary of marketing"/>
        <s v="submit form to iframe"/>
        <s v="2 0 websites"/>
        <s v="marketing automation crm"/>
        <s v="forms api"/>
        <s v="revenue process"/>
        <s v="champion program"/>
        <s v="define perfecting"/>
        <s v="content marketing salary"/>
        <s v="creative email templates"/>
        <s v="colors marketing"/>
        <s v="marketing blogs to follow"/>
        <s v="record gotowebinar"/>
        <s v="best press releases examples"/>
        <s v="citrix webinars"/>
        <s v="social media management plan"/>
        <s v="web marketing resource"/>
        <s v="e mail campaign"/>
        <s v="building landing pages"/>
        <s v="sale marketing"/>
        <s v="social media video marketing"/>
        <s v="inbound marketing platform"/>
        <s v="import leads"/>
        <s v="marketing technology companies"/>
        <s v="marketing consultant services"/>
        <s v="email template responsive"/>
        <s v="email advertising rates"/>
        <s v="sale and marketing"/>
        <s v="sales and marketing definition"/>
        <s v="yearly planning calendar template"/>
        <s v="advertising return on investment"/>
        <s v="lead analytics"/>
        <s v="social media management applications"/>
        <s v="what is a b2b business"/>
        <s v="automation consulting"/>
        <s v="optimize landing page"/>
        <s v="landing page layouts"/>
        <s v="retention marketing strategy"/>
        <s v="inbound marketing books"/>
        <s v="marketing accountability"/>
        <s v="lead bulk"/>
        <s v="office phone support"/>
        <s v="library newsletter template"/>
        <s v="website tracking code"/>
        <s v="marketing and sales software"/>
        <s v="marriott moscone"/>
        <s v="making a sales pitch"/>
        <s v="successful digital marketing campaigns"/>
        <s v="social media marketing vs traditional marketing"/>
        <s v="marketing benchmarks"/>
        <s v="seo for mobile"/>
        <s v="how to use social media marketing"/>
        <s v="sales lead database"/>
        <s v="b2b sales lead generation"/>
        <s v="types of sales strategies"/>
        <s v="email targeting"/>
        <s v="salary in marketing"/>
        <s v="cold call letter sample"/>
        <s v="event management platform"/>
        <s v="salesforce com best practices"/>
        <s v="lead verification"/>
        <s v="email marketing mobile"/>
        <s v="iframe form"/>
        <s v="relationships and social networks"/>
        <s v="what is website tracking"/>
        <s v="marketing ideas small business"/>
        <s v="social media campaign management"/>
        <s v="direct mail partners"/>
        <s v="multi level marketing leads"/>
        <s v="what are marketing tactics"/>
        <s v="cold calling email"/>
        <s v="best practices email"/>
        <s v="lead crm"/>
        <s v="business marketing software"/>
        <s v="sample marketing strategy plan"/>
        <s v="res t"/>
        <s v="kpi list"/>
        <s v="how to build machine"/>
        <s v="sloan product"/>
        <s v="software costs"/>
        <s v="automation program"/>
        <s v="marketing contests"/>
        <s v="event planning marketing plan"/>
        <s v="email marketing effectiveness"/>
        <s v="lead management software reviews"/>
        <s v="analytics metrics"/>
        <s v="mktg san francisco"/>
        <s v="recommendations engine"/>
        <s v="awesome profile picture ideas"/>
        <s v="social media roi calculator"/>
        <s v="market strategy examples"/>
        <s v="automate email sending"/>
        <s v="email template designer"/>
        <s v="live marketing chicago"/>
        <s v="creative email"/>
        <s v="learn marketing analytics"/>
        <s v="progressive drive login"/>
        <s v="what is kpis"/>
        <s v="survey monkey analytics"/>
        <s v="inbound marketer"/>
        <s v="new rules of marketing"/>
        <s v="registration nation promo code"/>
        <s v="program layouts"/>
        <s v="best mobile optimized websites"/>
        <s v="good cover photos facebook"/>
        <s v="harley davidson brand loyalty"/>
        <s v="marketing plan 101"/>
        <s v="drive progressive login"/>
        <s v="marriott near moscone center"/>
        <s v="email services provider"/>
        <s v="email strategies"/>
        <s v="mobile marketing app"/>
        <s v="managing content marketing"/>
        <s v="addresses phone numbers"/>
        <s v="crm and marketing automation"/>
        <s v="marketing qualification"/>
        <s v="how to learn social media marketing"/>
        <s v="dun and bradstreet contact"/>
        <s v="best practices in marketing"/>
        <s v="how to market software products"/>
        <s v="email marketing white paper"/>
        <s v="best marketing email"/>
        <s v="kpi best practices"/>
        <s v="sales and marketing firms"/>
        <s v="return on marketing investment calculation"/>
        <s v="direct marketing best practices"/>
        <s v="free email domains list"/>
        <s v="leads for network marketing"/>
        <s v="channel development definition"/>
        <s v="survey monkey facebook app"/>
        <s v="landing page optimization tools"/>
        <s v="what is mlm leads"/>
        <s v="product marketing strategies"/>
        <s v="ebook marketing tips"/>
        <s v="ppc lead generation"/>
        <s v="campaign giveaway ideas"/>
        <s v="b2b marketing articles"/>
        <s v="direct response copywriters"/>
        <s v="direct mail lead generation"/>
        <s v="ppc internet marketing"/>
        <s v="business marketers"/>
        <s v="imc campaign example"/>
        <s v="how to use gotowebinar"/>
        <s v="leads vs prospects"/>
        <s v="example of social network"/>
        <s v="essential marketing"/>
        <s v="microsoft automation tools"/>
        <s v="media advertisements"/>
        <s v="social media marketing report"/>
        <s v="vendavo com"/>
        <s v="direct response campaigns"/>
        <s v="marketing analysis software"/>
        <s v="web marketing software"/>
        <s v="webinar production"/>
        <s v="channel strategy definition"/>
        <s v="enterprise marketing software"/>
        <s v="verify us address"/>
        <s v="qualified lead definition"/>
        <s v="tactical sales plan"/>
        <s v="landing page ab testing"/>
        <s v="email marketing example"/>
        <s v="salesforce how to use"/>
        <s v="what is cloud marketing"/>
        <s v="navicure webinars"/>
        <s v="seo marketing software"/>
        <s v="email templates responsive"/>
        <s v="sponsorship roi"/>
        <s v="social marketing sites"/>
        <s v="email templete"/>
        <s v="explain market demand"/>
        <s v="branding your business logo"/>
        <s v="bulk email solution"/>
        <s v="email marketing tip"/>
        <s v="bulk email solutions"/>
        <s v="marketing and sales definition"/>
        <s v="lead gen pages"/>
        <s v="address verification canada"/>
        <s v="finding sales leads"/>
        <s v="social marketing is"/>
        <s v="interesting facts on the internet"/>
        <s v="award winning marketing"/>
        <s v="targeted email leads"/>
        <s v="interesting facts on internet"/>
        <s v="interesting facts of internet"/>
        <s v="interesting fact about the internet"/>
        <s v="what is landing page optimization"/>
      </sharedItems>
    </cacheField>
    <cacheField name="Position" numFmtId="0">
      <sharedItems containsSemiMixedTypes="0" containsString="0" containsNumber="1" containsInteger="1" minValue="1" maxValue="21"/>
    </cacheField>
    <cacheField name="Previous Position" numFmtId="0">
      <sharedItems containsSemiMixedTypes="0" containsString="0" containsNumber="1" containsInteger="1" minValue="0" maxValue="21"/>
    </cacheField>
    <cacheField name="Weighted" numFmtId="0">
      <sharedItems containsSemiMixedTypes="0" containsString="0" containsNumber="1" containsInteger="1" minValue="1" maxValue="3" count="3">
        <n v="3"/>
        <n v="2"/>
        <n v="1"/>
      </sharedItems>
    </cacheField>
    <cacheField name="Weighted previous" numFmtId="0">
      <sharedItems containsSemiMixedTypes="0" containsString="0" containsNumber="1" containsInteger="1" minValue="1" maxValue="3"/>
    </cacheField>
    <cacheField name="Search Volume" numFmtId="0">
      <sharedItems containsSemiMixedTypes="0" containsString="0" containsNumber="1" containsInteger="1" minValue="10" maxValue="33100"/>
    </cacheField>
    <cacheField name="CPC" numFmtId="0">
      <sharedItems containsSemiMixedTypes="0" containsString="0" containsNumber="1" minValue="0" maxValue="98.89"/>
    </cacheField>
    <cacheField name="Url" numFmtId="0">
      <sharedItems/>
    </cacheField>
    <cacheField name="Traffic (%)" numFmtId="0">
      <sharedItems containsSemiMixedTypes="0" containsString="0" containsNumber="1" minValue="0" maxValue="36.15"/>
    </cacheField>
    <cacheField name="Traffic Cost (%)" numFmtId="0">
      <sharedItems containsSemiMixedTypes="0" containsString="0" containsNumber="1" minValue="0" maxValue="19.100000000000001"/>
    </cacheField>
    <cacheField name="Competition" numFmtId="0">
      <sharedItems containsSemiMixedTypes="0" containsString="0" containsNumber="1" minValue="0" maxValue="1"/>
    </cacheField>
    <cacheField name="Number of Results" numFmtId="0">
      <sharedItems containsSemiMixedTypes="0" containsString="0" containsNumber="1" containsInteger="1" minValue="0" maxValue="25270000000"/>
    </cacheField>
    <cacheField name="Trend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yena" refreshedDate="42074.740192592595" createdVersion="5" refreshedVersion="5" minRefreshableVersion="3" recordCount="895">
  <cacheSource type="worksheet">
    <worksheetSource name="Table2"/>
  </cacheSource>
  <cacheFields count="13">
    <cacheField name="Keyword" numFmtId="0">
      <sharedItems containsMixedTypes="1" containsNumber="1" containsInteger="1" minValue="28543" maxValue="28543" count="781">
        <s v="eloqua"/>
        <s v="oracle support"/>
        <s v="lead generation"/>
        <s v="marketing automation"/>
        <s v="b2b marketing"/>
        <s v="oracle eloqua"/>
        <s v="eloqua university"/>
        <s v="sales enablement"/>
        <s v="www oracle com"/>
        <s v="eloqua login"/>
        <s v="content marketing"/>
        <s v="oracle com"/>
        <s v="demand generation"/>
        <s v="b2b sales"/>
        <s v="what is eloqua"/>
        <s v="eloqua pricing"/>
        <s v="eloqua logo"/>
        <s v="eloqua support"/>
        <s v="lead nurturing"/>
        <s v="oracle headquarters"/>
        <s v="sales leads"/>
        <s v="qualified leads"/>
        <s v="eloqua com"/>
        <s v="eloqua oracle"/>
        <s v="campaign management"/>
        <s v="lead management"/>
        <s v="oracle marketing cloud"/>
        <s v="enablement"/>
        <s v="lead scoring"/>
        <s v="modern marketing"/>
        <s v="astadia"/>
        <s v="eloqua training"/>
        <s v="eloqua marketing"/>
        <s v="appcloud"/>
        <s v="eloqua experience"/>
        <s v="qualified lead"/>
        <s v="email campaign management"/>
        <s v="www renzullilearning com"/>
        <s v="swiss post solutions"/>
        <s v="drip campaign"/>
        <s v="digital body language"/>
        <s v="sales lead"/>
        <s v="drip marketing"/>
        <s v="lead gen"/>
        <s v="marketing charts"/>
        <s v="markie"/>
        <s v="eloqua cloud connector"/>
        <s v="eloquoa"/>
        <s v="lead generation best practices"/>
        <s v="support oracle"/>
        <s v="topliners"/>
        <s v="oracle products"/>
        <s v="customer lifecycle"/>
        <s v="marketing cloud"/>
        <s v="deliverability"/>
        <s v="marketing roi"/>
        <s v="lead management process"/>
        <s v="b2b marketing best practices"/>
        <s v="eloqua email"/>
        <s v="eloqua careers"/>
        <s v="campaign analysis"/>
        <s v="oracle rfp"/>
        <s v="b2b best practices"/>
        <s v="eloqua jobs"/>
        <s v="revenue performance management"/>
        <s v="campaign management software"/>
        <s v="fisher science education"/>
        <s v="what is marketing automation"/>
        <s v="demand gen"/>
        <s v="demandgen"/>
        <s v="eloqua marketing automation"/>
        <s v="elequoa"/>
        <s v="eloqua 10"/>
        <s v="eloqua lead scoring"/>
        <s v="eloqua conference"/>
        <s v="elloqua"/>
        <s v="cloud connectors"/>
        <s v="eloqua integration"/>
        <s v="eloqua discover"/>
        <s v="sales enablement software"/>
        <s v="roi marketing"/>
        <s v="oracle support phone number"/>
        <s v="oracle cloud"/>
        <s v="customer life cycle"/>
        <s v="b2b email marketing"/>
        <s v="sales enablement tools"/>
        <s v="babcock and jenkins"/>
        <s v="what is b2b marketing"/>
        <s v="marketing essentials"/>
        <s v="lead generator"/>
        <s v="marketing effectiveness"/>
        <s v="marketing experience"/>
        <s v="app cloud"/>
        <s v="marketing measurement tools"/>
        <s v="e mail campaign management"/>
        <s v="elqua"/>
        <s v="marketing campaign analysis"/>
        <s v="eloqua software"/>
        <s v="eloqua crm"/>
        <s v="elogua"/>
        <s v="eloquo"/>
        <s v="eloqua partners"/>
        <s v="eloqua university login"/>
        <s v="sales ready leads"/>
        <s v="edu lead generation"/>
        <s v="eloqua education"/>
        <s v="best lead generation"/>
        <s v="eloqua corporation"/>
        <s v="b2b marketing services"/>
        <s v="eloqua customers"/>
        <s v="eloqa"/>
        <s v="social media automation software"/>
        <s v="www eloqua com"/>
        <s v="oracle pricing"/>
        <s v="email deliverability"/>
        <s v="oracle customer support"/>
        <s v="wealth management marketing"/>
        <s v="b2b market"/>
        <s v="customer lifecycle marketing"/>
        <s v="oracle support number"/>
        <s v="lead nurturing best practices"/>
        <s v="customer success stories"/>
        <s v="what is lead nurturing"/>
        <s v="what is lead generation"/>
        <s v="eloqua blog"/>
        <s v="sales and marketing alignment"/>
        <s v="cloud connector"/>
        <s v="marketing qualified lead"/>
        <s v="what is a sales lead"/>
        <s v="forrester consulting"/>
        <s v="what is sales enablement"/>
        <s v="marketing campaign management"/>
        <s v="campaign management tools"/>
        <s v="sales effectiveness"/>
        <s v="oracle press release"/>
        <s v="oracle events"/>
        <s v="lifecycle marketing"/>
        <s v="oracle logo"/>
        <s v="sales lead management"/>
        <s v="eloqua limited"/>
        <s v="rfp generator"/>
        <s v="elquoa"/>
        <s v="marketing enablement"/>
        <s v="eloqua experience 2013"/>
        <s v="eloqua demo"/>
        <s v="measuring marketing success"/>
        <s v="eloqua prospect profiler"/>
        <s v="campaign analytics"/>
        <s v="eloqu"/>
        <s v="dentsply tulsa"/>
        <s v="email campaign"/>
        <s v="what is demand generation"/>
        <s v="drip campaigns"/>
        <s v="email drip campaign"/>
        <s v="oracle support login"/>
        <s v="heinz marketing"/>
        <s v="lead scoring best practices"/>
        <s v="marketing campaign management software"/>
        <s v="content marketing best practices"/>
        <s v="email marketing best practices"/>
        <s v="oracle content management"/>
        <s v="automated marketing"/>
        <s v="modern market"/>
        <s v="amberleaf"/>
        <s v="marketing leads"/>
        <s v="amber leaf"/>
        <s v="b2b content marketing"/>
        <s v="marketing asset management"/>
        <s v="orbis education"/>
        <s v="drip email campaign"/>
        <s v="what is a drip campaign"/>
        <s v="oracle website"/>
        <s v="oracle marketing"/>
        <s v="eloqua api"/>
        <s v="lead qualification"/>
        <s v="lead generation marketing"/>
        <s v="eloqua salesforce"/>
        <s v="now eloqua com"/>
        <s v="oracle acquires eloqua"/>
        <s v="best leads"/>
        <s v="what is lead scoring"/>
        <s v="sales enablement best practices"/>
        <s v="digital body"/>
        <s v="sales qualified lead"/>
        <s v="b2b email marketing best practices"/>
        <s v="what is a qualified lead"/>
        <s v="social media automation"/>
        <s v="measuring marketing effectiveness"/>
        <s v="oracle office locations"/>
        <s v="life science marketing"/>
        <s v="cloud marketing"/>
        <s v="wonderground radio"/>
        <s v="tulsa dental specialties"/>
        <s v="marketing b2b"/>
        <s v="lead generators"/>
        <s v="creative marketing campaigns"/>
        <s v="leads management"/>
        <s v="demand generation marketing"/>
        <s v="marketing efforts"/>
        <s v="how to measure marketing effectiveness"/>
        <s v="qualified sales leads"/>
        <s v="oracle marketing automation"/>
        <s v="what is campaign management"/>
        <s v="demand generation best practices"/>
        <s v="marketing automation definition"/>
        <s v="oracle asset management"/>
        <s v="drip email"/>
        <s v="lead sales"/>
        <s v="sales lead definition"/>
        <s v="b2b marketers"/>
        <s v="oracle press releases"/>
        <s v="marketing automation best practices"/>
        <s v="customer segmentation software"/>
        <s v="marketing chart"/>
        <s v="b2b marketing companies"/>
        <s v="leads generation"/>
        <s v="grande email"/>
        <s v="ion interactive"/>
        <s v="marketing automation platform"/>
        <s v="automated marketing solutions"/>
        <s v="gartner crm"/>
        <s v="how to learn oracle"/>
        <s v="oracle service request"/>
        <s v="marketing best practices"/>
        <s v="oracle support contact number"/>
        <s v="oracle corporate headquarters"/>
        <s v="lead nurturing software"/>
        <s v="marketing reports"/>
        <s v="all access pass"/>
        <s v="qualify leads"/>
        <s v="lead nuturing"/>
        <s v="marketing campaign management tools"/>
        <s v="marketing qualified leads"/>
        <s v="metrics that matter"/>
        <s v="best lead"/>
        <s v="revenue performance"/>
        <s v="oracle suport"/>
        <s v="lead score"/>
        <s v="industry solutions"/>
        <s v="lead nurture"/>
        <s v="market automation"/>
        <s v="marketing automation platforms"/>
        <s v="leading authorities"/>
        <s v="oracle headquarters address"/>
        <s v="lead generation process"/>
        <s v="eloqua acquisition"/>
        <s v="qualifying leads"/>
        <s v="what is drip marketing"/>
        <s v="drip marketing campaign"/>
        <s v="chep usa"/>
        <s v="marketing success"/>
        <s v="lead marketing"/>
        <s v="gartner magic quadrant crm"/>
        <s v="lead generation tips"/>
        <s v="cloud oracle com"/>
        <s v="business to business marketing"/>
        <s v="qualify definition"/>
        <s v="eaton customer connect"/>
        <s v="sales tools"/>
        <s v="forrester wave"/>
        <s v="what is b2b sales"/>
        <s v="unisource worldwide inc"/>
        <s v="xperthr"/>
        <s v="drip email marketing"/>
        <s v="email deliverability best practices"/>
        <s v="content marketing platform"/>
        <s v="oracle hq address"/>
        <s v="eloqua oracle acquisition"/>
        <s v="oracle price"/>
        <s v="what is lead management"/>
        <s v="forrester wave report"/>
        <s v="b2bmarketing"/>
        <s v="lead generations"/>
        <s v="oracle acquires"/>
        <s v="marketing life cycle"/>
        <s v="stemcell technologies inc"/>
        <s v="nurture marketing"/>
        <s v="demandgen report"/>
        <s v="www oracle"/>
        <s v="marketing reporting"/>
        <s v="oracle software products"/>
        <s v="oracle support contact"/>
        <s v="oricle"/>
        <s v="campaign effectiveness"/>
        <s v="segmentation software"/>
        <s v="multichannel campaign management"/>
        <s v="email marketing deliverability"/>
        <s v="oracle support phone number usa"/>
        <s v="lead scoring model"/>
        <s v="marketing campaign software"/>
        <s v="b2b lead generation"/>
        <s v="oracle integration"/>
        <s v="marketing automation solutions"/>
        <s v="definition of a lead"/>
        <s v="content marketing platforms"/>
        <s v="oracle corporation headquarters"/>
        <s v="pti marketing"/>
        <s v="content marketing system"/>
        <s v="experience marketing"/>
        <s v="axios systems"/>
        <s v="bass pro customer service"/>
        <s v="oracle sales"/>
        <s v="cloud sheets"/>
        <s v="oracle support web"/>
        <s v="oracle phone number"/>
        <s v="define sales lead"/>
        <s v="b2b email"/>
        <s v="what are leads in sales"/>
        <s v="eloqua competitors"/>
        <s v="demand gen report"/>
        <s v="b2b marketer"/>
        <s v="on demand marketing"/>
        <s v="demand generation programs"/>
        <s v="best marketing automation"/>
        <s v="best content marketing"/>
        <s v="lead nurturing definition"/>
        <s v="content marketing solutions"/>
        <s v="marketing success stories"/>
        <s v="marketing measurement"/>
        <s v="going around the world"/>
        <s v="oracle life sciences"/>
        <s v="oracle technical support"/>
        <s v="oracle support phone"/>
        <s v="marketing lead"/>
        <s v="marketing analytics tools"/>
        <s v="lead sourcing"/>
        <s v="campaign management system"/>
        <s v="marketing integration"/>
        <s v="life cycle marketing"/>
        <s v="oracle product"/>
        <s v="gartner crm magic quadrant"/>
        <s v="oracle buys eloqua"/>
        <s v="oracle customer support number"/>
        <s v="4thought marketing"/>
        <s v="4thought"/>
        <s v="gartner marketing automation"/>
        <s v="marketing lifecycle"/>
        <s v="marketing lead generation"/>
        <s v="email marketing content"/>
        <s v="automation marketing"/>
        <s v="it lead generation"/>
        <s v="crm magic quadrant"/>
        <s v="lead gen marketing"/>
        <s v="email drip campaigns"/>
        <s v="best marketing practices"/>
        <s v="demand generation software"/>
        <s v="drip marketing campaigns"/>
        <s v="product segmentation"/>
        <s v="best b2b companies"/>
        <s v="oracle products list"/>
        <s v="regis university college for professional studies"/>
        <s v="how to qualify a lead"/>
        <s v="oracle white paper"/>
        <s v="tulsa dentsply"/>
        <s v="leadgeneration"/>
        <s v="b2b sales companies"/>
        <s v="campaign management tool"/>
        <s v="qualified lead generation"/>
        <s v="alignment sale"/>
        <s v="social marketing automation"/>
        <s v="eloqua acquired"/>
        <s v="qualified lead definition"/>
        <s v="b2b sales and marketing"/>
        <s v="oracle srm"/>
        <s v="what are sales leads"/>
        <s v="lead management best practices"/>
        <s v="b2b content"/>
        <s v="oracle support site"/>
        <s v="email campaign manager"/>
        <s v="consumer life cycle"/>
        <s v="oracle program"/>
        <s v="cloud oracle"/>
        <s v="1921 gallows road vienna va"/>
        <s v="forrester marketing"/>
        <s v="drip marketing software"/>
        <s v="social marketing platform"/>
        <s v="drip email campaigns"/>
        <s v="what is sales lead"/>
        <s v="oralce support"/>
        <s v="roi in marketing"/>
        <s v="oracle customer connection"/>
        <s v="contact oracle support"/>
        <s v="best lead generation software"/>
        <s v="campaign manager software"/>
        <s v="oracle customer service"/>
        <s v="5 tenets"/>
        <s v="compendium blog"/>
        <s v="classicalnewengland org"/>
        <s v="b2b website best practices"/>
        <s v="oracle cloud applications"/>
        <s v="ariba an sap company"/>
        <s v="measuring marketing roi"/>
        <s v="what is sales"/>
        <s v="grandecom mail"/>
        <s v="marketing roi analysis"/>
        <s v="oracle social marketing"/>
        <s v="leads sales"/>
        <s v="cloud marketing solutions"/>
        <s v="how to qualify leads"/>
        <s v="email drip campaign software"/>
        <s v="campaign metrics"/>
        <s v="asset management marketing"/>
        <s v="b2b blogging"/>
        <s v="forrester marketing automation"/>
        <s v="a2z inc"/>
        <s v="cincom systems"/>
        <s v="washingtoncaps com"/>
        <s v="email marketing management"/>
        <s v="oracle corporate office"/>
        <s v="dentsply tulsa dental specialties"/>
        <s v="b2b content marketing strategy"/>
        <s v="oracle professional services"/>
        <s v="content marketing b2b"/>
        <s v="oracle partner program"/>
        <s v="oracel support"/>
        <s v="tenzing managed it services"/>
        <s v="oracle market"/>
        <s v="oracle for small business"/>
        <s v="oracle tech support"/>
        <s v="best sales leads"/>
        <s v="leads marketing"/>
        <s v="call oracle support"/>
        <s v="demand generation definition"/>
        <s v="oracle small business"/>
        <s v="market one international"/>
        <s v="customer service life cycle"/>
        <s v="marketingcloud"/>
        <s v="insurance marketing companies"/>
        <s v="marketing automation services"/>
        <s v="marketing automation blog"/>
        <s v="drip emails"/>
        <s v="marketer definition"/>
        <s v="hp marketing"/>
        <s v="social media marketing software"/>
        <s v="what is oracle software"/>
        <s v="oracle solutions"/>
        <s v="fisher scientific education"/>
        <s v="email campaign best practices"/>
        <s v="babcock jenkins"/>
        <s v="campaign marketing"/>
        <s v="royal philips electronics"/>
        <s v="sales lead generation"/>
        <s v="oracle partners"/>
        <s v="quarry integrated communications"/>
        <s v="oracle technical support number"/>
        <s v="what is a lead in sales"/>
        <s v="email drip marketing"/>
        <s v="best practices marketing"/>
        <s v="basics of social media marketing"/>
        <s v="marketing automation institute"/>
        <s v="email campaign analysis"/>
        <s v="sales leads definition"/>
        <s v="sales and marketing automation"/>
        <s v="b2b emails"/>
        <s v="product suite"/>
        <s v="oracle management"/>
        <s v="b2b products"/>
        <s v="oracle social cloud"/>
        <s v="oracle cms"/>
        <s v="marketing library"/>
        <s v="sales playbook"/>
        <s v="learn oracle"/>
        <s v="b2b lead generation software"/>
        <s v="all access passes"/>
        <s v="best marketing automation software"/>
        <s v="market life cycle"/>
        <s v="local bass pro shop"/>
        <s v="sales intelligence software"/>
        <s v="my oracle support phone number"/>
        <s v="lori colvin"/>
        <s v="email marketing b2b"/>
        <s v="email drip"/>
        <s v="oracle success stories"/>
        <s v="social media automation tools"/>
        <s v="business 2 business marketing"/>
        <s v="email blast best practices"/>
        <s v="marketing dashboard software"/>
        <s v="lead management services"/>
        <s v="oracle corporate headquarters address"/>
        <s v="marketing effectiveness metrics"/>
        <s v="oracle in the cloud"/>
        <s v="what is marketing roi"/>
        <s v="oracle conference san francisco"/>
        <s v="lead qualification process"/>
        <s v="cloud based marketing"/>
        <s v="logo oracle"/>
        <s v="b2b company"/>
        <s v="rfp tool"/>
        <s v="social marketing software"/>
        <s v="sales b2b"/>
        <s v="enterprise learning solutions"/>
        <s v="demand generation blog"/>
        <s v="talk talk business"/>
        <s v="lead vendors"/>
        <s v="leads in sales"/>
        <s v="magic quadrant crm"/>
        <s v="lead scoring software"/>
        <s v="submission videos"/>
        <s v="b to b marketing"/>
        <s v="definition of qualify"/>
        <s v="dentsply tulsa dental"/>
        <s v="cross telecom"/>
        <s v="sales best practices"/>
        <s v="oracle courses"/>
        <s v="social media intelligence"/>
        <s v="email marketing campaign management"/>
        <s v="expert services"/>
        <s v="time to value"/>
        <s v="it support and services"/>
        <s v="facilitated discussion"/>
        <s v="intro to marketing"/>
        <s v="content cloud"/>
        <s v="oracle white papers"/>
        <s v="xpert hr"/>
        <s v="email deliverability services"/>
        <s v="what is a marketing campaign"/>
        <s v="mindshift technologies inc"/>
        <s v="demand marketing"/>
        <s v="roi report"/>
        <s v="buy sales leads"/>
        <s v="what is roi in marketing"/>
        <s v="it leads"/>
        <s v="oracle support contact number usa"/>
        <s v="oracle cloud for industry"/>
        <s v="sales leads management"/>
        <s v="oracle support services"/>
        <s v="sales enablement solutions"/>
        <s v="www renzullilearning"/>
        <s v="drip marketing examples"/>
        <s v="oracle support portal"/>
        <s v="best practices in marketing"/>
        <s v="docusign customer service"/>
        <s v="oracle packages"/>
        <s v="seagate technology llc"/>
        <s v="define marketer"/>
        <s v="oracle reporting tools"/>
        <s v="best roi"/>
        <s v="bass pro shops customer service"/>
        <s v="marketing roi calculator"/>
        <s v="data segmentation"/>
        <s v="lead generation b2b"/>
        <s v="gartner magic quadrant cloud"/>
        <s v="bass pro shop customer service"/>
        <s v="my support oracle"/>
        <s v="email marketing automation"/>
        <s v="saas marketing automation"/>
        <s v="leads and sales"/>
        <s v="oracle experience"/>
        <s v="cloud market"/>
        <s v="the forrester wave"/>
        <s v="cincom systems inc"/>
        <s v="marketing automation systems"/>
        <s v="trelleborg marine systems"/>
        <s v="cloud industry"/>
        <s v="covidien rms"/>
        <s v="rautaruukki"/>
        <s v="tools sales"/>
        <s v="best practices for email marketing"/>
        <s v="best practices email marketing"/>
        <s v="sev 1"/>
        <s v="what is oracle software used for"/>
        <s v="content marketing service"/>
        <s v="access education"/>
        <s v="cloud marketing software"/>
        <s v="marketing events 2013"/>
        <s v="oracle content management system"/>
        <s v="marketing email best practices"/>
        <s v="oracle conference las vegas"/>
        <s v="marketing advisor"/>
        <s v="best lead generation companies"/>
        <s v="industry marketing"/>
        <s v="marketing pharmaceuticals"/>
        <s v="generation marketing"/>
        <s v="campaign email"/>
        <s v="impact sales and marketing"/>
        <s v="talktalk business"/>
        <s v="crm technologies"/>
        <s v="measuring effectiveness"/>
        <s v="b2b demand generation"/>
        <s v="automation ideas"/>
        <s v="what is leads"/>
        <s v="what is business to business marketing"/>
        <n v="28543"/>
        <s v="effective marketing campaigns"/>
        <s v="docusign customer support"/>
        <s v="gartner digital marketing"/>
        <s v="sales lead management software"/>
        <s v="rpm marketing"/>
        <s v="pulse full movie"/>
        <s v="youtube marketing software"/>
        <s v="todd craig"/>
        <s v="oracle help"/>
        <s v="best lead generation websites"/>
        <s v="gartner magic quadrant for crm"/>
        <s v="what is insurance marketing"/>
        <s v="multi channel marketing software"/>
        <s v="social media marketing products"/>
        <s v="what is a lead generation"/>
        <s v="best drip"/>
        <s v="education oracle com"/>
        <s v="conversation marketing"/>
        <s v="automated email marketing services"/>
        <s v="american express business services"/>
        <s v="digital marketing campaign template"/>
        <s v="definition of leads"/>
        <s v="qualifying sales leads"/>
        <s v="cloud asset management"/>
        <s v="marketing an event"/>
        <s v="access passes"/>
        <s v="reseller agreement template"/>
        <s v="lynn lucas"/>
        <s v="best email campaigns"/>
        <s v="american express small business services"/>
        <s v="marketing automation vendors"/>
        <s v="lead gen software"/>
        <s v="program life cycle"/>
        <s v="data com jigsaw"/>
        <s v="lead management sales software"/>
        <s v="oracle cloud service"/>
        <s v="lead management solutions"/>
        <s v="tulsa dental dentsply"/>
        <s v="best practices in sales"/>
        <s v="marketing management solutions"/>
        <s v="cost of oracle"/>
        <s v="email marketing campaign best practices"/>
        <s v="b2b sale"/>
        <s v="social marketing solutions"/>
        <s v="crm gartner"/>
        <s v="modern marketing strategies"/>
        <s v="oracle resellers"/>
        <s v="campaign products"/>
        <s v="marketers definition"/>
        <s v="b2b social media best practices"/>
        <s v="social marketing suite"/>
        <s v="what are b2b sales"/>
        <s v="oracle on demand login"/>
        <s v="content marketing guide"/>
        <s v="orac e"/>
        <s v="oracle social relationship management"/>
        <s v="best b2b marketing campaigns"/>
        <s v="sales effectiveness training"/>
        <s v="b2b lead gen"/>
        <s v="lifesize logitech"/>
        <s v="what are leads in marketing"/>
        <s v="email subscription management"/>
        <s v="marketing opt out"/>
        <s v="lead generation industry"/>
        <s v="security administrative services"/>
        <s v="life science market"/>
        <s v="oracle best practices"/>
        <s v="best sales practices"/>
        <s v="marketing industries"/>
        <s v="b2b sales process"/>
        <s v="role based training"/>
        <s v="content marketers"/>
        <s v="success marketing"/>
        <s v="upskilled"/>
        <s v="oracle cloud pricing"/>
        <s v="what is roi marketing"/>
        <s v="what is oracle cloud"/>
        <s v="social media suite"/>
        <s v="customer experience analyst"/>
        <s v="segmentation and targeting"/>
        <s v="lead gen companies"/>
        <s v="modern financial services"/>
        <s v="social media marketing platform"/>
        <s v="event marketing awards"/>
        <s v="oracle expert"/>
        <s v="oracle taleo cloud service"/>
        <s v="award winning social media campaigns"/>
        <s v="email campaign reporting"/>
        <s v="what is a lead in marketing"/>
        <s v="best automation software"/>
        <s v="web content marketing"/>
        <s v="oracle reseller"/>
        <s v="oracle contact number"/>
        <s v="how to learn marketing"/>
        <s v="roi measurement"/>
        <s v="amllp com"/>
        <s v="oracle crm pricing"/>
        <s v="harte hanks market intelligence"/>
        <s v="best lead management software"/>
        <s v="b2b blogs"/>
        <s v="insurance marketing services"/>
        <s v="oracle technical support policies"/>
        <s v="email marketing design best practices"/>
        <s v="best email practices"/>
        <s v="hewlett packard marketing"/>
        <s v="oracle app"/>
        <s v="life sciences solutions"/>
        <s v="marketing content management"/>
        <s v="email marketing automation software"/>
        <s v="demand generation strategies"/>
        <s v="sales contact software"/>
        <s v="marketing saas"/>
        <s v="life science solutions"/>
        <s v="oracle pricing list"/>
        <s v="white paper ideas"/>
        <s v="learn about marketing"/>
        <s v="what is marketing automation software"/>
        <s v="marketing automation jobs"/>
        <s v="nurture campaign"/>
        <s v="effective online marketing"/>
        <s v="email blasts best practices"/>
        <s v="best email marketing practices"/>
        <s v="email marketing lead generation"/>
        <s v="chicken coop video"/>
        <s v="what is marketing lead"/>
        <s v="eloqua ipo"/>
        <s v="oracle carrers"/>
        <s v="lead generation campaign"/>
        <s v="best white papers"/>
        <s v="start oracle"/>
        <s v="b2b email list"/>
        <s v="b2b lead generation services"/>
        <s v="nurturing program"/>
        <s v="definition of marketer"/>
        <s v="sales productivity tools"/>
        <s v="oracle learn"/>
        <s v="product marketing software"/>
        <s v="social media management cost"/>
        <s v="marketing cloud pricing"/>
        <s v="buying sales leads"/>
        <s v="email campain"/>
        <s v="what is a reseller agreement"/>
        <s v="marketing price list"/>
        <s v="best practices in email marketing"/>
        <s v="b2b email marketing statistics"/>
        <s v="lead nurturing campaign"/>
        <s v="lead generation activities"/>
        <s v="demand generation jobs"/>
        <s v="social media products"/>
        <s v="reporting tools for oracle"/>
        <s v="sales and marketing classes"/>
        <s v="what is cloud marketing"/>
        <s v="business intelligence cloud"/>
        <s v="dnb sales"/>
        <s v="big ideas marketing"/>
        <s v="product campaign"/>
        <s v="visibility marketing"/>
        <s v="saas best practices"/>
        <s v="insurance marketing solutions"/>
        <s v="social media marketing solutions"/>
        <s v="opt out marketing"/>
        <s v="what is marketing campaign"/>
        <s v="analytics best practices"/>
        <s v="reseller agreement form"/>
        <s v="sales and marketing tools"/>
        <s v="content marketing defined"/>
        <s v="managing sales leads"/>
        <s v="email marketing best practice"/>
        <s v="lead generation sales"/>
        <s v="automated online marketing"/>
        <s v="marketing automation pricing"/>
        <s v="html email campaigns"/>
        <s v="oracle conference 2013"/>
        <s v="channel marketing programs"/>
        <s v="value of content marketing"/>
        <s v="sales forecasting best practices"/>
        <s v="sales process software"/>
        <s v="svc wsdl"/>
        <s v="what are b2b companies"/>
        <s v="what is marketing and sales"/>
        <s v="dc modern"/>
        <s v="business intelligence service"/>
        <s v="search bass pro shop"/>
        <s v="email marketing html"/>
        <s v="leads generation companies"/>
        <s v="marketing for insurance"/>
        <s v="smartstart download"/>
        <s v="event management service"/>
        <s v="marketing campaing"/>
        <s v="email marketing jobs from home"/>
        <s v="eblast best practices"/>
        <s v="content marketing playbook"/>
        <s v="effective marketing strategy"/>
        <s v="cloud automation software"/>
        <s v="software product marketing"/>
        <s v="marketing automation company"/>
        <s v="email marketing analysis"/>
        <s v="email marketing white paper"/>
      </sharedItems>
    </cacheField>
    <cacheField name="Position" numFmtId="0">
      <sharedItems containsSemiMixedTypes="0" containsString="0" containsNumber="1" containsInteger="1" minValue="1" maxValue="21"/>
    </cacheField>
    <cacheField name="Previous Position" numFmtId="0">
      <sharedItems containsSemiMixedTypes="0" containsString="0" containsNumber="1" containsInteger="1" minValue="0" maxValue="20"/>
    </cacheField>
    <cacheField name="Weighted" numFmtId="0">
      <sharedItems containsSemiMixedTypes="0" containsString="0" containsNumber="1" containsInteger="1" minValue="1" maxValue="3"/>
    </cacheField>
    <cacheField name="Weighted Previous" numFmtId="0">
      <sharedItems containsSemiMixedTypes="0" containsString="0" containsNumber="1" containsInteger="1" minValue="1" maxValue="3"/>
    </cacheField>
    <cacheField name="Search Volume" numFmtId="0">
      <sharedItems containsSemiMixedTypes="0" containsString="0" containsNumber="1" containsInteger="1" minValue="10" maxValue="18100"/>
    </cacheField>
    <cacheField name="CPC" numFmtId="0">
      <sharedItems containsSemiMixedTypes="0" containsString="0" containsNumber="1" minValue="0" maxValue="76.34"/>
    </cacheField>
    <cacheField name="Url" numFmtId="0">
      <sharedItems/>
    </cacheField>
    <cacheField name="Traffic (%)" numFmtId="0">
      <sharedItems containsSemiMixedTypes="0" containsString="0" containsNumber="1" minValue="0" maxValue="38.17"/>
    </cacheField>
    <cacheField name="Traffic Cost (%)" numFmtId="0">
      <sharedItems containsSemiMixedTypes="0" containsString="0" containsNumber="1" minValue="0" maxValue="22.95"/>
    </cacheField>
    <cacheField name="Competition" numFmtId="0">
      <sharedItems containsSemiMixedTypes="0" containsString="0" containsNumber="1" minValue="0" maxValue="1"/>
    </cacheField>
    <cacheField name="Number of Results" numFmtId="0">
      <sharedItems containsSemiMixedTypes="0" containsString="0" containsNumber="1" containsInteger="1" minValue="1000" maxValue="3480000000"/>
    </cacheField>
    <cacheField name="Trend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yena" refreshedDate="42075.36695520833" createdVersion="5" refreshedVersion="5" minRefreshableVersion="3" recordCount="2796">
  <cacheSource type="worksheet">
    <worksheetSource ref="A1:M2797" sheet="Marketo"/>
  </cacheSource>
  <cacheFields count="13">
    <cacheField name="Keyword" numFmtId="0">
      <sharedItems count="2414">
        <s v="marketo"/>
        <s v="event marketing"/>
        <s v="lead generation"/>
        <s v="content marketing"/>
        <s v="wistia"/>
        <s v="marketing calendar"/>
        <s v="marketo login"/>
        <s v="lead generation software"/>
        <s v="marketo pricing"/>
        <s v="lead nurturing"/>
        <s v="lead scoring"/>
        <s v="social marketing"/>
        <s v="leads"/>
        <s v="social media marketing plan template"/>
        <s v="marketing automation"/>
        <s v="b2b marketing"/>
        <s v="gotowebinar"/>
        <s v="marketing events"/>
        <s v="marketo logo"/>
        <s v="marketo blog"/>
        <s v="launchpoint"/>
        <s v="social media marketing plan"/>
        <s v="demand generation"/>
        <s v="sales playbook"/>
        <s v="marketo api"/>
        <s v="rest"/>
        <s v="marketo launchpoint"/>
        <s v="marketo com"/>
        <s v="social media marketing strategy"/>
        <s v="lead management"/>
        <s v="what is marketing"/>
        <s v="what is marketo"/>
        <s v="marketo training"/>
        <s v="marketo inc"/>
        <s v="social media plan template"/>
        <s v="social media calendar"/>
        <s v="social media plan"/>
        <s v="b2b sales"/>
        <s v="define lead"/>
        <s v="lead generation companies"/>
        <s v="sample social media plan"/>
        <s v="phil fernandez"/>
        <s v="innovative marketing"/>
        <s v="email marketing best practices"/>
        <s v="rest api"/>
        <s v="marketing analytics"/>
        <s v="marketo sales insight"/>
        <s v="social media marketing plan sample"/>
        <s v="lead nurturing software"/>
        <s v="social media plan example"/>
        <s v="marketo support"/>
        <s v="marketo salesforce"/>
        <s v="customer engagement platform"/>
        <s v="soap api"/>
        <s v="marketing software"/>
        <s v="marketing automation software"/>
        <s v="marketing conferences 2014"/>
        <s v="lead generator"/>
        <s v="marketing roi"/>
        <s v="lead generation strategy"/>
        <s v="social media plan sample"/>
        <s v="marketing calendars"/>
        <s v="gartner magic quadrant crm"/>
        <s v="marketo san mateo"/>
        <s v="free lead generation software"/>
        <s v="lead generator software"/>
        <s v="content marketing infographic"/>
        <s v="social media strategy template"/>
        <s v="cvent com"/>
        <s v="marketing metrics"/>
        <s v="marketing vs advertising"/>
        <s v="insideview"/>
        <s v="skyword"/>
        <s v="landing page templates"/>
        <s v="direct response marketing"/>
        <s v="direct response advertising"/>
        <s v="event marketer"/>
        <s v="campaign ideas"/>
        <s v="marketing ebook"/>
        <s v="social media lead generation"/>
        <s v="sample social media strategy"/>
        <s v="lead scoring best practices"/>
        <s v="lead nurturing best practices"/>
        <s v="innovative marketing campaigns"/>
        <s v="unique marketing"/>
        <s v="lead gen software"/>
        <s v="business to business lead generation"/>
        <s v="sample social media marketing plan"/>
        <s v="marketo salesforce integration"/>
        <s v="sales and marketing alignment"/>
        <s v="engagement marketing"/>
        <s v="sales development representative"/>
        <s v="social media editorial calendar"/>
        <s v="creative facebook cover photos"/>
        <s v="b2b lead generation"/>
        <s v="go to webinar"/>
        <s v="gotowebinar login"/>
        <s v="ion interactive"/>
        <s v="what is lead generation"/>
        <s v="marketing platform"/>
        <s v="social media strategy example"/>
        <s v="business to business advertising"/>
        <s v="content that people"/>
        <s v="online lead generation"/>
        <s v="what is marketing automation"/>
        <s v="b2b events"/>
        <s v="lead generation process"/>
        <s v="lead generation business"/>
        <s v="marketo integration"/>
        <s v="www marketo com"/>
        <s v="marketo marketing"/>
        <s v="marketo munchkin"/>
        <s v="marketo demo"/>
        <s v="social media marketing plan pdf"/>
        <s v="marketing automation best practices"/>
        <s v="innovative marketing strategies"/>
        <s v="cold calling 2 0"/>
        <s v="email lead generation"/>
        <s v="lead generating software"/>
        <s v="marketing speakers"/>
        <s v="gartner crm magic quadrant"/>
        <s v="inc 500"/>
        <s v="marketing blogs"/>
        <s v="business to business marketing"/>
        <s v="direct response"/>
        <s v="roi marketing"/>
        <s v="media plan template"/>
        <s v="b2b marketing strategies"/>
        <s v="email marketing tips"/>
        <s v="lead gen"/>
        <s v="marketing campaign ideas"/>
        <s v="examples of marketing"/>
        <s v="tchotchke"/>
        <s v="nurturing"/>
        <s v="zift solutions"/>
        <s v="what is b2b marketing"/>
        <s v="marketing resources"/>
        <s v="marketing and sales"/>
        <s v="social media campaign ideas"/>
        <s v="what is a lead"/>
        <s v="www cvent com"/>
        <s v="munchkin marketo"/>
        <s v="revenue cycle analytics"/>
        <s v="marketo user summit"/>
        <s v="marketo and salesforce"/>
        <s v="b2b demand generation"/>
        <s v="social media strategy sample"/>
        <s v="marketo software"/>
        <s v="lead scoring model"/>
        <s v="marketo crm"/>
        <s v="marketo lead scoring"/>
        <s v="marketo marketing automation"/>
        <s v="social media tactical plan"/>
        <s v="salesforce marketo"/>
        <s v="phil fernandez marketo"/>
        <s v="tactical marketing plan template"/>
        <s v="marketo email"/>
        <s v="content recommendation engine"/>
        <s v="nurture campaign"/>
        <s v="marketing initiatives"/>
        <s v="lead generation strategies"/>
        <s v="social media calendar template"/>
        <s v="first blog post"/>
        <s v="b2b email marketing"/>
        <s v="social media strategy plan"/>
        <s v="lead qualification"/>
        <s v="lead generation marketing"/>
        <s v="rainkingonline"/>
        <s v="marketing blog"/>
        <s v="economist intelligence unit"/>
        <s v="response marketing"/>
        <s v="impulse buying"/>
        <s v="how to generate leads"/>
        <s v="cloudwords"/>
        <s v="lead management software"/>
        <s v="secret sauce"/>
        <s v="sitefinity"/>
        <s v="define revenue"/>
        <s v="social media content calendar"/>
        <s v="lead generation ideas"/>
        <s v="rainking solutions"/>
        <s v="customer centric selling"/>
        <s v="sales 2 0"/>
        <s v="marketo ipo"/>
        <s v="marketing campaign examples"/>
        <s v="marketing plan powerpoint template"/>
        <s v="gartner marketing automation"/>
        <s v="lead management best practices"/>
        <s v="marketo landing pages"/>
        <s v="unique marketing campaigns"/>
        <s v="event marketing tips"/>
        <s v="lead score"/>
        <s v="targeted lead generation"/>
        <s v="sample social media calendar"/>
        <s v="lead generation funnel"/>
        <s v="demand generation best practices"/>
        <s v="marketo analytics"/>
        <s v="lead nurture"/>
        <s v="marketo landing page"/>
        <s v="landing page template"/>
        <s v="sales marketing"/>
        <s v="email deliverability"/>
        <s v="targeted email marketing"/>
        <s v="social media tactics"/>
        <s v="lead generation system"/>
        <s v="media plan example"/>
        <s v="onesource isell"/>
        <s v="marketing kpis"/>
        <s v="kpi marketing"/>
        <s v="lead generators"/>
        <s v="on24"/>
        <s v="getsatisfaction"/>
        <s v="advertising vs marketing"/>
        <s v="rain king"/>
        <s v="tactical planning"/>
        <s v="inside view"/>
        <s v="demand gen"/>
        <s v="marketing team"/>
        <s v="b2b social media"/>
        <s v="great facebook cover photos"/>
        <s v="buyer persona"/>
        <s v="small business lead generation"/>
        <s v="marketing kpi"/>
        <s v="facebook cover photo ideas"/>
        <s v="social media marketing strategy template"/>
        <s v="innovative marketing ideas"/>
        <s v="marketing conference 2014"/>
        <s v="content marketing manager"/>
        <s v="tactical plan"/>
        <s v="sales blogs"/>
        <s v="behavioral marketing"/>
        <s v="b2b magazine"/>
        <s v="what is a playbook"/>
        <s v="pedowitz group"/>
        <s v="b2b definition"/>
        <s v="jason holmes"/>
        <s v="lead generation services"/>
        <s v="steve sloan"/>
        <s v="marketing ebooks"/>
        <s v="leads management"/>
        <s v="online lead generation companies"/>
        <s v="top lead generation companies"/>
        <s v="marketo wiki"/>
        <s v="generation z statistics"/>
        <s v="sample media plan"/>
        <s v="digital marketing platform"/>
        <s v="online marketing calendar"/>
        <s v="database segmentation"/>
        <s v="lead nuturing"/>
        <s v="automated lead generation"/>
        <s v="marketing in healthcare industry"/>
        <s v="marketing roi analysis"/>
        <s v="example social media strategy"/>
        <s v="marketo cost"/>
        <s v="marketing plan template powerpoint"/>
        <s v="lead generation consulting"/>
        <s v="b2b marketing tools"/>
        <s v="marketo resources"/>
        <s v="social media leads"/>
        <s v="marketing calender"/>
        <s v="marketing reporting"/>
        <s v="marketo email marketing"/>
        <s v="marketo app"/>
        <s v="marketo lead management"/>
        <s v="marketing automation services"/>
        <s v="define a"/>
        <s v="buyer personas"/>
        <s v="automated marketing"/>
        <s v="traditional advertising"/>
        <s v="market demand definition"/>
        <s v="account based marketing"/>
        <s v="email automation"/>
        <s v="how to get leads"/>
        <s v="wistia com"/>
        <s v="marketing leads"/>
        <s v="room 214"/>
        <s v="how to use social media"/>
        <s v="kpis for marketing"/>
        <s v="marketing infographic"/>
        <s v="marketing platforms"/>
        <s v="marketing calendar software"/>
        <s v="social media plans"/>
        <s v="sales lead generation"/>
        <s v="why marketing"/>
        <s v="social media template"/>
        <s v="opt in email marketing"/>
        <s v="lead generation techniques"/>
        <s v="cover photo ideas"/>
        <s v="social media campaign template"/>
        <s v="what is demand generation"/>
        <s v="email marketing automation"/>
        <s v="b2b marketing definition"/>
        <s v="deliverability"/>
        <s v="channel marketing"/>
        <s v="content advertising"/>
        <s v="events marketing"/>
        <s v="mlm lead generation"/>
        <s v="esp marketing"/>
        <s v="free lead generation"/>
        <s v="healthcare digital marketing"/>
        <s v="crowd factory"/>
        <s v="marketing automation tools"/>
        <s v="leads generation"/>
        <s v="accent marketing"/>
        <s v="seth godin blog"/>
        <s v="define smart"/>
        <s v="generate leads"/>
        <s v="event marketing strategies"/>
        <s v="centrify corporation"/>
        <s v="what is event marketing"/>
        <s v="opt in email"/>
        <s v="personalized marketing"/>
        <s v="marketing examples"/>
        <s v="marketing swag"/>
        <s v="sales funnel stages"/>
        <s v="creating personas"/>
        <s v="digital marketing 101"/>
        <s v="demand generation marketing"/>
        <s v="creative facebook covers"/>
        <s v="great cover photos"/>
        <s v="content marketing platform"/>
        <s v="social media relationships"/>
        <s v="marketo competitors"/>
        <s v="impulse shopping"/>
        <s v="event marketing plan"/>
        <s v="email metrics"/>
        <s v="social marketing plan"/>
        <s v="rainking online"/>
        <s v="soap documentation"/>
        <s v="lead define"/>
        <s v="define leads"/>
        <s v="email marketing campaign"/>
        <s v="merit direct"/>
        <s v="get satisfaction"/>
        <s v="perfect audience"/>
        <s v="extole"/>
        <s v="munchkin marketo net"/>
        <s v="lead generation software free"/>
        <s v="marketo integration with salesforce"/>
        <s v="sample marketing campaign"/>
        <s v="marketo content marketing"/>
        <s v="innovative marketing techniques"/>
        <s v="salesforce and marketo"/>
        <s v="qualified lead generation"/>
        <s v="social marketing automation"/>
        <s v="marketo price"/>
        <s v="social lead generation"/>
        <s v="example of social media strategy"/>
        <s v="b2b marketing solutions"/>
        <s v="marketing plan template ppt"/>
        <s v="social media action plan template"/>
        <s v="increase leads"/>
        <s v="lead generation plan"/>
        <s v="magic quadrant crm"/>
        <s v="lead generation social media"/>
        <s v="b2b sales and marketing"/>
        <s v="lead scoring software"/>
        <s v="social media plan pdf"/>
        <s v="marketo social"/>
        <s v="platform marketing"/>
        <s v="marketo revenue"/>
        <s v="lead generation programs"/>
        <s v="marketing measurement"/>
        <s v="customer engagement software"/>
        <s v="key marketing metrics"/>
        <s v="business lead generation"/>
        <s v="unique marketing strategies"/>
        <s v="jon miller marketo"/>
        <s v="sales and marketing"/>
        <s v="cross sell"/>
        <s v="rest vs soap"/>
        <s v="certain com"/>
        <s v="what is direct response marketing"/>
        <s v="marketing infographics"/>
        <s v="generating leads"/>
        <s v="isell onesource"/>
        <s v="sales development"/>
        <s v="sales effectiveness"/>
        <s v="unique marketing ideas"/>
        <s v="social media marketing strategies"/>
        <s v="example of marketing"/>
        <s v="marketing event"/>
        <s v="sample editorial calendar"/>
        <s v="personalization com"/>
        <s v="equilar"/>
        <s v="acquia inc"/>
        <s v="event marketing definition"/>
        <s v="sirius decisions"/>
        <s v="margo smith"/>
        <s v="lead source"/>
        <s v="define demystify"/>
        <s v="binch"/>
        <s v="list add"/>
        <s v="campaign management software"/>
        <s v="brainshark inc"/>
        <s v="automated marketing software"/>
        <s v="lead generation tools"/>
        <s v="demand generation vs lead generation"/>
        <s v="social media planning"/>
        <s v="marketing persona"/>
        <s v="lead companies"/>
        <s v="email marketing metrics"/>
        <s v="pre event"/>
        <s v="soft launch"/>
        <s v="ashley brookes"/>
        <s v="scoring"/>
        <s v="define period"/>
        <s v="salesforce marketing automation"/>
        <s v="website personalization"/>
        <s v="software marketing"/>
        <s v="twitter cheat sheet"/>
        <s v="b2b social media strategy"/>
        <s v="responsive email template"/>
        <s v="qualified leads"/>
        <s v="how to market an event"/>
        <s v="social media marketing proposal"/>
        <s v="channel marketing definition"/>
        <s v="email marketing campaigns"/>
        <s v="social media guide"/>
        <s v="best sales pitch"/>
        <s v="slideshare pro"/>
        <s v="definition of marketing strategy"/>
        <s v="marketing reports"/>
        <s v="software lead generation"/>
        <s v="customer engagement"/>
        <s v="social media marketing plan example"/>
        <s v="personalized retargeting"/>
        <s v="media plan sample"/>
        <s v="future of social media marketing"/>
        <s v="social media strategy examples"/>
        <s v="sales playbooks"/>
        <s v="crm magic quadrant"/>
        <s v="lead gen marketing"/>
        <s v="email marketing automation software"/>
        <s v="lead generating"/>
        <s v="free lead generator"/>
        <s v="lead generation program"/>
        <s v="inbound lead generation"/>
        <s v="marketing platform definition"/>
        <s v="social media planning template"/>
        <s v="don t get left behind"/>
        <s v="b2b marketing automation"/>
        <s v="opt in marketing"/>
        <s v="b2b marketing software"/>
        <s v="email marketing blog"/>
        <s v="marketing one sheet"/>
        <s v="venture wire"/>
        <s v="email marketing 101"/>
        <s v="what is playbook"/>
        <s v="lead generation tips"/>
        <s v="what is a sales lead"/>
        <s v="add to list"/>
        <s v="lead nurturing definition"/>
        <s v="best lead generation companies"/>
        <s v="social media marketing template"/>
        <s v="define b2b"/>
        <s v="craig rosenberg"/>
        <s v="social media b2b"/>
        <s v="demand marketing"/>
        <s v="the generation companies"/>
        <s v="successful email campaigns"/>
        <s v="one source isell"/>
        <s v="inbound marketing strategy"/>
        <s v="cover ideas"/>
        <s v="inbound marketing summit"/>
        <s v="conference swag"/>
        <s v="marketing sales"/>
        <s v="what is lead nurturing"/>
        <s v="leads software"/>
        <s v="promotional campaign"/>
        <s v="b2b marketing blog"/>
        <s v="social media strategy outline"/>
        <s v="rest endpoint"/>
        <s v="wistia video"/>
        <s v="content marketing best practices"/>
        <s v="marketing plan powerpoint"/>
        <s v="intercall online"/>
        <s v="automation software"/>
        <s v="e marketing"/>
        <s v="email template"/>
        <s v="what is b2b"/>
        <s v="sample calendar"/>
        <s v="uploaded search"/>
        <s v="automated email marketing"/>
        <s v="revenue marketing"/>
        <s v="dholakia"/>
        <s v="spf dkim"/>
        <s v="facebook cover ideas"/>
        <s v="lead marketing"/>
        <s v="marketo reviews"/>
        <s v="the future of marketing"/>
        <s v="qualified lead"/>
        <s v="automated marketing solutions"/>
        <s v="marketing challenges"/>
        <s v="network marketing leads"/>
        <s v="marketing engagement"/>
        <s v="persona based marketing"/>
        <s v="content marketing tactics"/>
        <s v="cheryl chavez"/>
        <s v="lead generation campaigns"/>
        <s v="profile picture ideas"/>
        <s v="examples of marketing campaigns"/>
        <s v="seo automation"/>
        <s v="outsourced lead generation"/>
        <s v="email deliverability best practices"/>
        <s v="how to start a lead generation business"/>
        <s v="marketing campaigns examples"/>
        <s v="demand generation software"/>
        <s v="personalization software"/>
        <s v="marketing campaigns 2013"/>
        <s v="marketing campaign calendar"/>
        <s v="ad hoc analysis"/>
        <s v="business to business definition"/>
        <s v="marketing channel definition"/>
        <s v="social media webinar"/>
        <s v="lead software"/>
        <s v="arment dietrich"/>
        <s v="generation z marketing"/>
        <s v="jigsaw leads"/>
        <s v="get leads"/>
        <s v="business lead"/>
        <s v="b2b market"/>
        <s v="clever facebook cover photos"/>
        <s v="the pedowitz group"/>
        <s v="first blog post ideas"/>
        <s v="what is social marketing"/>
        <s v="gmail english"/>
        <s v="best marketing campaigns"/>
        <s v="lead aggregator"/>
        <s v="marketing metric"/>
        <s v="email marketing resources"/>
        <s v="marketo appexchange"/>
        <s v="marketing flow chart"/>
        <s v="email marketing guide"/>
        <s v="b2b inbound marketing"/>
        <s v="lead generation best practices"/>
        <s v="marketing an event"/>
        <s v="program template"/>
        <s v="gartner magic quadrant for crm"/>
        <s v="effective lead generation"/>
        <s v="cloud marketing software"/>
        <s v="marketing events 2013"/>
        <s v="email marketing analysis"/>
        <s v="brian morin"/>
        <s v="advertising campaigns 2013"/>
        <s v="joan burke"/>
        <s v="how to start a lead generation company"/>
        <s v="b2b social media marketing"/>
        <s v="email marketing deliverability"/>
        <s v="what is direct response advertising"/>
        <s v="lead management process"/>
        <s v="sue bostrom"/>
        <s v="marketing plan ppt"/>
        <s v="411 lead"/>
        <s v="lead generation definition"/>
        <s v="marketing lead generation"/>
        <s v="b2b marketing best practices"/>
        <s v="marketing for kids"/>
        <s v="interruption marketing"/>
        <s v="seo cheat sheet"/>
        <s v="nurture marketing"/>
        <s v="b2b web marketing"/>
        <s v="demand generation strategies"/>
        <s v="email automation software"/>
        <s v="success logo"/>
        <s v="what is lead scoring"/>
        <s v="social marketing software"/>
        <s v="roi report"/>
        <s v="social media marketing calendar"/>
        <s v="advertising infographic"/>
        <s v="lead management crm"/>
        <s v="email marketing terms"/>
        <s v="education lead generation"/>
        <s v="tactical plan template"/>
        <s v="direct mail manager"/>
        <s v="marketing automation comparison"/>
        <s v="software pricing"/>
        <s v="measuring marketing roi"/>
        <s v="customercentric selling"/>
        <s v="forward to a friend"/>
        <s v="new leads"/>
        <s v="content marketing guide"/>
        <s v="marketing b2b"/>
        <s v="social media calendar example"/>
        <s v="dr advertising"/>
        <s v="marketing software programs"/>
        <s v="promotional campaigns"/>
        <s v="simple landing page"/>
        <s v="rajiv kapoor"/>
        <s v="marketing roi calculator"/>
        <s v="impulse buy"/>
        <s v="impulse buys"/>
        <s v="goto webinar"/>
        <s v="marketing management software"/>
        <s v="b2b marketing plan"/>
        <s v="the economist intelligence unit"/>
        <s v="color meanings in business"/>
        <s v="marketing strategies definition"/>
        <s v="automation dynamics"/>
        <s v="current advertising campaigns"/>
        <s v="best marketing software"/>
        <s v="ad hoc analytics"/>
        <s v="best practices for email marketing"/>
        <s v="sethgodin blog"/>
        <s v="pages free trial"/>
        <s v="marketing cycle"/>
        <s v="generate sales leads"/>
        <s v="event giveaways"/>
        <s v="marketing qualified lead"/>
        <s v="citrix gotowebinar"/>
        <s v="social media editorial calendar template"/>
        <s v="marketing automation companies"/>
        <s v="marketing content"/>
        <s v="lead generation company"/>
        <s v="adroll retargeting"/>
        <s v="selling to big companies"/>
        <s v="salesforce marketing"/>
        <s v="sales lead"/>
        <s v="marketing strategy definition"/>
        <s v="kiss metrics"/>
        <s v="behavioral targeting"/>
        <s v="the future of social media marketing"/>
        <s v="editorial calendar for social media"/>
        <s v="sales qualification"/>
        <s v="referral campaign"/>
        <s v="content marketing resources"/>
        <s v="lead generation campaign"/>
        <s v="innovative advertising campaigns"/>
        <s v="event marketing software"/>
        <s v="lead generations"/>
        <s v="content marketing solutions"/>
        <s v="social media marketing strategy examples"/>
        <s v="marketo facebook"/>
        <s v="internet marketing products"/>
        <s v="marketing schwag"/>
        <s v="lead generation systems"/>
        <s v="property management lead generation"/>
        <s v="lead sourcing"/>
        <s v="facebook banner ideas"/>
        <s v="social media automation software"/>
        <s v="what is inbound marketing"/>
        <s v="what is a marketing platform"/>
        <s v="lead generation agency"/>
        <s v="content marketer"/>
        <s v="nicole sanders"/>
        <s v="it convergence"/>
        <s v="social media proposal sample"/>
        <s v="susan bostrom"/>
        <s v="at event"/>
        <s v="gartner crm"/>
        <s v="digital body language"/>
        <s v="effective email campaigns"/>
        <s v="b2b mobile marketing"/>
        <s v="b2b buying process"/>
        <s v="marketing return on investment"/>
        <s v="b2b communications"/>
        <s v="marketing automation consultant"/>
        <s v="4 min"/>
        <s v="persona marketing"/>
        <s v="lander landing page"/>
        <s v="chief revenue officer"/>
        <s v="marketing campaign management software"/>
        <s v="multi product branding"/>
        <s v="high impact marketing"/>
        <s v="lead generation b2b"/>
        <s v="social sprout"/>
        <s v="define cycle"/>
        <s v="social media marketing plans"/>
        <s v="get more leads"/>
        <s v="best marketing conferences"/>
        <s v="creating a persona"/>
        <s v="demand generation strategy"/>
        <s v="email opt in language"/>
        <s v="best leads"/>
        <s v="social media for b2b"/>
        <s v="social media calendars"/>
        <s v="facebook lead generation"/>
        <s v="roi in marketing"/>
        <s v="successful email marketing"/>
        <s v="salesforce definitions"/>
        <s v="business opportunity lead"/>
        <s v="closed loop analytics"/>
        <s v="lead generating companies"/>
        <s v="editorial calendar example"/>
        <s v="guide to social media"/>
        <s v="best lead generation software"/>
        <s v="infographic marketing"/>
        <s v="on demand webinar"/>
        <s v="b2b marketers"/>
        <s v="successful email marketing campaigns"/>
        <s v="b2b blog"/>
        <s v="creative facebook cover"/>
        <s v="b2b marketing magazine"/>
        <s v="generate business leads"/>
        <s v="best marketing automation software"/>
        <s v="direct response ads"/>
        <s v="lead generation business model"/>
        <s v="what is business to business marketing"/>
        <s v="endpoint url"/>
        <s v="b2b pr"/>
        <s v="social media marketing plan outline"/>
        <s v="dkim spf"/>
        <s v="lead generation sites"/>
        <s v="spf and dkim"/>
        <s v="marketing lead"/>
        <s v="personalization engine"/>
        <s v="revenue performance management"/>
        <s v="how to get more leads"/>
        <s v="define lead generation"/>
        <s v="marketing kits"/>
        <s v="marketing campaign software"/>
        <s v="babcock and jenkins"/>
        <s v="johnny cupcakes facebook"/>
        <s v="rest api documentation"/>
        <s v="percussion software"/>
        <s v="landing page best practices"/>
        <s v="marketing analytics software"/>
        <s v="small business leads"/>
        <s v="marketing budget allocation"/>
        <s v="best logo colors"/>
        <s v="selling tools"/>
        <s v="kaspersky partner portal"/>
        <s v="summer must reads"/>
        <s v="how to write a blog entry"/>
        <s v="b2b marketing strategy"/>
        <s v="jeff shearer"/>
        <s v="property management leads"/>
        <s v="blog best practices"/>
        <s v="tchotchke ideas"/>
        <s v="marketing automation definition"/>
        <s v="teach me physics"/>
        <s v="email opt in"/>
        <s v="global email"/>
        <s v="schwag or swag"/>
        <s v="the impulse buy"/>
        <s v="social marketing strategy"/>
        <s v="marketing automation platform"/>
        <s v="provocative ads"/>
        <s v="email marketer"/>
        <s v="targeted email"/>
        <s v="marketing summit"/>
        <s v="social media proposal template"/>
        <s v="predictive analytics marketing"/>
        <s v="go to market strategy ppt"/>
        <s v="lead generation website"/>
        <s v="what are leads in sales"/>
        <s v="lead generation websites"/>
        <s v="steven moody"/>
        <s v="marketing using social media"/>
        <s v="inbound leads"/>
        <s v="marketing as a service"/>
        <s v="lana brown"/>
        <s v="most successful ad campaigns"/>
        <s v="email service provider"/>
        <s v="data scout"/>
        <s v="email best practices"/>
        <s v="program templates"/>
        <s v="newvoicemedia"/>
        <s v="landing page software"/>
        <s v="website lead generation"/>
        <s v="social media marketing guide"/>
        <s v="future of digital marketing"/>
        <s v="rainkingonline com"/>
        <s v="best marketing automation"/>
        <s v="content marketers"/>
        <s v="automation marketing"/>
        <s v="mobile marketing best practices"/>
        <s v="jacob stark"/>
        <s v="clean database"/>
        <s v="social media strategy pdf"/>
        <s v="marketing forecasting"/>
        <s v="performance sales and marketing"/>
        <s v="more leads"/>
        <s v="measuring roi"/>
        <s v="direct response media"/>
        <s v="what is direct response"/>
        <s v="market automation"/>
        <s v="getting leads"/>
        <s v="sales development representative job description"/>
        <s v="gmail email marketing"/>
        <s v="social media marketing tactics"/>
        <s v="b2b management"/>
        <s v="quadrant management"/>
        <s v="effective email marketing"/>
        <s v="social media content calendar template"/>
        <s v="cloud marketing"/>
        <s v="using social media for marketing"/>
        <s v="dynamic content"/>
        <s v="how to use social media for marketing"/>
        <s v="marketing automation tool"/>
        <s v="online business leads"/>
        <s v="chief revenue officer job description"/>
        <s v="email marketing pdf"/>
        <s v="marketing tactical plan"/>
        <s v="marketing automation infographic"/>
        <s v="content marketing ideas"/>
        <s v="demand generation programs"/>
        <s v="define b2b marketing"/>
        <s v="email campaign best practices"/>
        <s v="sales campaign"/>
        <s v="launchpoint technologies"/>
        <s v="email marketing blogs"/>
        <s v="marketing automation vendors"/>
        <s v="marketo crunchbase"/>
        <s v="how to measure roi"/>
        <s v="best sales blogs"/>
        <s v="color branding"/>
        <s v="edu lead generation"/>
        <s v="marketing resource"/>
        <s v="marketing event planning"/>
        <s v="branding colors"/>
        <s v="best lead"/>
        <s v="social media strategy plan template"/>
        <s v="social media in the future"/>
        <s v="paul albright"/>
        <s v="peer to peer marketing"/>
        <s v="web personalization"/>
        <s v="email campaign metrics"/>
        <s v="free marketing software"/>
        <s v="the art of cold calling"/>
        <s v="lead management solutions"/>
        <s v="what is roi in marketing"/>
        <s v="internet promotion"/>
        <s v="key performance indicators marketing"/>
        <s v="seo automation software"/>
        <s v="aditya joshi"/>
        <s v="generate more leads"/>
        <s v="babcock jenkins"/>
        <s v="marketing automation consulting"/>
        <s v="lead qualification process"/>
        <s v="revenue performance"/>
        <s v="marketing plan calendar"/>
        <s v="lead generation blog"/>
        <s v="unique marketing products"/>
        <s v="marketing automation platforms"/>
        <s v="seo best practices"/>
        <s v="munchin"/>
        <s v="business leads"/>
        <s v="responsive email templates"/>
        <s v="b2b event marketing"/>
        <s v="starting a lead generation business"/>
        <s v="leadgeneration"/>
        <s v="lead generation tool"/>
        <s v="email opt in best practices"/>
        <s v="outsource lead generation"/>
        <s v="lead generation advertising"/>
        <s v="online marketing products"/>
        <s v="email marketing campaign tips"/>
        <s v="lead nurturing campaign"/>
        <s v="demand generation blog"/>
        <s v="lead generation solutions"/>
        <s v="b2b blogging"/>
        <s v="b2b marketing analytics"/>
        <s v="b2b lead generation software"/>
        <s v="leads generation software"/>
        <s v="generation software"/>
        <s v="marketing speaker"/>
        <s v="fathom digital marketing"/>
        <s v="marketing automation solutions"/>
        <s v="top marketing conferences"/>
        <s v="thought leadership content"/>
        <s v="metrics and analytics"/>
        <s v="promotion campaign"/>
        <s v="mobile lead generation"/>
        <s v="vibes mobile"/>
        <s v="marketing vision"/>
        <s v="certain event"/>
        <s v="social media strategic plan"/>
        <s v="salesforce glossary"/>
        <s v="b2b public relations"/>
        <s v="lead generation online"/>
        <s v="lead online"/>
        <s v="email campaigns"/>
        <s v="marketing ideas for small business"/>
        <s v="rss to email"/>
        <s v="define dreams"/>
        <s v="landing page optimization"/>
        <s v="event marketing plan template"/>
        <s v="lattice marketing"/>
        <s v="best marketing colors"/>
        <s v="social media action plan"/>
        <s v="cold calling best practices"/>
        <s v="business to business marketing examples"/>
        <s v="creative advertising campaigns"/>
        <s v="example of co branding"/>
        <s v="web automation software"/>
        <s v="b2b marketing plan template"/>
        <s v="website call to action"/>
        <s v="how to make a good sales pitch"/>
        <s v="bizo com"/>
        <s v="effective sales pitch"/>
        <s v="psychology of buying"/>
        <s v="social marketing suite"/>
        <s v="leads by web"/>
        <s v="customer acquisition strategy"/>
        <s v="moscone center west"/>
        <s v="best marketing blogs"/>
        <s v="tibco business works"/>
        <s v="b2b examples"/>
        <s v="www exacttarget com"/>
        <s v="best swag"/>
        <s v="social media marketing software"/>
        <s v="marketing through social media"/>
        <s v="zift"/>
        <s v="dreamforce 2013"/>
        <s v="email humor"/>
        <s v="media plan examples"/>
        <s v="cheap lead"/>
        <s v="what is lead management"/>
        <s v="marketing versus advertising"/>
        <s v="editorial calendar examples"/>
        <s v="cover page ideas"/>
        <s v="birst analytics"/>
        <s v="opt ins"/>
        <s v="how to market events"/>
        <s v="writing your first blog post"/>
        <s v="content recommendation"/>
        <s v="automated seo"/>
        <s v="cvent software"/>
        <s v="room214"/>
        <s v="best b2b marketing campaigns"/>
        <s v="unique promotional ideas"/>
        <s v="impulse purchases"/>
        <s v="impulse buying statistics"/>
        <s v="financial services digital marketing"/>
        <s v="b2b marketing examples"/>
        <s v="direct response products"/>
        <s v="lookbook pdf"/>
        <s v="direct response ad"/>
        <s v="european privacy laws"/>
        <s v="sales lead definition"/>
        <s v="famous marketing campaigns"/>
        <s v="leads marketing"/>
        <s v="dkim and spf"/>
        <s v="sprout social logo"/>
        <s v="email checklist"/>
        <s v="personalized website"/>
        <s v="what is leads"/>
        <s v="is marketing"/>
        <s v="email analysis"/>
        <s v="seth godin marketing"/>
        <s v="swag giveaways"/>
        <s v="insightemail"/>
        <s v="advertising content"/>
        <s v="how to get sales leads"/>
        <s v="closed loop reporting"/>
        <s v="current ad campaigns"/>
        <s v="marketing performance metrics"/>
        <s v="social commerce platform"/>
        <s v="marketing automation systems"/>
        <s v="lead capture software"/>
        <s v="digital marketing for financial services"/>
        <s v="sales lead generation companies"/>
        <s v="increase sales leads"/>
        <s v="history of internet marketing"/>
        <s v="marketing analytics tools"/>
        <s v="what is marketing automation software"/>
        <s v="good to great ebook"/>
        <s v="event roi"/>
        <s v="ebook landing page"/>
        <s v="planon software"/>
        <s v="marketing and event planning"/>
        <s v="social media marketing best practices"/>
        <s v="cold calling is a waste of time"/>
        <s v="salesforce roi"/>
        <s v="metrics marketing"/>
        <s v="lead source marketing"/>
        <s v="personalized software"/>
        <s v="social marketer"/>
        <s v="marketing scorecard"/>
        <s v="behavioral targeting companies"/>
        <s v="uploaded to search"/>
        <s v="email marketing calendar"/>
        <s v="internal blog"/>
        <s v="create a persona"/>
        <s v="social media at events"/>
        <s v="survey monkey support"/>
        <s v="crm lead management"/>
        <s v="what is a cmo"/>
        <s v="best b2b blogs"/>
        <s v="multiple list"/>
        <s v="automated email marketing services"/>
        <s v="b2b communication"/>
        <s v="demand generation definition"/>
        <s v="promotional campaign examples"/>
        <s v="marketing scope"/>
        <s v="rms marketing"/>
        <s v="email campaign ideas"/>
        <s v="generation marketing"/>
        <s v="inbound marketing infographic"/>
        <s v="on demand webinars"/>
        <s v="great fb cover photos"/>
        <s v="marketing activity"/>
        <s v="visual options"/>
        <s v="www wistia com"/>
        <s v="email marketing benchmarks"/>
        <s v="automated marketing system"/>
        <s v="business to business marketing definition"/>
        <s v="buy business leads"/>
        <s v="sales optimization"/>
        <s v="sales campaign ideas"/>
        <s v="www gotowebinar com"/>
        <s v="sales dashboard"/>
        <s v="social marketing campaigns"/>
        <s v="data enrichment"/>
        <s v="crownpeak"/>
        <s v="co branding examples"/>
        <s v="what is market demand"/>
        <s v="create ics file"/>
        <s v="isell login"/>
        <s v="adrolls"/>
        <s v="what are sales leads"/>
        <s v="unfair competitive advantage"/>
        <s v="promotional campaign ideas"/>
        <s v="inc 500 companies"/>
        <s v="email marketing content"/>
        <s v="surveymonkey support"/>
        <s v="return on marketing"/>
        <s v="what is roi marketing"/>
        <s v="social marketing campaign examples"/>
        <s v="content marketing events"/>
        <s v="plan a media"/>
        <s v="automated seo software"/>
        <s v="company marketing plan"/>
        <s v="rachel kavanagh"/>
        <s v="automated marketing systems"/>
        <s v="find leads"/>
        <s v="qualifying sales leads"/>
        <s v="lead gen companies"/>
        <s v="membership renewal letter"/>
        <s v="new agency partners"/>
        <s v="b2b lead generation companies"/>
        <s v="salesforce email marketing"/>
        <s v="internet marketing software"/>
        <s v="how to generate sales leads"/>
        <s v="marketing budget software"/>
        <s v="guide to social media marketing"/>
        <s v="lead generation consultant"/>
        <s v="marketing plan for event"/>
        <s v="rain king online"/>
        <s v="opt in for email marketing"/>
        <s v="left brain marketing"/>
        <s v="response advertising"/>
        <s v="sales and marketing tools"/>
        <s v="sample event marketing plan"/>
        <s v="social marketing plan template"/>
        <s v="cvent online event registration software"/>
        <s v="b2b direct"/>
        <s v="marketing to healthcare professionals"/>
        <s v="email campaign analysis"/>
        <s v="mobile seo best practices"/>
        <s v="leads to results"/>
        <s v="kpi for marketing"/>
        <s v="email marketing lead generation"/>
        <s v="decide model"/>
        <s v="6pm phone number"/>
        <s v="what is b2b sales"/>
        <s v="munckin"/>
        <s v="muchkin"/>
        <s v="digital marketing plan sample"/>
        <s v="email marketers"/>
        <s v="mobile seo"/>
        <s v="creative cover pages"/>
        <s v="brainshark com"/>
        <s v="channel market"/>
        <s v="define business marketing"/>
        <s v="customer engagement solutions"/>
        <s v="anneke seley"/>
        <s v="live event marketing"/>
        <s v="social networking marketing strategy"/>
        <s v="lead generation company reviews"/>
        <s v="customer engagement marketing"/>
        <s v="lifecycle marketing"/>
        <s v="john hagel"/>
        <s v="email benchmarks"/>
        <s v="marketing rfp"/>
        <s v="simple landing pages"/>
        <s v="selling sponsorships"/>
        <s v="win calendars"/>
        <s v="automate software"/>
        <s v="content marketing plan"/>
        <s v="marketing kpi examples"/>
        <s v="creating an editorial calendar"/>
        <s v="social media campaign strategy"/>
        <s v="gmail marketing"/>
        <s v="b2b blogs"/>
        <s v="how to market your brand"/>
        <s v="how to email market"/>
        <s v="marketing plan presentation template"/>
        <s v="mlm lead generation software"/>
        <s v="b2b marketer"/>
        <s v="marketing roi formula"/>
        <s v="market forecasting"/>
        <s v="inbound marketing strategies"/>
        <s v="b2bmarketing"/>
        <s v="best practices for social media marketing"/>
        <s v="mobile leads"/>
        <s v="marketing and events"/>
        <s v="holiday marketing campaigns"/>
        <s v="eu privacy laws"/>
        <s v="google office phone number"/>
        <s v="b2b marketing blogs"/>
        <s v="seo lead generation"/>
        <s v="dynamic landing pages"/>
        <s v="top 10 marketing books"/>
        <s v="lead generating websites"/>
        <s v="webinar on demand"/>
        <s v="pages program template"/>
        <s v="marketo review"/>
        <s v="marketing personalization"/>
        <s v="opt in language"/>
        <s v="all in one marketing"/>
        <s v="lead generation tactics"/>
        <s v="marketing campaign themes"/>
        <s v="sales generation"/>
        <s v="best marketing blog"/>
        <s v="b2b lead gen"/>
        <s v="social media marketing terms"/>
        <s v="b2b logo"/>
        <s v="what are leads in marketing"/>
        <s v="business to business leads"/>
        <s v="personalization marketing"/>
        <s v="email marketing leads"/>
        <s v="free leads software"/>
        <s v="marketing automation system"/>
        <s v="marketing &amp; sales"/>
        <s v="b2b social media best practices"/>
        <s v="business to business selling definition"/>
        <s v="cool marketing campaigns"/>
        <s v="randy frisch"/>
        <s v="how to generate more leads"/>
        <s v="best lead generation"/>
        <s v="how to find leads"/>
        <s v="education lead generation companies"/>
        <s v="social media business plan template"/>
        <s v="b2b best practices"/>
        <s v="email marketing campaign ideas"/>
        <s v="strategic marketing innovations"/>
        <s v="lead generation service"/>
        <s v="creative ad campaigns"/>
        <s v="how to make a survey monkey"/>
        <s v="internet strategy"/>
        <s v="inga romanoff"/>
        <s v="best practices email marketing"/>
        <s v="media planning template"/>
        <s v="mobile app engagement"/>
        <s v="direct response advertising examples"/>
        <s v="people shared"/>
        <s v="b2b social network"/>
        <s v="software for marketing"/>
        <s v="marketing automation for microsoft dynamics crm"/>
        <s v="citrix go to webinar"/>
        <s v="customer testimonial video"/>
        <s v="marketing calculator"/>
        <s v="alive com email"/>
        <s v="social media marketing proposal template"/>
        <s v="what is marketing roi"/>
        <s v="email marketing conferences"/>
        <s v="marketing automation jobs"/>
        <s v="current marketing campaigns"/>
        <s v="creative facebook profile pictures"/>
        <s v="emailing marketing"/>
        <s v="event marketing conference"/>
        <s v="cloud based marketing"/>
        <s v="network leads"/>
        <s v="how to create a social media marketing plan"/>
        <s v="marketing applications"/>
        <s v="google sales phone number"/>
        <s v="what is a qualified lead"/>
        <s v="event marketing strategy"/>
        <s v="response media"/>
        <s v="inbound marketing software"/>
        <s v="financial services marketing"/>
        <s v="new brands"/>
        <s v="social campaigns"/>
        <s v="thought leadership marketing"/>
        <s v="rest apis"/>
        <s v="campaign management"/>
        <s v="closed loop marketing"/>
        <s v="define sometimes"/>
        <s v="social media software"/>
        <s v="negative seo"/>
        <s v="conject"/>
        <s v="customer is king"/>
        <s v="marketing colors that sell"/>
        <s v="marketing landing pages"/>
        <s v="cross sell and upsell"/>
        <s v="inboundmarketing"/>
        <s v="integrating social media"/>
        <s v="sales and marketing skills"/>
        <s v="marketing roi calculation"/>
        <s v="b2b example"/>
        <s v="event on24 com"/>
        <s v="b2b marketing tips"/>
        <s v="event planning budget worksheet"/>
        <s v="email marketing best practices 2013"/>
        <s v="impact inbound marketing"/>
        <s v="marketing blog ideas"/>
        <s v="the customer is king"/>
        <s v="marketing plan topics"/>
        <s v="marketing engine"/>
        <s v="mobile marketing conferences"/>
        <s v="kit kat brand"/>
        <s v="automated marketing tools"/>
        <s v="lead generation landing pages"/>
        <s v="social media campaign plan"/>
        <s v="multi channel marketing definition"/>
        <s v="facebook b2b"/>
        <s v="event marketers"/>
        <s v="online demos"/>
        <s v="lead generation conference"/>
        <s v="marketing plan for an event"/>
        <s v="list of leads"/>
        <s v="2013 ad campaigns"/>
        <s v="webinars on demand"/>
        <s v="generate marketing"/>
        <s v="lead generation methods"/>
        <s v="alignment sale"/>
        <s v="guide to email marketing"/>
        <s v="social network marketing plan"/>
        <s v="driving leads"/>
        <s v="digital advertising landscape"/>
        <s v="b2b direct marketing"/>
        <s v="media marketing plan"/>
        <s v="value of email marketing"/>
        <s v="email marketing b2b"/>
        <s v="healthcare online marketing"/>
        <s v="innovative online marketing ideas"/>
        <s v="marketing automation pricing"/>
        <s v="what is marketing platform"/>
        <s v="progressive login page"/>
        <s v="consumer engagement"/>
        <s v="hootsuite media"/>
        <s v="successful marketing campaigns"/>
        <s v="rajeev kapoor"/>
        <s v="magic logix"/>
        <s v="prefill"/>
        <s v="smartsheet project management"/>
        <s v="event planning marketing"/>
        <s v="marketing generations"/>
        <s v="marketing automation salesforce"/>
        <s v="social network marketing strategy"/>
        <s v="b2b strategy"/>
        <s v="marketing automation agency"/>
        <s v="analytics vs metrics"/>
        <s v="define event marketing"/>
        <s v="marketing analytics books"/>
        <s v="social media plan outline"/>
        <s v="art of cold calling"/>
        <s v="email song"/>
        <s v="tips for email marketing"/>
        <s v="coca cola customers"/>
        <s v="best automation software"/>
        <s v="social media marketing techniques"/>
        <s v="the future of digital marketing"/>
        <s v="advertising versus marketing"/>
        <s v="marketing software applications"/>
        <s v="social referral"/>
        <s v="roi worksheet"/>
        <s v="b2b facebook marketing"/>
        <s v="onesource isell login"/>
        <s v="email marketing technology"/>
        <s v="recent ad campaigns"/>
        <s v="return on investment marketing"/>
        <s v="marketing forecast"/>
        <s v="b2b direct mail"/>
        <s v="cvent event management"/>
        <s v="analytics marketing"/>
        <s v="marketing rfp template"/>
        <s v="ad hoc marketing"/>
        <s v="b2b lead generation strategies"/>
        <s v="how to generate business"/>
        <s v="website marketing ideas"/>
        <s v="jennifer clegg"/>
        <s v="centrify com"/>
        <s v="what is a lead generator"/>
        <s v="social media kit"/>
        <s v="b2b panasonic"/>
        <s v="email blast best practices"/>
        <s v="personalized message"/>
        <s v="marketing to generation z"/>
        <s v="spf vs dkim"/>
        <s v="tba global events"/>
        <s v="define channel marketing"/>
        <s v="service wise"/>
        <s v="how to generate business leads"/>
        <s v="social media marketing webinar"/>
        <s v="fedex direct mail"/>
        <s v="video marketing platform"/>
        <s v="how to qualify a lead"/>
        <s v="examples of b2b"/>
        <s v="api soap"/>
        <s v="b2b sales strategy"/>
        <s v="example of b2b"/>
        <s v="roi measurement"/>
        <s v="define business to business"/>
        <s v="marketing business to business"/>
        <s v="scope of marketing"/>
        <s v="sales campaigns"/>
        <s v="genius marketing ideas"/>
        <s v="managed services marketing"/>
        <s v="management webinars"/>
        <s v="marketing automation blog"/>
        <s v="event marketing examples"/>
        <s v="salesforce crm integration"/>
        <s v="social media event marketing"/>
        <s v="modern press"/>
        <s v="marketing career salary"/>
        <s v="telerik sitefinity"/>
        <s v="return on marketing investment"/>
        <s v="automated email"/>
        <s v="citrix webinar"/>
        <s v="why use social media"/>
        <s v="hootsuite media inc"/>
        <s v="how to strengthen a relationship"/>
        <s v="most successful marketing campaigns"/>
        <s v="what is marketing analytics"/>
        <s v="video testimonial"/>
        <s v="how to use salesforce"/>
        <s v="effective landing pages"/>
        <s v="email marketing conference"/>
        <s v="direct response advertising agency"/>
        <s v="marketing financial services"/>
        <s v="engagement software"/>
        <s v="how to social media"/>
        <s v="marketo jobs"/>
        <s v="measurement cheat sheet"/>
        <s v="series d funding"/>
        <s v="what is dkim"/>
        <s v="steven sloan"/>
        <s v="ifbyphone login"/>
        <s v="heinz marketing"/>
        <s v="eagle creek software services"/>
        <s v="spark software"/>
        <s v="microsoft dynamics marketing"/>
        <s v="how to get lead"/>
        <s v="social media strategic plan template"/>
        <s v="social engagement platform"/>
        <s v="creating social media marketing plan"/>
        <s v="successful webinars"/>
        <s v="direct response advertisers"/>
        <s v="free leads generator"/>
        <s v="content marketing ebook"/>
        <s v="lead generation site"/>
        <s v="target email marketing"/>
        <s v="mlm lead generation companies"/>
        <s v="b2b marketing campaigns"/>
        <s v="powerful software"/>
        <s v="social marketing plans"/>
        <s v="facts about the history of the internet"/>
        <s v="marketo ipo date"/>
        <s v="ways to market an event"/>
        <s v="online marketing leads"/>
        <s v="social media content plan"/>
        <s v="first blog entry"/>
        <s v="email ab testing"/>
        <s v="site personalization"/>
        <s v="lead generation expert"/>
        <s v="b2b social marketing"/>
        <s v="social media how to guide"/>
        <s v="internet history facts"/>
        <s v="b2b social"/>
        <s v="sales lead generation ideas"/>
        <s v="event marketing conferences"/>
        <s v="what is a lead in marketing"/>
        <s v="lead generation sales"/>
        <s v="email marketing gmail"/>
        <s v="creative marketing campaigns"/>
        <s v="6pm contact phone number"/>
        <s v="tracy torres"/>
        <s v="marketing team structure"/>
        <s v="internet marketing solutions"/>
        <s v="tactical plans"/>
        <s v="nemelka"/>
        <s v="sample editorial"/>
        <s v="reports that"/>
        <s v="advertising campaign example"/>
        <s v="blog marketing"/>
        <s v="conductor searchlight"/>
        <s v="facebook headquarters phone number"/>
        <s v="tweet cloud"/>
        <s v="sales lead management"/>
        <s v="upsell and cross sell"/>
        <s v="marketing metrics dashboard"/>
        <s v="leads business"/>
        <s v="marketing service provider"/>
        <s v="calculate marketing roi"/>
        <s v="the best sales pitch"/>
        <s v="list marketer"/>
        <s v="best email marketing practices"/>
        <s v="definition of business marketing"/>
        <s v="landing pages software"/>
        <s v="social media guides"/>
        <s v="successful sales pitch"/>
        <s v="jigsaw sales leads"/>
        <s v="best digital marketing conferences"/>
        <s v="lead vendors"/>
        <s v="technology marketing agency"/>
        <s v="how to calculate roi marketing"/>
        <s v="social media marketing checklist"/>
        <s v="most effective ad campaigns"/>
        <s v="sales marketing management"/>
        <s v="refer a friend campaign"/>
        <s v="my first blog post"/>
        <s v="customer obsession"/>
        <s v="generating sales leads"/>
        <s v="social media event"/>
        <s v="automated emails"/>
        <s v="marketing guide"/>
        <s v="great sales pitches"/>
        <s v="digital marketing metrics"/>
        <s v="customer acquisition strategies"/>
        <s v="inbound marketing pdf"/>
        <s v="in demand marketing"/>
        <s v="power of word of mouth"/>
        <s v="marketing measurement tools"/>
        <s v="social media marketing roi"/>
        <s v="define sales lead"/>
        <s v="best lead management software"/>
        <s v="must read marketing books"/>
        <s v="b2b email"/>
        <s v="how to generate leads for your business"/>
        <s v="saas marketing automation"/>
        <s v="best email ever"/>
        <s v="marketing bloggers"/>
        <s v="direct response promotion"/>
        <s v="co branding example"/>
        <s v="what is sales lead"/>
        <s v="closed loop marketing definition"/>
        <s v="automate email"/>
        <s v="greatest marketing campaigns"/>
        <s v="marketing software company"/>
        <s v="direct response advertising definition"/>
        <s v="marketing demand"/>
        <s v="event marketing blog"/>
        <s v="sales application"/>
        <s v="definition of business to business"/>
        <s v="marketing agency software"/>
        <s v="email b"/>
        <s v="eagle creek consulting"/>
        <s v="direct lead"/>
        <s v="lead gen tools"/>
        <s v="marketing automation consultants"/>
        <s v="b2b facebook"/>
        <s v="product campaign"/>
        <s v="measuring return on investment"/>
        <s v="how to measure return on investment"/>
        <s v="email marketing glossary"/>
        <s v="effective landing page"/>
        <s v="what is online lead generation"/>
        <s v="marketing qualified leads"/>
        <s v="generate sales"/>
        <s v="opt in emails"/>
        <s v="calculating marketing roi"/>
        <s v="business 2 business marketing"/>
        <s v="direct response business"/>
        <s v="marketing email best practices"/>
        <s v="targeted e mail marketing"/>
        <s v="renewal letter template"/>
        <s v="good swag"/>
        <s v="marketing for financial services"/>
        <s v="tactical planning examples"/>
        <s v="event on24"/>
        <s v="how to qualify leads"/>
        <s v="content marketing articles"/>
        <s v="cvent registration"/>
        <s v="leads management software"/>
        <s v="marketing conference san francisco"/>
        <s v="centrify corp"/>
        <s v="measure roi"/>
        <s v="mobile personalization"/>
        <s v="complete marketing solutions"/>
        <s v="what are marketing metrics"/>
        <s v="how to generate sales"/>
        <s v="webinar statistics"/>
        <s v="email advertising campaigns"/>
        <s v="direct response marketing definition"/>
        <s v="google mail english"/>
        <s v="solomon solutions"/>
        <s v="sales leads generation"/>
        <s v="business marketing ideas"/>
        <s v="good sales pitch"/>
        <s v="lead sources"/>
        <s v="famous ad campaigns"/>
        <s v="how to make a sales pitch"/>
        <s v="social media events"/>
        <s v="blog editorial calendar"/>
        <s v="pillars for sale"/>
        <s v="easy automation"/>
        <s v="senior marketing manager salary"/>
        <s v="channel management definition"/>
        <s v="thank you for your message"/>
        <s v="linkedin lead generation"/>
        <s v="media plans"/>
        <s v="raab associates"/>
        <s v="red herring 100"/>
        <s v="network marketing lead generation"/>
        <s v="jquery get form value"/>
        <s v="lead management sales software"/>
        <s v="salesforce terms"/>
        <s v="customer lead"/>
        <s v="lead generation business for sale"/>
        <s v="high quality leads"/>
        <s v="marketing website ideas"/>
        <s v="webinar success"/>
        <s v="best b2b social media"/>
        <s v="marketing softwares"/>
        <s v="automated email service"/>
        <s v="strikeiron email verification"/>
        <s v="how to produce a webinar"/>
        <s v="automated email system"/>
        <s v="creative facebook banners"/>
        <s v="social media marketing objectives"/>
        <s v="types of sales leads"/>
        <s v="healthcare internet marketing"/>
        <s v="infographics marketing"/>
        <s v="unique advertising campaigns"/>
        <s v="marketing tracking spreadsheet"/>
        <s v="crm gartner"/>
        <s v="marketing metrics list"/>
        <s v="badgeville inc"/>
        <s v="sales lead generator"/>
        <s v="digital marketing definition"/>
        <s v="generations software"/>
        <s v="smart define"/>
        <s v="video testimonials"/>
        <s v="retention marketing"/>
        <s v="define marketing strategy"/>
        <s v="responsive emails"/>
        <s v="social media marketing articles"/>
        <s v="email marketing ideas"/>
        <s v="the right solution"/>
        <s v="marketing social"/>
        <s v="quarterly calendar template"/>
        <s v="webex error 23"/>
        <s v="sample marketing plan pdf"/>
        <s v="rfp marketing"/>
        <s v="email subject line best practices"/>
        <s v="chotchky"/>
        <s v="marketing direct response"/>
        <s v="direct response online marketing"/>
        <s v="allen gannett"/>
        <s v="software automation solutions"/>
        <s v="great marketing campaigns"/>
        <s v="four square template"/>
        <s v="email marketing opt in"/>
        <s v="stephen sloan"/>
        <s v="first blog"/>
        <s v="marketing careers salary"/>
        <s v="creative profile pictures"/>
        <s v="social media webinars"/>
        <s v="marketing emails"/>
        <s v="insideview com"/>
        <s v="tchochke"/>
        <s v="dennis yu"/>
        <s v="lead follow up"/>
        <s v="b2b cold calling"/>
        <s v="social media curation"/>
        <s v="direct response marketing examples"/>
        <s v="definition of b2b"/>
        <s v="top marketing campaigns"/>
        <s v="judy baldwin"/>
        <s v="definition of market demand"/>
        <s v="lead response"/>
        <s v="testimonial videos"/>
        <s v="marketing genius"/>
        <s v="centrify directcontrol"/>
        <s v="holiday email marketing"/>
        <s v="definition lead"/>
        <s v="tweetcloud"/>
        <s v="site finity"/>
        <s v="my first blog"/>
        <s v="marketing define"/>
        <s v="target hq address"/>
        <s v="social media glossary"/>
        <s v="good leads"/>
        <s v="demandgen report"/>
        <s v="how to email marketing"/>
        <s v="form api"/>
        <s v="4 1 1"/>
        <s v="email subject lines best practices"/>
        <s v="business development ideas"/>
        <s v="define shares"/>
        <s v="market analytics"/>
        <s v="marketing plan example pdf"/>
        <s v="social media for events"/>
        <s v="social media marketing webinars"/>
        <s v="facebook picture ideas"/>
        <s v="check in apps for android"/>
        <s v="landing page forms"/>
        <s v="email marketing salesforce"/>
        <s v="email market"/>
        <s v="win a smart car"/>
        <s v="isell one source"/>
        <s v="forrester crm"/>
        <s v="what is marketing metrics"/>
        <s v="how do you use social media"/>
        <s v="email marketing secrets"/>
        <s v="customer check in app"/>
        <s v="the inc 500"/>
        <s v="small business sales leads"/>
        <s v="online event marketing"/>
        <s v="best practices in email marketing"/>
        <s v="inbound marketing best practices"/>
        <s v="memorable ad campaigns"/>
        <s v="innovative advertising ideas"/>
        <s v="campaign roi"/>
        <s v="email blasts best practices"/>
        <s v="marketing media plan"/>
        <s v="direct advertising response"/>
        <s v="crm features list"/>
        <s v="get sales leads"/>
        <s v="sales b2b"/>
        <s v="interesting marketing ideas"/>
        <s v="consumer buying cycle"/>
        <s v="b2b landing pages"/>
        <s v="leads generation companies"/>
        <s v="sales lead generation services"/>
        <s v="email marketing campaign best practices"/>
        <s v="define b2b sales"/>
        <s v="customer testimonial videos"/>
        <s v="dynamic landing page"/>
        <s v="email marketing benchmarks by industry"/>
        <s v="online marketing campaign examples"/>
        <s v="b2b sale"/>
        <s v="perfect audience retargeting"/>
        <s v="hp hub"/>
        <s v="generating sales"/>
        <s v="seo automation tools"/>
        <s v="forrester marketing automation"/>
        <s v="marketing automation times"/>
        <s v="landing page strategy"/>
        <s v="sales leads definition"/>
        <s v="email campaign marketing"/>
        <s v="marketing strategies social media"/>
        <s v="b2b marketing books"/>
        <s v="best practices social media marketing"/>
        <s v="event planning and marketing"/>
        <s v="optin email marketing"/>
        <s v="online lead generation techniques"/>
        <s v="predictive analytics in marketing"/>
        <s v="best mobile marketing"/>
        <s v="crm names"/>
        <s v="lead generation platform"/>
        <s v="blogs about marketing"/>
        <s v="unusual marketing ideas"/>
        <s v="email marketing reports"/>
        <s v="complete marketing plan"/>
        <s v="b2b emails"/>
        <s v="marketing management tools"/>
        <s v="analytics and metrics"/>
        <s v="calculator roi"/>
        <s v="how to create a marketing calendar"/>
        <s v="abandoned cart email"/>
        <s v="4 chat"/>
        <s v="sprout social media"/>
        <s v="strategic marketing definition"/>
        <s v="cool marketing ideas"/>
        <s v="marketing campaign management"/>
        <s v="behavioral targeting definition"/>
        <s v="benchmark email marketing"/>
        <s v="digital marketing industry"/>
        <s v="seo secrets"/>
        <s v="rest versus soap"/>
        <s v="unique advertising ideas"/>
        <s v="bluewolf consulting"/>
        <s v="test for success"/>
        <s v="paula balzer"/>
        <s v="mce certification"/>
        <s v="what is closed loop marketing"/>
        <s v="social marketing strategies"/>
        <s v="big marketing"/>
        <s v="meaning of colors in business"/>
        <s v="lead pricing"/>
        <s v="lead generation landing page"/>
        <s v="spyfu competitors"/>
        <s v="panasonic b2b"/>
        <s v="multi channel definition"/>
        <s v="roi calc"/>
        <s v="the end of facebook"/>
        <s v="email marketing platform"/>
        <s v="how to write blogs"/>
        <s v="jessica cross"/>
        <s v="real marketing"/>
        <s v="esp email"/>
        <s v="marketing plan software"/>
        <s v="google wallet manage"/>
        <s v="automated online marketing"/>
        <s v="what is marketing lead"/>
        <s v="direct marketing response"/>
        <s v="business to business public relations"/>
        <s v="marketing response"/>
        <s v="direct response online advertising"/>
        <s v="direct response advertisement"/>
        <s v="getting more leads"/>
        <s v="what is a lead generation"/>
        <s v="hiring marketing manager"/>
        <s v="email marketing with gmail"/>
        <s v="email marketing reporting"/>
        <s v="lead gen website"/>
        <s v="inbound marketing blog"/>
        <s v="creative profile picture ideas"/>
        <s v="trade show follow up email"/>
        <s v="wordpress integration"/>
        <s v="benefits of content marketing"/>
        <s v="marketing channels definition"/>
        <s v="john mctigue"/>
        <s v="responsive landing page template"/>
        <s v="salesforce lead management"/>
        <s v="tim riesterer"/>
        <s v="cold calling leads"/>
        <s v="soap endpoint"/>
        <s v="strengthen relationship"/>
        <s v="targeted email campaigns"/>
        <s v="automation solutions of america"/>
        <s v="the marketer"/>
        <s v="future social media"/>
        <s v="marketing plan ideas"/>
        <s v="batch email"/>
        <s v="incommand"/>
        <s v="testimonial video"/>
        <s v="net line"/>
        <s v="mobile marketing automation"/>
        <s v="increase roi"/>
        <s v="marketing white paper"/>
        <s v="podcast marketing"/>
        <s v="ad campaign examples"/>
        <s v="social media proposal example"/>
        <s v="marketing blog topics"/>
        <s v="quality leads"/>
        <s v="event strategy"/>
        <s v="hootsuite demo"/>
        <s v="complex sale"/>
        <s v="types of content marketing"/>
        <s v="b2b marketing conference"/>
        <s v="how to create a survey monkey"/>
        <s v="marketing to generation y"/>
        <s v="customer retention marketing"/>
        <s v="landing page creation"/>
        <s v="social market"/>
        <s v="sales &amp; marketing"/>
        <s v="seo sales"/>
        <s v="email marketing analytics"/>
        <s v="marketing success"/>
        <s v="go to market template"/>
        <s v="soap vs rest api"/>
        <s v="api rest"/>
        <s v="social media resources"/>
        <s v="event marketing ideas"/>
        <s v="marketing funnel stages"/>
        <s v="exacttarget acquisition"/>
        <s v="marketing plan sample pdf"/>
        <s v="marketing podcast"/>
        <s v="marketing best practices"/>
        <s v="salesforce books"/>
        <s v="go to webinar login"/>
        <s v="social media art"/>
        <s v="network marketing software"/>
        <s v="go to market plan template"/>
        <s v="scheduleview"/>
        <s v="what is ad hoc analysis"/>
        <s v="digital marketing software"/>
        <s v="profile pic ideas"/>
        <s v="phone numbers and addresses"/>
        <s v="expert services"/>
        <s v="importance of social media marketing"/>
        <s v="form s 2"/>
        <s v="marketing page"/>
        <s v="demand generation agency"/>
        <s v="inside selling"/>
        <s v="sample event plan"/>
        <s v="email marketing webinar"/>
        <s v="what is marketing and sales"/>
        <s v="b2b sales cycle"/>
        <s v="marketing predictive analytics"/>
        <s v="sales and marketing funnel"/>
        <s v="how to build a sales funnel"/>
        <s v="measurement reference sheet"/>
        <s v="facebook marketing plan template"/>
        <s v="template program"/>
        <s v="integrated social media"/>
        <s v="landing page statistics"/>
        <s v="lead roi"/>
        <s v="personalization website"/>
        <s v="call marketing"/>
        <s v="brainshark video"/>
        <s v="a good sales pitch"/>
        <s v="how to find sales leads"/>
        <s v="how to calculate marketing roi"/>
        <s v="marketing and psychology"/>
        <s v="marketing budget plan"/>
        <s v="qualified sales leads"/>
        <s v="seth lieberman"/>
        <s v="target accounts"/>
        <s v="marketing characteristics"/>
        <s v="great ad campaigns"/>
        <s v="b2b marketing news"/>
        <s v="b2b lead generation ideas"/>
        <s v="scoring guide"/>
        <s v="marketing campaign plan"/>
        <s v="tracking codes"/>
        <s v="impulsive buying"/>
        <s v="spam policy"/>
        <s v="what is crm integration"/>
        <s v="b2b lead generation services"/>
        <s v="seth godin interview"/>
        <s v="examples of co branding"/>
        <s v="curves international inc"/>
        <s v="b2b sales definition"/>
        <s v="on24 com"/>
        <s v="marketing to gen y"/>
        <s v="website tracking tools"/>
        <s v="marketing example"/>
        <s v="tibco activematrix"/>
        <s v="dreamforce expo pass"/>
        <s v="ppc guides"/>
        <s v="content marketing roi"/>
        <s v="editorial sample"/>
        <s v="raw lead"/>
        <s v="marketing metrics examples"/>
        <s v="tactical marketing plan"/>
        <s v="marketing 2 0"/>
        <s v="landing pages templates"/>
        <s v="best email practices"/>
        <s v="social media how to"/>
        <s v="blue wolf consulting"/>
        <s v="how to market software"/>
        <s v="average click through rate email"/>
        <s v="salesforce book"/>
        <s v="kelly dickson"/>
        <s v="crm features"/>
        <s v="nike vs adidas statistics"/>
        <s v="sloan products"/>
        <s v="social marketing campaign"/>
        <s v="all about marketing"/>
        <s v="courtney wiley"/>
        <s v="salesforce definition"/>
        <s v="marriott moscone center"/>
        <s v="advertising campaigns examples"/>
        <s v="can spam opt in"/>
        <s v="marketing service providers"/>
        <s v="ebook marketing services"/>
        <s v="what is kpi metrics"/>
        <s v="customercentric"/>
        <s v="marketing metrics definition"/>
        <s v="how to strengthen relationship"/>
        <s v="webinar tips"/>
        <s v="define marketer"/>
        <s v="salary for marketing"/>
        <s v="mlm lead"/>
        <s v="what is sales and marketing"/>
        <s v="online marketing software"/>
        <s v="define ebook"/>
        <s v="roi calculations"/>
        <s v="sales lead management software"/>
        <s v="business to business marketing strategy"/>
        <s v="what is behavioral targeting"/>
        <s v="salesforce jigsaw"/>
        <s v="world cup marketing"/>
        <s v="creative campaign ideas"/>
        <s v="resource marketing"/>
        <s v="dynamics marketing"/>
        <s v="b2b sales tips"/>
        <s v="best blogger blogs"/>
        <s v="direct response print advertising"/>
        <s v="marketing best practices 2013"/>
        <s v="marketing automation company"/>
        <s v="marketing email campaign"/>
        <s v="marketing email campaigns"/>
        <s v="2013 advertising campaigns"/>
        <s v="blog quizzes"/>
        <s v="social media marketing goals"/>
        <s v="copyright office phone number"/>
        <s v="cycle define"/>
        <s v="social media planning calendar"/>
        <s v="best social media marketing"/>
        <s v="define period cost"/>
        <s v="program layout template"/>
        <s v="mobile email marketing"/>
        <s v="internet marketing for beginners"/>
        <s v="miller automation"/>
        <s v="chochke"/>
        <s v="dreamforce sponsors"/>
        <s v="quizmania"/>
        <s v="direct marketing software"/>
        <s v="trade show best practices"/>
        <s v="cheap marketing"/>
        <s v="marketing powerpoint templates"/>
        <s v="error code 1000"/>
        <s v="email marketing how to"/>
        <s v="qualify leads"/>
        <s v="articles on social media marketing"/>
        <s v="searchlight conductor"/>
        <s v="list of free email domains"/>
        <s v="marketing strategy sample"/>
        <s v="subject line best practices"/>
        <s v="careers in marketing salary"/>
        <s v="what is a b2b company"/>
        <s v="fun facts about the internet"/>
        <s v="6pm com contact phone number"/>
        <s v="marketing cards"/>
        <s v="b2b marketing ideas"/>
        <s v="online marketing platform"/>
        <s v="soap versus rest"/>
        <s v="google contact phone numbers"/>
        <s v="new marketing campaigns"/>
        <s v="building brand awareness"/>
        <s v="marseli"/>
        <s v="social media marketing article"/>
        <s v="eventbrite integration"/>
        <s v="targeted sales leads"/>
        <s v="creating content"/>
        <s v="cart abandonment email"/>
        <s v="what is kpi reporting"/>
        <s v="marketing investment"/>
        <s v="visible intelligence"/>
        <s v="cal poly marketing"/>
        <s v="the best marketing campaigns"/>
        <s v="marketing strategy ppt"/>
        <s v="direct mail tools"/>
        <s v="marketing budgets"/>
        <s v="best digital marketing campaigns"/>
        <s v="metrics analytics"/>
        <s v="most effective marketing campaigns"/>
        <s v="marketing landing page"/>
        <s v="marketing event ideas"/>
        <s v="insight sales"/>
        <s v="lead management salesforce"/>
        <s v="gowebinar"/>
        <s v="seth godin email"/>
        <s v="predictive analytics for marketing"/>
        <s v="how to content marketing"/>
        <s v="email marketing industry"/>
        <s v="google mail tabs"/>
        <s v="landing page optimization best practices"/>
        <s v="what is the market demand"/>
        <s v="social media marketing events"/>
        <s v="how to write a blog introduction"/>
        <s v="centrify direct control"/>
        <s v="setting high goals"/>
        <s v="what is a good sales pitch"/>
        <s v="direct response commercials"/>
        <s v="test gotowebinar"/>
        <s v="automation consulting services"/>
        <s v="lead websites"/>
        <s v="leads for business"/>
        <s v="calling leads"/>
        <s v="what is the scope of small business marketing"/>
        <s v="eblast best practices"/>
        <s v="how to right a blog"/>
        <s v="ways to encourage people"/>
        <s v="define business market"/>
        <s v="internet marketing solution"/>
        <s v="business to business marketing strategies"/>
        <s v="internet lead generation"/>
        <s v="google marketing salary"/>
        <s v="gotowebinar test"/>
        <s v="linkedin ppc"/>
        <s v="why use social media marketing"/>
        <s v="cool promotional ideas"/>
        <s v="ad hoc analyses"/>
        <s v="intercall jobs"/>
        <s v="product marketing manager google salary"/>
        <s v="best ad campaigns ever"/>
        <s v="the oceanos"/>
        <s v="on24 webcast"/>
        <s v="sample calendars"/>
        <s v="automated direct mail"/>
        <s v="best press release examples"/>
        <s v="how to create a sales pitch"/>
        <s v="landing pages best practices"/>
        <s v="b2b email marketing best practices"/>
        <s v="christiana healthcare"/>
        <s v="anne wang"/>
        <s v="is social media marketing"/>
        <s v="how to create a social media plan"/>
        <s v="event landing page"/>
        <s v="complex sales"/>
        <s v="what is metrics reporting"/>
        <s v="e marketing definition"/>
        <s v="what is an email blast"/>
        <s v="business to business marketing ideas"/>
        <s v="restful api documentation"/>
        <s v="template email"/>
        <s v="what is customer engagement"/>
        <s v="free lead management software"/>
        <s v="first blog post examples"/>
        <s v="sales leads free"/>
        <s v="iframe parent"/>
        <s v="top landing pages"/>
        <s v="proposal automation"/>
        <s v="lightbox form"/>
        <s v="graduating from"/>
        <s v="oem marketing"/>
        <s v="direct manager"/>
        <s v="how to build a machine"/>
        <s v="best content marketing"/>
        <s v="what to write in a blog"/>
        <s v="email creative"/>
        <s v="ppc guide"/>
        <s v="expansion international"/>
        <s v="tibco activematrix businessworks"/>
        <s v="website functionality checklist"/>
        <s v="marketing collaboration"/>
        <s v="best practices seo"/>
        <s v="lead database"/>
        <s v="how to generate more business"/>
        <s v="customer case studies"/>
        <s v="finding leads"/>
        <s v="psychology in marketing"/>
        <s v="english gmail"/>
        <s v="360 degree marketing"/>
        <s v="define thought leadership"/>
        <s v="marketing effectiveness metrics"/>
        <s v="prospect vs lead"/>
        <s v="value of lead"/>
        <s v="good marketing campaigns"/>
        <s v="effective marketing campaigns"/>
        <s v="email personalization"/>
        <s v="canada address verification"/>
        <s v="marketing integration"/>
        <s v="eu privacy law"/>
        <s v="define revenue cycle"/>
        <s v="sales and marketing software"/>
        <s v="how to build brand awareness"/>
        <s v="digital marketing examples"/>
        <s v="web marketing strategy"/>
        <s v="direct response companies"/>
        <s v="marketing conventions"/>
        <s v="article marketing automation"/>
        <s v="what is crm experience"/>
        <s v="email deployment"/>
        <s v="marketing customer retention"/>
        <s v="personalized urls"/>
        <s v="generation y marketing"/>
        <s v="esp email marketing"/>
        <s v="internet marketing leads"/>
        <s v="it lead generation"/>
        <s v="customer check in software"/>
        <s v="how to make your email"/>
        <s v="email esp"/>
        <s v="hvac marketing ideas"/>
        <s v="survey monkey surveys"/>
        <s v="sales kits"/>
        <s v="add list"/>
        <s v="email landing page"/>
        <s v="best speakers on the market"/>
        <s v="defined marketing solutions inc"/>
        <s v="social media strategy document"/>
        <s v="unilever marketing"/>
        <s v="marketing era definition"/>
        <s v="marketing plan worksheet"/>
        <s v="ashleybrookes"/>
        <s v="sales qualified lead"/>
        <s v="3 bff"/>
        <s v="landing page marketing"/>
        <s v="definition of thought leadership"/>
        <s v="best corporate holiday cards"/>
        <s v="sample marketing calendar"/>
        <s v="examples of advertising campaigns"/>
        <s v="cvent mobile app"/>
        <s v="what is crm salesforce"/>
        <s v="predictive marketing analytics"/>
        <s v="internet fun facts"/>
        <s v="customer case study"/>
        <s v="successful landing pages"/>
        <s v="slideshare marketing"/>
        <s v="activation marketing"/>
        <s v="profile photo ideas"/>
        <s v="marketers salary"/>
        <s v="using social media to market"/>
        <s v="targeted email campaign"/>
        <s v="digital marketing plan outline"/>
        <s v="best practices for email"/>
        <s v="crm lead"/>
        <s v="seth marketing"/>
        <s v="go towebinar"/>
        <s v="trifecta marketing"/>
        <s v="market strategy definition"/>
        <s v="how to determine roi"/>
        <s v="marketing colors meaning"/>
        <s v="automation consultant"/>
        <s v="marketing tracking tools"/>
        <s v="cold call leads"/>
        <s v="what is marketting"/>
        <s v="managing sales leads"/>
        <s v="lead management tool"/>
        <s v="dun and bradstreet leads"/>
        <s v="cloud automation software"/>
        <s v="the definition of channel"/>
        <s v="marketing automation software reviews"/>
        <s v="personalize home page"/>
        <s v="free phone numbers and addresses"/>
        <s v="strategic planning template ppt"/>
        <s v="best company swag"/>
        <s v="vendor comparison"/>
        <s v="how to create a sales funnel"/>
        <s v="behavior targeting"/>
        <s v="direct response campaign"/>
        <s v="benefits of marketing automation"/>
        <s v="google personalization"/>
        <s v="b2b search marketing"/>
        <s v="best practices for seo"/>
        <s v="zoho demo"/>
        <s v="event marketing services"/>
        <s v="web tracking tools"/>
        <s v="email packages"/>
        <s v="a to z marketing"/>
        <s v="marin software address"/>
        <s v="sirius download"/>
        <s v="how to create a marketing budget"/>
        <s v="examples of social media marketing"/>
        <s v="james hardie customer service"/>
        <s v="how to pitch a sale"/>
        <s v="event budget spreadsheet"/>
        <s v="best digital marketing blogs"/>
        <s v="targeted email marketing services"/>
        <s v="customer care definition"/>
        <s v="best online marketing campaigns"/>
        <s v="is email marketing dead"/>
        <s v="cross sell up sell"/>
        <s v="gen y marketing"/>
        <s v="email blast service providers"/>
        <s v="social media metrics dashboard"/>
        <s v="marketing budget percentage"/>
        <s v="profile picture ideas for facebook"/>
        <s v="marketing how to"/>
        <s v="advertising landscape"/>
        <s v="the power of marketing"/>
        <s v="definition of inbound marketing"/>
        <s v="salesforce website integration"/>
        <s v="ad tech blog"/>
        <s v="social blogging"/>
        <s v="best sales pitches"/>
        <s v="ways to generate leads"/>
        <s v="barbershop marketing"/>
        <s v="targeted emails"/>
        <s v="high tech marketing"/>
        <s v="free marketing automation"/>
        <s v="sales and marketing books"/>
        <s v="marketing your brand"/>
        <s v="personalized websites"/>
        <s v="business leads online"/>
        <s v="intown suites careers"/>
        <s v="gmail com in english"/>
        <s v="online medical marketing"/>
        <s v="phone number locations"/>
        <s v="examples of digital marketing"/>
        <s v="email marketing summit"/>
        <s v="how to sales pitch"/>
        <s v="b2b website best practices"/>
        <s v="social marketing in healthcare"/>
        <s v="adidas vs nike market share"/>
        <s v="integrate media"/>
        <s v="anti spam policy"/>
        <s v="rothman media"/>
        <s v="hot or not best of"/>
        <s v="social media hootsuite"/>
        <s v="what are b2b sales"/>
        <s v="business marketer"/>
        <s v="top line performance"/>
        <s v="sales cycle definition"/>
        <s v="finding new customers"/>
        <s v="content marketing system"/>
        <s v="best company holiday cards"/>
        <s v="average email click through rate"/>
        <s v="engage your audience"/>
        <s v="what are kpi metrics"/>
        <s v="lead qualification questions"/>
        <s v="sales and marketing tips"/>
        <s v="sales leads management"/>
        <s v="lead generation activities"/>
        <s v="video landing page template"/>
        <s v="boost search"/>
        <s v="seo and"/>
        <s v="email broadcasting"/>
        <s v="sales and marketing automation"/>
        <s v="leads in sales"/>
        <s v="use of social media in marketing"/>
        <s v="customer video testimonials"/>
        <s v="automation programs"/>
        <s v="optimizing landing pages"/>
        <s v="velocity email marketing"/>
        <s v="social media content calendars"/>
        <s v="lead in business"/>
        <s v="power of marketing"/>
        <s v="hardie building products"/>
        <s v="conference marketing plan"/>
        <s v="b2b marketing conferences"/>
        <s v="email marketing vendors"/>
        <s v="social marketing ideas"/>
        <s v="inbound marketing tactics"/>
        <s v="inbound marketing blogs"/>
        <s v="opt out email marketing"/>
        <s v="top marketing automation platforms"/>
        <s v="marketing via social media"/>
        <s v="sydney latitude longitude"/>
        <s v="blast emails"/>
        <s v="building a landing page"/>
        <s v="inbound content marketing"/>
        <s v="software prices"/>
        <s v="good ad campaigns"/>
        <s v="the art of blogging"/>
        <s v="esp email service provider"/>
        <s v="how to make a playbook"/>
        <s v="stages of marketing"/>
        <s v="tracking leads"/>
        <s v="app cvent com"/>
        <s v="behavorial targeting"/>
        <s v="sales qualification questions"/>
        <s v="salary marketing"/>
        <s v="best marketing campaigns ever"/>
        <s v="best social media strategies"/>
        <s v="popular marketing campaigns"/>
        <s v="engaging with customers"/>
        <s v="munchkin youtube"/>
        <s v="rfp template sample"/>
        <s v="is blogging social media"/>
        <s v="digital marketing research"/>
        <s v="b2b magazines"/>
        <s v="soap header authentication"/>
        <s v="google map phone number"/>
        <s v="best marketing campaign"/>
        <s v="b2b marketing lists"/>
        <s v="how to market a brand"/>
        <s v="munchkin names"/>
        <s v="direct response television marketing"/>
        <s v="successful marketing campaign"/>
        <s v="salary of marketing"/>
        <s v="submit form to iframe"/>
        <s v="2 0 websites"/>
        <s v="marketing automation crm"/>
        <s v="forms api"/>
        <s v="revenue process"/>
        <s v="champion program"/>
        <s v="define perfecting"/>
        <s v="content marketing salary"/>
        <s v="creative email templates"/>
        <s v="colors marketing"/>
        <s v="marketing blogs to follow"/>
        <s v="record gotowebinar"/>
        <s v="best press releases examples"/>
        <s v="citrix webinars"/>
        <s v="social media management plan"/>
        <s v="web marketing resource"/>
        <s v="e mail campaign"/>
        <s v="building landing pages"/>
        <s v="sale marketing"/>
        <s v="social media video marketing"/>
        <s v="inbound marketing platform"/>
        <s v="import leads"/>
        <s v="marketing technology companies"/>
        <s v="marketing consultant services"/>
        <s v="email template responsive"/>
        <s v="email advertising rates"/>
        <s v="sale and marketing"/>
        <s v="sales and marketing definition"/>
        <s v="yearly planning calendar template"/>
        <s v="advertising return on investment"/>
        <s v="lead analytics"/>
        <s v="social media management applications"/>
        <s v="what is a b2b business"/>
        <s v="automation consulting"/>
        <s v="optimize landing page"/>
        <s v="landing page layouts"/>
        <s v="retention marketing strategy"/>
        <s v="inbound marketing books"/>
        <s v="marketing accountability"/>
        <s v="lead bulk"/>
        <s v="office phone support"/>
        <s v="library newsletter template"/>
        <s v="website tracking code"/>
        <s v="marketing and sales software"/>
        <s v="marriott moscone"/>
        <s v="making a sales pitch"/>
        <s v="successful digital marketing campaigns"/>
        <s v="social media marketing vs traditional marketing"/>
        <s v="marketing benchmarks"/>
        <s v="seo for mobile"/>
        <s v="how to use social media marketing"/>
        <s v="sales lead database"/>
        <s v="b2b sales lead generation"/>
        <s v="types of sales strategies"/>
        <s v="email targeting"/>
        <s v="salary in marketing"/>
        <s v="cold call letter sample"/>
        <s v="event management platform"/>
        <s v="salesforce com best practices"/>
        <s v="lead verification"/>
        <s v="email marketing mobile"/>
        <s v="iframe form"/>
        <s v="relationships and social networks"/>
        <s v="what is website tracking"/>
        <s v="marketing ideas small business"/>
        <s v="social media campaign management"/>
        <s v="direct mail partners"/>
        <s v="multi level marketing leads"/>
        <s v="what are marketing tactics"/>
        <s v="cold calling email"/>
        <s v="best practices email"/>
        <s v="lead crm"/>
        <s v="business marketing software"/>
        <s v="sample marketing strategy plan"/>
        <s v="res t"/>
        <s v="kpi list"/>
        <s v="how to build machine"/>
        <s v="sloan product"/>
        <s v="software costs"/>
        <s v="automation program"/>
        <s v="marketing contests"/>
        <s v="event planning marketing plan"/>
        <s v="email marketing effectiveness"/>
        <s v="lead management software reviews"/>
        <s v="analytics metrics"/>
        <s v="mktg san francisco"/>
        <s v="recommendations engine"/>
        <s v="awesome profile picture ideas"/>
        <s v="social media roi calculator"/>
        <s v="market strategy examples"/>
        <s v="automate email sending"/>
        <s v="email template designer"/>
        <s v="live marketing chicago"/>
        <s v="creative email"/>
        <s v="learn marketing analytics"/>
        <s v="progressive drive login"/>
        <s v="what is kpis"/>
        <s v="survey monkey analytics"/>
        <s v="inbound marketer"/>
        <s v="new rules of marketing"/>
        <s v="registration nation promo code"/>
        <s v="program layouts"/>
        <s v="best mobile optimized websites"/>
        <s v="good cover photos facebook"/>
        <s v="harley davidson brand loyalty"/>
        <s v="marketing plan 101"/>
        <s v="drive progressive login"/>
        <s v="marriott near moscone center"/>
        <s v="email services provider"/>
        <s v="email strategies"/>
        <s v="mobile marketing app"/>
        <s v="managing content marketing"/>
        <s v="addresses phone numbers"/>
        <s v="crm and marketing automation"/>
        <s v="marketing qualification"/>
        <s v="how to learn social media marketing"/>
        <s v="dun and bradstreet contact"/>
        <s v="best practices in marketing"/>
        <s v="how to market software products"/>
        <s v="email marketing white paper"/>
        <s v="best marketing email"/>
        <s v="kpi best practices"/>
        <s v="sales and marketing firms"/>
        <s v="return on marketing investment calculation"/>
        <s v="direct marketing best practices"/>
        <s v="free email domains list"/>
        <s v="leads for network marketing"/>
        <s v="channel development definition"/>
        <s v="survey monkey facebook app"/>
        <s v="landing page optimization tools"/>
        <s v="what is mlm leads"/>
        <s v="product marketing strategies"/>
        <s v="ebook marketing tips"/>
        <s v="ppc lead generation"/>
        <s v="campaign giveaway ideas"/>
        <s v="b2b marketing articles"/>
        <s v="direct response copywriters"/>
        <s v="direct mail lead generation"/>
        <s v="ppc internet marketing"/>
        <s v="business marketers"/>
        <s v="imc campaign example"/>
        <s v="how to use gotowebinar"/>
        <s v="leads vs prospects"/>
        <s v="example of social network"/>
        <s v="essential marketing"/>
        <s v="microsoft automation tools"/>
        <s v="media advertisements"/>
        <s v="social media marketing report"/>
        <s v="vendavo com"/>
        <s v="direct response campaigns"/>
        <s v="marketing analysis software"/>
        <s v="web marketing software"/>
        <s v="webinar production"/>
        <s v="channel strategy definition"/>
        <s v="enterprise marketing software"/>
        <s v="verify us address"/>
        <s v="qualified lead definition"/>
        <s v="tactical sales plan"/>
        <s v="landing page ab testing"/>
        <s v="email marketing example"/>
        <s v="salesforce how to use"/>
        <s v="what is cloud marketing"/>
        <s v="navicure webinars"/>
        <s v="seo marketing software"/>
        <s v="email templates responsive"/>
        <s v="sponsorship roi"/>
        <s v="social marketing sites"/>
        <s v="email templete"/>
        <s v="explain market demand"/>
        <s v="branding your business logo"/>
        <s v="bulk email solution"/>
        <s v="email marketing tip"/>
        <s v="bulk email solutions"/>
        <s v="marketing and sales definition"/>
        <s v="lead gen pages"/>
        <s v="address verification canada"/>
        <s v="finding sales leads"/>
        <s v="social marketing is"/>
        <s v="interesting facts on the internet"/>
        <s v="award winning marketing"/>
        <s v="targeted email leads"/>
        <s v="interesting facts on internet"/>
        <s v="interesting facts of internet"/>
        <s v="interesting fact about the internet"/>
        <s v="what is landing page optimization"/>
      </sharedItems>
    </cacheField>
    <cacheField name="Position" numFmtId="0">
      <sharedItems containsSemiMixedTypes="0" containsString="0" containsNumber="1" containsInteger="1" minValue="1" maxValue="21"/>
    </cacheField>
    <cacheField name="Previous Position" numFmtId="0">
      <sharedItems containsSemiMixedTypes="0" containsString="0" containsNumber="1" containsInteger="1" minValue="0" maxValue="21"/>
    </cacheField>
    <cacheField name="Weighted" numFmtId="0">
      <sharedItems containsSemiMixedTypes="0" containsString="0" containsNumber="1" containsInteger="1" minValue="1" maxValue="3"/>
    </cacheField>
    <cacheField name="Weighted previous" numFmtId="0">
      <sharedItems containsSemiMixedTypes="0" containsString="0" containsNumber="1" containsInteger="1" minValue="1" maxValue="3"/>
    </cacheField>
    <cacheField name="Search Volume" numFmtId="0">
      <sharedItems containsSemiMixedTypes="0" containsString="0" containsNumber="1" containsInteger="1" minValue="10" maxValue="33100"/>
    </cacheField>
    <cacheField name="CPC" numFmtId="0">
      <sharedItems containsSemiMixedTypes="0" containsString="0" containsNumber="1" minValue="0" maxValue="98.89"/>
    </cacheField>
    <cacheField name="Url" numFmtId="0">
      <sharedItems/>
    </cacheField>
    <cacheField name="Traffic (%)" numFmtId="0">
      <sharedItems containsSemiMixedTypes="0" containsString="0" containsNumber="1" minValue="0" maxValue="36.15"/>
    </cacheField>
    <cacheField name="Traffic Cost (%)" numFmtId="0">
      <sharedItems containsSemiMixedTypes="0" containsString="0" containsNumber="1" minValue="0" maxValue="19.100000000000001"/>
    </cacheField>
    <cacheField name="Competition" numFmtId="0">
      <sharedItems containsSemiMixedTypes="0" containsString="0" containsNumber="1" minValue="0" maxValue="1"/>
    </cacheField>
    <cacheField name="Number of Results" numFmtId="0">
      <sharedItems containsSemiMixedTypes="0" containsString="0" containsNumber="1" containsInteger="1" minValue="0" maxValue="25270000000"/>
    </cacheField>
    <cacheField name="Trends" numFmtId="0">
      <sharedItems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96">
  <r>
    <x v="0"/>
    <n v="1"/>
    <n v="1"/>
    <x v="0"/>
    <n v="3"/>
    <n v="27100"/>
    <n v="5.96"/>
    <s v="http://www.marketo.com/"/>
    <n v="36.15"/>
    <n v="19.100000000000001"/>
    <n v="0.38"/>
    <n v="792000"/>
    <s v="0.67,0.99,0.99,0.99,0.99,0.99,0.99,0.99,0.99,0.99,0.99,0.82"/>
  </r>
  <r>
    <x v="1"/>
    <n v="1"/>
    <n v="1"/>
    <x v="0"/>
    <n v="3"/>
    <n v="2400"/>
    <n v="9.57"/>
    <s v="http://www.marketo.com/event-marketing/"/>
    <n v="3.2"/>
    <n v="2.71"/>
    <n v="0.84"/>
    <n v="149000000"/>
    <s v="0.55,0.83,0.66,0.66,0.83,0.83,0.83,0.66,0.83,0.99,0.99,0.83"/>
  </r>
  <r>
    <x v="2"/>
    <n v="2"/>
    <n v="2"/>
    <x v="0"/>
    <n v="3"/>
    <n v="5400"/>
    <n v="26.53"/>
    <s v="http://www.marketo.com/lead-generation/"/>
    <n v="1.99"/>
    <n v="4.68"/>
    <n v="0.94"/>
    <n v="53800000"/>
    <s v="0.67,0.99,0.82,0.99,0.99,0.82,0.82,0.99,0.82,0.82,0.99,0.82"/>
  </r>
  <r>
    <x v="3"/>
    <n v="5"/>
    <n v="4"/>
    <x v="1"/>
    <n v="2"/>
    <n v="12100"/>
    <n v="19.14"/>
    <s v="http://www.marketo.com/content-marketing/"/>
    <n v="1.71"/>
    <n v="2.91"/>
    <n v="0.93"/>
    <n v="359000000"/>
    <s v="0.67,0.99,0.82,0.82,0.82,0.82,0.82,0.82,0.82,0.99,0.99,0.82"/>
  </r>
  <r>
    <x v="4"/>
    <n v="5"/>
    <n v="5"/>
    <x v="1"/>
    <n v="2"/>
    <n v="12100"/>
    <n v="4.26"/>
    <s v="https://launchpoint.marketo.com/wistia/966-wistia-for-marketo/"/>
    <n v="1.71"/>
    <n v="0.64"/>
    <n v="0.01"/>
    <n v="417000"/>
    <s v="0.55,0.82,0.82,0.82,0.82,0.82,0.82,0.82,0.99,0.99,0.99,0.99"/>
  </r>
  <r>
    <x v="5"/>
    <n v="1"/>
    <n v="1"/>
    <x v="0"/>
    <n v="3"/>
    <n v="880"/>
    <n v="8.94"/>
    <s v="http://www.marketo.com/software/marketing-management/calendar/"/>
    <n v="1.17"/>
    <n v="0.93"/>
    <n v="0.9"/>
    <n v="110000000"/>
    <s v="0.77,0.99,0.68,0.55,0.68,0.68,0.55,0.68,0.68,0.68,0.77,0.77"/>
  </r>
  <r>
    <x v="6"/>
    <n v="1"/>
    <n v="1"/>
    <x v="0"/>
    <n v="3"/>
    <n v="880"/>
    <n v="5.13"/>
    <s v="https://login.marketo.com/"/>
    <n v="1.17"/>
    <n v="0.53"/>
    <n v="0.3"/>
    <n v="148000"/>
    <s v="0.37,0.45,0.45,0.55,0.68,0.55,0.68,0.77,0.77,0.77,0.99,0.77"/>
  </r>
  <r>
    <x v="7"/>
    <n v="1"/>
    <n v="1"/>
    <x v="0"/>
    <n v="3"/>
    <n v="720"/>
    <n v="36.5"/>
    <s v="http://www.marketo.com/marketing-topics/lead-generation-software"/>
    <n v="0.96"/>
    <n v="3.1"/>
    <n v="0.96"/>
    <n v="18300000"/>
    <s v="0.67,0.82,0.82,0.99,0.99,0.99,0.82,0.82,0.82,0.82,0.82,0.82"/>
  </r>
  <r>
    <x v="8"/>
    <n v="1"/>
    <n v="1"/>
    <x v="0"/>
    <n v="3"/>
    <n v="720"/>
    <n v="6.82"/>
    <s v="http://www.marketo.com/software/marketing-automation/pricing/"/>
    <n v="0.96"/>
    <n v="0.57999999999999996"/>
    <n v="0.73"/>
    <n v="118000"/>
    <s v="0.67,0.82,0.82,0.99,0.82,0.82,0.67,0.82,0.82,0.99,0.99,0.99"/>
  </r>
  <r>
    <x v="9"/>
    <n v="1"/>
    <n v="1"/>
    <x v="0"/>
    <n v="3"/>
    <n v="590"/>
    <n v="33.6"/>
    <s v="http://www.marketo.com/definitive-guides/lead-nurturing/"/>
    <n v="0.78"/>
    <n v="2.34"/>
    <n v="0.9"/>
    <n v="2470000"/>
    <s v="0.67,0.99,0.82,0.99,0.82,0.82,0.99,0.99,0.82,0.82,0.82,0.82"/>
  </r>
  <r>
    <x v="10"/>
    <n v="1"/>
    <n v="1"/>
    <x v="0"/>
    <n v="3"/>
    <n v="590"/>
    <n v="28.02"/>
    <s v="http://www.marketo.com/lead-scoring/"/>
    <n v="0.78"/>
    <n v="1.95"/>
    <n v="0.91"/>
    <n v="11100000"/>
    <s v="0.67,0.82,0.82,0.82,0.82,0.82,0.82,0.82,0.67,0.82,0.99,0.82"/>
  </r>
  <r>
    <x v="11"/>
    <n v="4"/>
    <n v="4"/>
    <x v="1"/>
    <n v="2"/>
    <n v="3600"/>
    <n v="17.45"/>
    <s v="http://www.marketo.com/social-marketing/"/>
    <n v="0.71"/>
    <n v="1.1000000000000001"/>
    <n v="0.86"/>
    <n v="342000000"/>
    <s v="0.66,0.82,0.99,0.99,0.99,0.82,0.66,0.66,0.55,0.82,0.99,0.82"/>
  </r>
  <r>
    <x v="12"/>
    <n v="10"/>
    <n v="10"/>
    <x v="1"/>
    <n v="2"/>
    <n v="8100"/>
    <n v="10.25"/>
    <s v="http://www.marketo.com/lead-generation/"/>
    <n v="0.68"/>
    <n v="0.62"/>
    <n v="0.88"/>
    <n v="556000000"/>
    <s v="0.81,0.99,0.81,0.99,0.99,0.99,0.81,0.81,0.99,0.99,0.99,0.99"/>
  </r>
  <r>
    <x v="13"/>
    <n v="1"/>
    <n v="3"/>
    <x v="0"/>
    <n v="3"/>
    <n v="480"/>
    <n v="8.89"/>
    <s v="http://www.marketo.com/worksheets/2015-sample-social-media-tactical-plan/"/>
    <n v="0.64"/>
    <n v="0.5"/>
    <n v="0.74"/>
    <n v="1610000"/>
    <s v="0.81,0.99,0.81,0.81,0.81,0.66,0.66,0.66,0.54,0.81,0.66,0.66"/>
  </r>
  <r>
    <x v="14"/>
    <n v="6"/>
    <n v="4"/>
    <x v="1"/>
    <n v="2"/>
    <n v="4400"/>
    <n v="58.55"/>
    <s v="http://www.marketo.com/marketing-automation/"/>
    <n v="0.62"/>
    <n v="3.24"/>
    <n v="0.97"/>
    <n v="31000000"/>
    <s v="0.67,0.81,0.81,0.81,0.81,0.81,0.99,0.99,0.81,0.81,0.99,0.81"/>
  </r>
  <r>
    <x v="15"/>
    <n v="7"/>
    <n v="8"/>
    <x v="1"/>
    <n v="2"/>
    <n v="5400"/>
    <n v="13.08"/>
    <s v="http://blog.marketo.com/"/>
    <n v="0.61"/>
    <n v="0.71"/>
    <n v="0.89"/>
    <n v="16300000"/>
    <s v="0.67,0.82,0.82,0.82,0.82,0.82,0.82,0.82,0.82,0.82,0.99,0.82"/>
  </r>
  <r>
    <x v="16"/>
    <n v="13"/>
    <n v="13"/>
    <x v="2"/>
    <n v="1"/>
    <n v="22200"/>
    <n v="0.83"/>
    <s v="https://launchpoint.marketo.com/citrix/1068-gotowebinar/"/>
    <n v="0.56000000000000005"/>
    <n v="0.04"/>
    <n v="0.14000000000000001"/>
    <n v="431000"/>
    <s v="0.55,0.82,0.82,0.67,0.67,0.67,0.67,0.67,0.67,0.82,0.99,0.82"/>
  </r>
  <r>
    <x v="17"/>
    <n v="1"/>
    <n v="1"/>
    <x v="0"/>
    <n v="3"/>
    <n v="390"/>
    <n v="8.77"/>
    <s v="http://www.marketo.com/event-marketing/"/>
    <n v="0.52"/>
    <n v="0.4"/>
    <n v="0.76"/>
    <n v="777000000"/>
    <s v="0.67,0.81,0.81,0.81,0.81,0.67,0.81,0.81,0.81,0.81,0.99,0.81"/>
  </r>
  <r>
    <x v="18"/>
    <n v="1"/>
    <n v="1"/>
    <x v="0"/>
    <n v="3"/>
    <n v="390"/>
    <n v="0"/>
    <s v="http://www.marketo.com/"/>
    <n v="0.52"/>
    <n v="0"/>
    <n v="0.09"/>
    <n v="711000"/>
    <s v="0.54,0.67,0.81,0.81,0.81,0.81,0.81,0.81,0.67,0.81,0.99,0.81"/>
  </r>
  <r>
    <x v="19"/>
    <n v="1"/>
    <n v="1"/>
    <x v="0"/>
    <n v="3"/>
    <n v="390"/>
    <n v="0"/>
    <s v="http://blog.marketo.com/"/>
    <n v="0.52"/>
    <n v="0"/>
    <n v="0.28000000000000003"/>
    <n v="508000"/>
    <s v="0.67,0.81,0.67,0.81,0.99,0.81,0.81,0.81,0.81,0.81,0.81,0.67"/>
  </r>
  <r>
    <x v="20"/>
    <n v="1"/>
    <n v="1"/>
    <x v="0"/>
    <n v="3"/>
    <n v="390"/>
    <n v="0"/>
    <s v="http://launchpoint.marketo.com/"/>
    <n v="0.52"/>
    <n v="0"/>
    <n v="0"/>
    <n v="391000"/>
    <s v="0.54,0.54,0.54,0.66,0.66,0.66,0.66,0.66,0.81,0.99,0.81,0.81"/>
  </r>
  <r>
    <x v="14"/>
    <n v="7"/>
    <n v="0"/>
    <x v="1"/>
    <n v="3"/>
    <n v="4400"/>
    <n v="58.55"/>
    <s v="http://www.marketo.com/definitive-guides/marketing-automation/"/>
    <n v="0.49"/>
    <n v="2.59"/>
    <n v="0.97"/>
    <n v="31000000"/>
    <s v="0.67,0.81,0.81,0.81,0.81,0.81,0.99,0.99,0.81,0.81,0.99,0.81"/>
  </r>
  <r>
    <x v="21"/>
    <n v="2"/>
    <n v="2"/>
    <x v="0"/>
    <n v="3"/>
    <n v="1300"/>
    <n v="10.02"/>
    <s v="http://www.marketo.com/worksheets/2015-sample-social-media-tactical-plan/"/>
    <n v="0.47"/>
    <n v="0.42"/>
    <n v="0.83"/>
    <n v="173000000"/>
    <s v="0.81,0.99,0.81,0.99,0.81,0.81,0.81,0.81,0.62,0.62,0.81,0.62"/>
  </r>
  <r>
    <x v="22"/>
    <n v="2"/>
    <n v="2"/>
    <x v="0"/>
    <n v="3"/>
    <n v="1300"/>
    <n v="25.13"/>
    <s v="http://www.marketo.com/demand-generation/"/>
    <n v="0.47"/>
    <n v="1.06"/>
    <n v="0.85"/>
    <n v="21800000"/>
    <s v="0.55,0.99,0.81,0.99,0.99,0.99,0.99,0.81,0.81,0.81,0.99,0.81"/>
  </r>
  <r>
    <x v="15"/>
    <n v="8"/>
    <n v="7"/>
    <x v="1"/>
    <n v="2"/>
    <n v="5400"/>
    <n v="13.08"/>
    <s v="http://blog.marketo.com/category/b2b-marketing"/>
    <n v="0.45"/>
    <n v="0.53"/>
    <n v="0.89"/>
    <n v="16300000"/>
    <s v="0.67,0.82,0.82,0.82,0.82,0.82,0.82,0.82,0.82,0.82,0.99,0.82"/>
  </r>
  <r>
    <x v="23"/>
    <n v="1"/>
    <n v="1"/>
    <x v="0"/>
    <n v="3"/>
    <n v="320"/>
    <n v="3.89"/>
    <s v="http://www.marketo.com/_assets/uploads/WP.Precision.Thinking12.pdf?20130115213859"/>
    <n v="0.42"/>
    <n v="0.14000000000000001"/>
    <n v="0.38"/>
    <n v="4240000"/>
    <s v="0.82,0.82,0.82,0.82,0.82,0.67,0.82,0.82,0.82,0.82,0.99,0.82"/>
  </r>
  <r>
    <x v="24"/>
    <n v="1"/>
    <n v="1"/>
    <x v="0"/>
    <n v="3"/>
    <n v="320"/>
    <n v="54.17"/>
    <s v="http://developers.marketo.com/documentation/rest/"/>
    <n v="0.42"/>
    <n v="2.04"/>
    <n v="0.37"/>
    <n v="155000"/>
    <s v="0.54,0.67,0.67,0.99,0.82,0.99,0.82,0.99,0.99,0.99,0.99,0.99"/>
  </r>
  <r>
    <x v="25"/>
    <n v="17"/>
    <n v="13"/>
    <x v="2"/>
    <n v="1"/>
    <n v="33100"/>
    <n v="0.35"/>
    <s v="http://developers.marketo.com/documentation/rest/"/>
    <n v="0.37"/>
    <n v="0.01"/>
    <n v="0"/>
    <n v="1360000000"/>
    <s v="0.82,0.82,0.82,0.99,0.99,0.99,0.82,0.99,0.99,0.99,0.99,0.82"/>
  </r>
  <r>
    <x v="26"/>
    <n v="1"/>
    <n v="1"/>
    <x v="0"/>
    <n v="3"/>
    <n v="260"/>
    <n v="0"/>
    <s v="http://launchpoint.marketo.com/"/>
    <n v="0.34"/>
    <n v="0"/>
    <n v="0.2"/>
    <n v="16000"/>
    <s v="0.66,0.81,0.81,0.81,0.99,0.81,0.81,0.99,0.99,0.99,0.99,0.81"/>
  </r>
  <r>
    <x v="27"/>
    <n v="1"/>
    <n v="1"/>
    <x v="0"/>
    <n v="3"/>
    <n v="260"/>
    <n v="8.36"/>
    <s v="http://www.marketo.com/"/>
    <n v="0.34"/>
    <n v="0.25"/>
    <n v="0.69"/>
    <n v="1010000"/>
    <s v="0.66,0.99,0.81,0.81,0.81,0.66,0.66,0.81,0.66,0.66,0.81,0.66"/>
  </r>
  <r>
    <x v="28"/>
    <n v="6"/>
    <n v="6"/>
    <x v="1"/>
    <n v="2"/>
    <n v="2400"/>
    <n v="12.04"/>
    <s v="http://www.marketo.com/worksheets/2015-sample-social-media-tactical-plan/"/>
    <n v="0.34"/>
    <n v="0.36"/>
    <n v="0.89"/>
    <n v="118000000"/>
    <s v="0.36,0.36,0.36,0.55,0.99,0.82,0.99,0.66,0.43,0.55,0.55,0.55"/>
  </r>
  <r>
    <x v="29"/>
    <n v="2"/>
    <n v="2"/>
    <x v="0"/>
    <n v="3"/>
    <n v="880"/>
    <n v="36.770000000000003"/>
    <s v="http://www.marketo.com/lead-management/"/>
    <n v="0.32"/>
    <n v="1.05"/>
    <n v="0.93"/>
    <n v="67500000"/>
    <s v="0.72,0.99,0.72,0.88,0.88,0.88,0.88,0.88,0.88,0.99,0.88,0.88"/>
  </r>
  <r>
    <x v="6"/>
    <n v="2"/>
    <n v="2"/>
    <x v="0"/>
    <n v="3"/>
    <n v="880"/>
    <n v="5.13"/>
    <s v="http://www.marketo.com/"/>
    <n v="0.32"/>
    <n v="0.14000000000000001"/>
    <n v="0.3"/>
    <n v="148000"/>
    <s v="0.37,0.45,0.45,0.55,0.68,0.55,0.68,0.77,0.77,0.77,0.99,0.77"/>
  </r>
  <r>
    <x v="30"/>
    <n v="13"/>
    <n v="13"/>
    <x v="2"/>
    <n v="1"/>
    <n v="12100"/>
    <n v="10.54"/>
    <s v="http://www.marketo.com/ebooks/what-is-marketing-automation/"/>
    <n v="0.3"/>
    <n v="0.28000000000000003"/>
    <n v="0.04"/>
    <n v="1160000000"/>
    <s v="0.67,0.99,0.82,0.82,0.82,0.67,0.55,0.55,0.82,0.99,0.99,0.82"/>
  </r>
  <r>
    <x v="31"/>
    <n v="1"/>
    <n v="1"/>
    <x v="0"/>
    <n v="3"/>
    <n v="210"/>
    <n v="5.09"/>
    <s v="http://www.marketo.com/"/>
    <n v="0.28000000000000003"/>
    <n v="0.12"/>
    <n v="0.38"/>
    <n v="885000"/>
    <s v="0.42,0.81,0.65,0.99,0.81,0.81,0.81,0.81,0.81,0.99,0.99,0.81"/>
  </r>
  <r>
    <x v="32"/>
    <n v="1"/>
    <n v="1"/>
    <x v="0"/>
    <n v="3"/>
    <n v="210"/>
    <n v="13.14"/>
    <s v="http://www.marketo.com/services/education/"/>
    <n v="0.28000000000000003"/>
    <n v="0.32"/>
    <n v="0.63"/>
    <n v="414000"/>
    <s v="0.34,0.66,0.66,0.66,0.81,0.66,0.81,0.81,0.99,0.81,0.81,0.66"/>
  </r>
  <r>
    <x v="33"/>
    <n v="1"/>
    <n v="1"/>
    <x v="0"/>
    <n v="3"/>
    <n v="210"/>
    <n v="3.29"/>
    <s v="http://www.marketo.com/"/>
    <n v="0.28000000000000003"/>
    <n v="0.08"/>
    <n v="0.47"/>
    <n v="790000"/>
    <s v="0.81,0.99,0.99,0.99,0.81,0.81,0.81,0.81,0.65,0.81,0.81,0.65"/>
  </r>
  <r>
    <x v="28"/>
    <n v="7"/>
    <n v="7"/>
    <x v="1"/>
    <n v="2"/>
    <n v="2400"/>
    <n v="12.04"/>
    <s v="http://www.marketo.com/social-marketing/"/>
    <n v="0.27"/>
    <n v="0.28999999999999998"/>
    <n v="0.89"/>
    <n v="118000000"/>
    <s v="0.36,0.36,0.36,0.55,0.99,0.82,0.99,0.66,0.43,0.55,0.55,0.55"/>
  </r>
  <r>
    <x v="34"/>
    <n v="2"/>
    <n v="2"/>
    <x v="0"/>
    <n v="3"/>
    <n v="720"/>
    <n v="14.6"/>
    <s v="http://www.marketo.com/worksheets/2015-sample-social-media-tactical-plan/"/>
    <n v="0.26"/>
    <n v="0.34"/>
    <n v="0.36"/>
    <n v="13900000"/>
    <s v="0.82,0.99,0.99,0.99,0.99,0.82,0.99,0.99,0.82,0.82,0.99,0.82"/>
  </r>
  <r>
    <x v="8"/>
    <n v="2"/>
    <n v="2"/>
    <x v="0"/>
    <n v="3"/>
    <n v="720"/>
    <n v="6.82"/>
    <s v="http://www.marketo.com/software/personalization/pricing/"/>
    <n v="0.26"/>
    <n v="0.16"/>
    <n v="0.73"/>
    <n v="118000"/>
    <s v="0.67,0.82,0.82,0.99,0.82,0.82,0.67,0.82,0.82,0.99,0.99,0.99"/>
  </r>
  <r>
    <x v="35"/>
    <n v="3"/>
    <n v="4"/>
    <x v="0"/>
    <n v="2"/>
    <n v="1000"/>
    <n v="5.36"/>
    <s v="http://www.marketo.com/worksheets/social-media-editorial-calendar/"/>
    <n v="0.25"/>
    <n v="0.12"/>
    <n v="0.43"/>
    <n v="538000000"/>
    <s v="0.55,0.77,0.55,0.68,0.77,0.77,0.77,0.77,0.77,0.99,0.99,0.77"/>
  </r>
  <r>
    <x v="36"/>
    <n v="3"/>
    <n v="3"/>
    <x v="0"/>
    <n v="3"/>
    <n v="1000"/>
    <n v="10.23"/>
    <s v="http://www.marketo.com/worksheets/2015-sample-social-media-tactical-plan/"/>
    <n v="0.25"/>
    <n v="0.23"/>
    <n v="0.28000000000000003"/>
    <n v="725000000"/>
    <s v="0.68,0.77,0.77,0.77,0.99,0.77,0.99,0.77,0.68,0.77,0.99,0.77"/>
  </r>
  <r>
    <x v="37"/>
    <n v="8"/>
    <n v="8"/>
    <x v="1"/>
    <n v="2"/>
    <n v="2900"/>
    <n v="9.01"/>
    <s v="http://www.marketo.com/articles/b2b-sales-and-marketing-alignment-for-the-win/"/>
    <n v="0.24"/>
    <n v="0.19"/>
    <n v="0.73"/>
    <n v="13100000"/>
    <s v="0.67,0.99,0.81,0.81,0.99,0.81,0.81,0.99,0.81,0.99,0.99,0.99"/>
  </r>
  <r>
    <x v="38"/>
    <n v="12"/>
    <n v="12"/>
    <x v="2"/>
    <n v="1"/>
    <n v="6600"/>
    <n v="0"/>
    <s v="http://www.marketo.com/ebooks/how-to-define-a-lead/"/>
    <n v="0.24"/>
    <n v="0"/>
    <n v="0"/>
    <n v="321000000"/>
    <s v="0.67,0.67,0.81,0.81,0.81,0.81,0.54,0.54,0.67,0.99,0.99,0.81"/>
  </r>
  <r>
    <x v="39"/>
    <n v="6"/>
    <n v="6"/>
    <x v="1"/>
    <n v="2"/>
    <n v="1600"/>
    <n v="30.56"/>
    <s v="https://www.marketo.com/marketing-topics/top-lead-generation-companies"/>
    <n v="0.22"/>
    <n v="0.61"/>
    <n v="0.88"/>
    <n v="21500000"/>
    <s v="0.68,0.84,0.68,0.84,0.68,0.68,0.68,0.84,0.84,0.84,0.99,0.84"/>
  </r>
  <r>
    <x v="40"/>
    <n v="1"/>
    <n v="1"/>
    <x v="0"/>
    <n v="3"/>
    <n v="170"/>
    <n v="0"/>
    <s v="http://www.marketo.com/worksheets/2015-sample-social-media-tactical-plan/"/>
    <n v="0.22"/>
    <n v="0"/>
    <n v="0.28000000000000003"/>
    <n v="90000000"/>
    <s v="0.67,0.99,0.81,0.81,0.99,0.81,0.67,0.67,0.67,0.52,0.81,0.81"/>
  </r>
  <r>
    <x v="41"/>
    <n v="1"/>
    <n v="1"/>
    <x v="0"/>
    <n v="3"/>
    <n v="170"/>
    <n v="0"/>
    <s v="http://www.marketo.com/about/leadership/phil-fernandez/"/>
    <n v="0.22"/>
    <n v="0"/>
    <n v="7.0000000000000007E-2"/>
    <n v="14900000"/>
    <s v="0.44,0.53,0.53,0.66,0.99,0.66,0.66,0.66,0.53,0.53,0.44,0.34"/>
  </r>
  <r>
    <x v="42"/>
    <n v="3"/>
    <n v="3"/>
    <x v="0"/>
    <n v="3"/>
    <n v="880"/>
    <n v="5.03"/>
    <s v="http://blog.marketo.com/2013/05/5-of-the-most-innovative-and-unique-marketing-campaigns-so-far-in-2013.html"/>
    <n v="0.22"/>
    <n v="0.1"/>
    <n v="0.21"/>
    <n v="290000000"/>
    <s v="0.55,0.68,0.77,0.99,0.77,0.68,0.77,0.77,0.68,0.77,0.55,0.45"/>
  </r>
  <r>
    <x v="43"/>
    <n v="11"/>
    <n v="11"/>
    <x v="2"/>
    <n v="1"/>
    <n v="1600"/>
    <n v="22.45"/>
    <s v="http://www.marketo.com/email-marketing/"/>
    <n v="0.21"/>
    <n v="0.42"/>
    <n v="0.93"/>
    <n v="65800000"/>
    <s v="0.81,0.99,0.81,0.99,0.99,0.81,0.81,0.99,0.99,0.99,0.99,0.99"/>
  </r>
  <r>
    <x v="44"/>
    <n v="16"/>
    <n v="17"/>
    <x v="2"/>
    <n v="1"/>
    <n v="14800"/>
    <n v="8.44"/>
    <s v="http://developers.marketo.com/documentation/rest/"/>
    <n v="0.21"/>
    <n v="0.15"/>
    <n v="0.15"/>
    <n v="24700000"/>
    <s v="0.55,0.67,0.82,0.82,0.82,0.82,0.82,0.82,0.82,0.99,0.99,0.82"/>
  </r>
  <r>
    <x v="45"/>
    <n v="9"/>
    <n v="9"/>
    <x v="1"/>
    <n v="2"/>
    <n v="2400"/>
    <n v="32.94"/>
    <s v="http://www.marketo.com/definitive-guides/marketing-metrics-and-marketing-analytics/"/>
    <n v="0.2"/>
    <n v="0.59"/>
    <n v="0.91"/>
    <n v="37100000"/>
    <s v="0.55,0.66,0.83,0.83,0.83,0.83,0.83,0.83,0.83,0.99,0.99,0.83"/>
  </r>
  <r>
    <x v="46"/>
    <n v="1"/>
    <n v="0"/>
    <x v="0"/>
    <n v="3"/>
    <n v="140"/>
    <n v="0"/>
    <s v="http://www.marketo.com/SiteMapList_Controller/"/>
    <n v="0.18"/>
    <n v="0"/>
    <n v="0.38"/>
    <n v="112000"/>
    <s v="0.65,0.65,0.65,0.65,0.82,0.82,0.82,0.82,0.82,0.82,0.99,0.82"/>
  </r>
  <r>
    <x v="47"/>
    <n v="1"/>
    <n v="1"/>
    <x v="0"/>
    <n v="3"/>
    <n v="140"/>
    <n v="9.02"/>
    <s v="http://www.marketo.com/worksheets/2015-sample-social-media-tactical-plan/"/>
    <n v="0.18"/>
    <n v="0.14000000000000001"/>
    <n v="0.5"/>
    <n v="19300000"/>
    <s v="0.82,0.82,0.53,0.82,0.99,0.99,0.82,0.65,0.53,0.65,0.82,0.82"/>
  </r>
  <r>
    <x v="48"/>
    <n v="1"/>
    <n v="1"/>
    <x v="0"/>
    <n v="3"/>
    <n v="140"/>
    <n v="46.92"/>
    <s v="http://www.marketo.com/software/marketing-automation/"/>
    <n v="0.18"/>
    <n v="0.77"/>
    <n v="0.91"/>
    <n v="1540000"/>
    <s v="0.43,0.99,0.81,0.99,0.81,0.43,0.52,0.43,0.33,0.81,0.67,0.43"/>
  </r>
  <r>
    <x v="49"/>
    <n v="1"/>
    <n v="1"/>
    <x v="0"/>
    <n v="3"/>
    <n v="140"/>
    <n v="11.78"/>
    <s v="http://www.marketo.com/worksheets/2015-sample-social-media-tactical-plan/"/>
    <n v="0.18"/>
    <n v="0.19"/>
    <n v="0.2"/>
    <n v="215000000"/>
    <s v="0.43,0.52,0.52,0.52,0.67,0.52,0.67,0.81,0.81,0.99,0.99,0.99"/>
  </r>
  <r>
    <x v="50"/>
    <n v="1"/>
    <n v="1"/>
    <x v="0"/>
    <n v="3"/>
    <n v="140"/>
    <n v="9.65"/>
    <s v="http://www.marketo.com/services/support/"/>
    <n v="0.18"/>
    <n v="0.15"/>
    <n v="0.63"/>
    <n v="492000"/>
    <s v="0.52,0.52,0.52,0.67,0.67,0.67,0.67,0.99,0.81,0.81,0.81,0.67"/>
  </r>
  <r>
    <x v="51"/>
    <n v="1"/>
    <n v="1"/>
    <x v="0"/>
    <n v="3"/>
    <n v="140"/>
    <n v="9.02"/>
    <s v="http://www.marketo.com/software/marketing-automation/crm-integration/"/>
    <n v="0.18"/>
    <n v="0.14000000000000001"/>
    <n v="0.64"/>
    <n v="398000"/>
    <s v="0.65,0.82,0.65,0.82,0.82,0.99,0.99,0.82,0.65,0.82,0.99,0.65"/>
  </r>
  <r>
    <x v="52"/>
    <n v="1"/>
    <n v="1"/>
    <x v="0"/>
    <n v="3"/>
    <n v="140"/>
    <n v="17.32"/>
    <s v="http://www.marketo.com/platform/"/>
    <n v="0.18"/>
    <n v="0.28000000000000003"/>
    <n v="0.89"/>
    <n v="4410000"/>
    <s v="0.43,0.52,0.33,0.52,0.99,0.99,0.67,0.99,0.81,0.52,0.67,0.67"/>
  </r>
  <r>
    <x v="53"/>
    <n v="6"/>
    <n v="6"/>
    <x v="1"/>
    <n v="2"/>
    <n v="1300"/>
    <n v="5.88"/>
    <s v="http://developers.marketo.com/documentation/soap/"/>
    <n v="0.18"/>
    <n v="0.09"/>
    <n v="0.06"/>
    <n v="16900000"/>
    <s v="0.77,0.77,0.77,0.77,0.99,0.99,0.99,0.99,0.99,0.99,0.99,0.77"/>
  </r>
  <r>
    <x v="54"/>
    <n v="6"/>
    <n v="7"/>
    <x v="1"/>
    <n v="2"/>
    <n v="1300"/>
    <n v="34.880000000000003"/>
    <s v="http://www.marketo.com/"/>
    <n v="0.18"/>
    <n v="0.56999999999999995"/>
    <n v="0.99"/>
    <n v="569000000"/>
    <s v="0.81,0.99,0.81,0.81,0.81,0.81,0.81,0.81,0.62,0.81,0.81,0.62"/>
  </r>
  <r>
    <x v="54"/>
    <n v="5"/>
    <n v="6"/>
    <x v="1"/>
    <n v="2"/>
    <n v="1300"/>
    <n v="34.880000000000003"/>
    <s v="http://www.marketo.com/software/marketing-automation/"/>
    <n v="0.18"/>
    <n v="0.56999999999999995"/>
    <n v="0.99"/>
    <n v="569000000"/>
    <s v="0.81,0.99,0.81,0.81,0.81,0.81,0.81,0.81,0.62,0.81,0.81,0.62"/>
  </r>
  <r>
    <x v="55"/>
    <n v="6"/>
    <n v="6"/>
    <x v="1"/>
    <n v="2"/>
    <n v="1300"/>
    <n v="52.09"/>
    <s v="http://www.marketo.com/software/marketing-automation/"/>
    <n v="0.18"/>
    <n v="0.85"/>
    <n v="0.98"/>
    <n v="20900000"/>
    <s v="0.81,0.81,0.81,0.81,0.81,0.81,0.81,0.81,0.81,0.81,0.99,0.81"/>
  </r>
  <r>
    <x v="56"/>
    <n v="3"/>
    <n v="3"/>
    <x v="0"/>
    <n v="3"/>
    <n v="720"/>
    <n v="4.01"/>
    <s v="http://blog.marketo.com/2013/12/must-attend-marketing-events-of-2014.html"/>
    <n v="0.18"/>
    <n v="0.06"/>
    <n v="0.46"/>
    <n v="53000000"/>
    <s v="0.55,0.99,0.55,0.62,0.62,0.55,0.55,0.45,0.30,0.24,0.20,0.06"/>
  </r>
  <r>
    <x v="8"/>
    <n v="3"/>
    <n v="3"/>
    <x v="0"/>
    <n v="3"/>
    <n v="720"/>
    <n v="6.82"/>
    <s v="http://docs.cdn.marketo.com/WWW-SMB-Pricing.pdf"/>
    <n v="0.18"/>
    <n v="0.11"/>
    <n v="0.73"/>
    <n v="118000"/>
    <s v="0.67,0.82,0.82,0.99,0.82,0.82,0.67,0.82,0.82,0.99,0.99,0.99"/>
  </r>
  <r>
    <x v="57"/>
    <n v="2"/>
    <n v="2"/>
    <x v="0"/>
    <n v="3"/>
    <n v="480"/>
    <n v="22.37"/>
    <s v="http://www.marketo.com/solutions/lead-generation/"/>
    <n v="0.17"/>
    <n v="0.35"/>
    <n v="0.98"/>
    <n v="4540000"/>
    <s v="0.54,0.82,0.67,0.99,0.82,0.67,0.67,0.67,0.82,0.67,0.67,0.54"/>
  </r>
  <r>
    <x v="58"/>
    <n v="3"/>
    <n v="3"/>
    <x v="0"/>
    <n v="3"/>
    <n v="590"/>
    <n v="15.46"/>
    <s v="http://www.marketo.com/marketing-roi/"/>
    <n v="0.15"/>
    <n v="0.2"/>
    <n v="0.85"/>
    <n v="59200000"/>
    <s v="0.67,0.82,0.99,0.82,0.82,0.82,0.67,0.82,0.67,0.99,0.99,0.82"/>
  </r>
  <r>
    <x v="54"/>
    <n v="7"/>
    <n v="8"/>
    <x v="1"/>
    <n v="2"/>
    <n v="1300"/>
    <n v="34.880000000000003"/>
    <s v="http://www.marketo.com/software/"/>
    <n v="0.14000000000000001"/>
    <n v="0.45"/>
    <n v="0.99"/>
    <n v="569000000"/>
    <s v="0.81,0.99,0.81,0.81,0.81,0.81,0.81,0.81,0.62,0.81,0.81,0.62"/>
  </r>
  <r>
    <x v="55"/>
    <n v="7"/>
    <n v="7"/>
    <x v="1"/>
    <n v="2"/>
    <n v="1300"/>
    <n v="52.09"/>
    <s v="http://www.marketo.com/"/>
    <n v="0.14000000000000001"/>
    <n v="0.68"/>
    <n v="0.98"/>
    <n v="20900000"/>
    <s v="0.81,0.81,0.81,0.81,0.81,0.81,0.81,0.81,0.81,0.81,0.99,0.81"/>
  </r>
  <r>
    <x v="59"/>
    <n v="1"/>
    <n v="1"/>
    <x v="0"/>
    <n v="3"/>
    <n v="110"/>
    <n v="33.840000000000003"/>
    <s v="http://www.marketo.com/marketing-topics/lead-generation-strategy"/>
    <n v="0.14000000000000001"/>
    <n v="0.44"/>
    <n v="0.86"/>
    <n v="19200000"/>
    <s v="0.53,0.53,0.41,0.99,0.65,0.82,0.99,0.99,0.65,0.65,0.82,0.82"/>
  </r>
  <r>
    <x v="60"/>
    <n v="1"/>
    <n v="2"/>
    <x v="0"/>
    <n v="3"/>
    <n v="110"/>
    <n v="0"/>
    <s v="http://www.marketo.com/worksheets/2015-sample-social-media-tactical-plan/"/>
    <n v="0.14000000000000001"/>
    <n v="0"/>
    <n v="0.38"/>
    <n v="89200000"/>
    <s v="0.81,0.99,0.81,0.81,0.52,0.67,0.52,0.67,0.52,0.19,0.43,0.19"/>
  </r>
  <r>
    <x v="61"/>
    <n v="1"/>
    <n v="1"/>
    <x v="0"/>
    <n v="3"/>
    <n v="110"/>
    <n v="7.87"/>
    <s v="http://www.marketo.com/software/marketing-management/calendar/"/>
    <n v="0.14000000000000001"/>
    <n v="0.1"/>
    <n v="0.98"/>
    <n v="22100000"/>
    <s v="0.52,0.33,0.33,0.33,0.43,0.52,0.67,0.81,0.52,0.52,0.67,0.99"/>
  </r>
  <r>
    <x v="62"/>
    <n v="1"/>
    <n v="1"/>
    <x v="0"/>
    <n v="3"/>
    <n v="110"/>
    <n v="24.12"/>
    <s v="http://www.marketo.com/reports/2014-gartner-magic-quadrant-for-crm-lead-management/"/>
    <n v="0.14000000000000001"/>
    <n v="0.31"/>
    <n v="0.96"/>
    <n v="255000"/>
    <s v="0.41,0.82,0.65,0.82,0.99,0.82,0.65,0.82,0.65,0.53,0.65,0.65"/>
  </r>
  <r>
    <x v="63"/>
    <n v="1"/>
    <n v="1"/>
    <x v="0"/>
    <n v="3"/>
    <n v="110"/>
    <n v="28.66"/>
    <s v="http://www.marketo.com/"/>
    <n v="0.14000000000000001"/>
    <n v="0.37"/>
    <n v="0.45"/>
    <n v="118000"/>
    <s v="0.50,0.64,0.64,0.79,0.64,0.64,0.64,0.79,0.64,0.79,0.99,0.79"/>
  </r>
  <r>
    <x v="64"/>
    <n v="1"/>
    <n v="1"/>
    <x v="0"/>
    <n v="3"/>
    <n v="110"/>
    <n v="24.9"/>
    <s v="https://www.marketo.com/marketing-topics/free-lead-generation"/>
    <n v="0.14000000000000001"/>
    <n v="0.32"/>
    <n v="0.84"/>
    <n v="24500000"/>
    <s v="0.79,0.79,0.64,0.99,0.79,0.64,0.79,0.64,0.99,0.99,0.79,0.64"/>
  </r>
  <r>
    <x v="65"/>
    <n v="1"/>
    <n v="1"/>
    <x v="0"/>
    <n v="3"/>
    <n v="110"/>
    <n v="39.53"/>
    <s v="http://www.marketo.com/solutions/lead-generation/"/>
    <n v="0.14000000000000001"/>
    <n v="0.51"/>
    <n v="0.93"/>
    <n v="2060000"/>
    <s v="0.67,0.99,0.99,0.81,0.81,0.52,0.33,0.33,0.33,0.19,0.24,0.43"/>
  </r>
  <r>
    <x v="66"/>
    <n v="1"/>
    <n v="1"/>
    <x v="0"/>
    <n v="3"/>
    <n v="110"/>
    <n v="14.85"/>
    <s v="http://www.marketo.com/infographics/content-marketing-vs-traditional-advertising/"/>
    <n v="0.14000000000000001"/>
    <n v="0.19"/>
    <n v="0.49"/>
    <n v="10500000"/>
    <s v="0.53,0.65,0.65,0.53,0.65,0.53,0.65,0.65,0.53,0.82,0.99,0.53"/>
  </r>
  <r>
    <x v="18"/>
    <n v="2"/>
    <n v="2"/>
    <x v="0"/>
    <n v="3"/>
    <n v="390"/>
    <n v="0"/>
    <s v="https://www.marketo.com/_static/press-kit/Marketo-Logo-PMS.eps"/>
    <n v="0.14000000000000001"/>
    <n v="0"/>
    <n v="0.09"/>
    <n v="711000"/>
    <s v="0.54,0.67,0.81,0.81,0.81,0.81,0.81,0.81,0.67,0.81,0.99,0.81"/>
  </r>
  <r>
    <x v="19"/>
    <n v="2"/>
    <n v="3"/>
    <x v="0"/>
    <n v="3"/>
    <n v="390"/>
    <n v="0"/>
    <s v="http://www.marketo.com/cheat-sheets/blogging-tips-for-the-social-marketer/"/>
    <n v="0.14000000000000001"/>
    <n v="0"/>
    <n v="0.28000000000000003"/>
    <n v="508000"/>
    <s v="0.67,0.81,0.67,0.81,0.99,0.81,0.81,0.81,0.81,0.81,0.81,0.67"/>
  </r>
  <r>
    <x v="67"/>
    <n v="6"/>
    <n v="0"/>
    <x v="1"/>
    <n v="3"/>
    <n v="1000"/>
    <n v="20.45"/>
    <s v="http://www.marketo.com/worksheets/2015-sample-social-media-tactical-plan/"/>
    <n v="0.14000000000000001"/>
    <n v="0.25"/>
    <n v="0.31"/>
    <n v="13200000"/>
    <s v="0.68,0.99,0.77,0.77,0.99,0.77,0.99,0.77,0.77,0.99,0.99,0.77"/>
  </r>
  <r>
    <x v="67"/>
    <n v="5"/>
    <n v="3"/>
    <x v="1"/>
    <n v="3"/>
    <n v="1000"/>
    <n v="20.45"/>
    <s v="http://www.marketo.com/marketing-topics/social-media-strategy-template"/>
    <n v="0.14000000000000001"/>
    <n v="0.25"/>
    <n v="0.31"/>
    <n v="13200000"/>
    <s v="0.68,0.99,0.77,0.77,0.99,0.77,0.99,0.77,0.77,0.99,0.99,0.77"/>
  </r>
  <r>
    <x v="68"/>
    <n v="5"/>
    <n v="7"/>
    <x v="1"/>
    <n v="2"/>
    <n v="1000"/>
    <n v="0.38"/>
    <s v="https://launchpoint.marketo.com/cvent-inc/882-cvent-event-management/"/>
    <n v="0.14000000000000001"/>
    <n v="0"/>
    <n v="0.21"/>
    <n v="499000"/>
    <s v="0.55,0.81,0.81,0.99,0.99,0.62,0.62,0.62,0.62,0.62,0.81,0.55"/>
  </r>
  <r>
    <x v="69"/>
    <n v="6"/>
    <n v="7"/>
    <x v="1"/>
    <n v="2"/>
    <n v="1000"/>
    <n v="11.39"/>
    <s v="http://www.marketo.com/definitive-guides/marketing-metrics-and-marketing-analytics/"/>
    <n v="0.14000000000000001"/>
    <n v="0.14000000000000001"/>
    <n v="0.52"/>
    <n v="21800000"/>
    <s v="0.68,0.77,0.77,0.77,0.99,0.77,0.68,0.68,0.68,0.99,0.99,0.77"/>
  </r>
  <r>
    <x v="70"/>
    <n v="6"/>
    <n v="6"/>
    <x v="1"/>
    <n v="2"/>
    <n v="1000"/>
    <n v="0"/>
    <s v="http://www.marketo.com/infographics/content-marketing-vs-traditional-advertising/"/>
    <n v="0.14000000000000001"/>
    <n v="0"/>
    <n v="0.11"/>
    <n v="156000000"/>
    <s v="0.68,0.99,0.77,0.99,0.77,0.77,0.77,0.68,0.77,0.99,0.99,0.77"/>
  </r>
  <r>
    <x v="71"/>
    <n v="13"/>
    <n v="13"/>
    <x v="2"/>
    <n v="1"/>
    <n v="5400"/>
    <n v="1.45"/>
    <s v="http://launchpoint.marketo.com/insideview/1013-insideview-for-marketing/"/>
    <n v="0.13"/>
    <n v="0.01"/>
    <n v="0.09"/>
    <n v="1180000"/>
    <s v="0.67,0.99,0.99,0.99,0.99,0.99,0.99,0.99,0.99,0.99,0.99,0.81"/>
  </r>
  <r>
    <x v="72"/>
    <n v="17"/>
    <n v="17"/>
    <x v="2"/>
    <n v="1"/>
    <n v="12100"/>
    <n v="0.3"/>
    <s v="https://launchpoint.marketo.com/skyword/739-the-skyword-platform/"/>
    <n v="0.13"/>
    <n v="0"/>
    <n v="0.04"/>
    <n v="225000"/>
    <s v="0.37,0.45,0.45,0.45,0.37,0.37,0.24,0.20,0.55,0.99,0.82,0.55"/>
  </r>
  <r>
    <x v="73"/>
    <n v="10"/>
    <n v="10"/>
    <x v="1"/>
    <n v="2"/>
    <n v="1600"/>
    <n v="9.35"/>
    <s v="http://templates.marketo.com/category/landing-page/"/>
    <n v="0.13"/>
    <n v="0.11"/>
    <n v="0.95"/>
    <n v="3640000"/>
    <s v="0.68,0.99,0.84,0.84,0.99,0.84,0.84,0.84,0.84,0.84,0.99,0.84"/>
  </r>
  <r>
    <x v="74"/>
    <n v="8"/>
    <n v="8"/>
    <x v="1"/>
    <n v="2"/>
    <n v="1600"/>
    <n v="20.72"/>
    <s v="https://www.marketo.com/marketing-topics/direct-response-advertising"/>
    <n v="0.13"/>
    <n v="0.25"/>
    <n v="0.94"/>
    <n v="16700000"/>
    <s v="0.54,0.79,0.79,0.99,0.79,0.79,0.67,0.67,0.67,0.67,0.54,0.54"/>
  </r>
  <r>
    <x v="75"/>
    <n v="5"/>
    <n v="5"/>
    <x v="1"/>
    <n v="2"/>
    <n v="880"/>
    <n v="18.59"/>
    <s v="https://www.marketo.com/marketing-topics/direct-response-advertising"/>
    <n v="0.12"/>
    <n v="0.2"/>
    <n v="0.79"/>
    <n v="17300000"/>
    <s v="0.45,0.37,0.55,0.55,0.68,0.68,0.68,0.68,0.77,0.77,0.99,0.77"/>
  </r>
  <r>
    <x v="76"/>
    <n v="6"/>
    <n v="7"/>
    <x v="1"/>
    <n v="2"/>
    <n v="880"/>
    <n v="12.31"/>
    <s v="http://www.marketo.com/event-marketing/"/>
    <n v="0.12"/>
    <n v="0.13"/>
    <n v="0.7"/>
    <n v="1630000"/>
    <s v="0.48,0.88,0.88,0.88,0.99,0.88,0.88,0.88,0.72,0.99,0.99,0.88"/>
  </r>
  <r>
    <x v="77"/>
    <n v="6"/>
    <n v="6"/>
    <x v="1"/>
    <n v="2"/>
    <n v="880"/>
    <n v="1.57"/>
    <s v="http://www.marketo.com/marketing-topics/marketing-campaign-ideas"/>
    <n v="0.12"/>
    <n v="0.01"/>
    <n v="0.13"/>
    <n v="286000000"/>
    <s v="0.17,0.38,0.46,0.68,0.84,0.68,0.25,0.17,0.46,0.99,0.53,0.38"/>
  </r>
  <r>
    <x v="78"/>
    <n v="1"/>
    <n v="1"/>
    <x v="0"/>
    <n v="3"/>
    <n v="90"/>
    <n v="3.67"/>
    <s v="http://www.marketo.com/ebooks/"/>
    <n v="0.12"/>
    <n v="0.03"/>
    <n v="0.73"/>
    <n v="59600000"/>
    <s v="0.50,0.50,0.64,0.50,0.64,0.50,0.36,0.64,0.99,0.64,0.64,0.64"/>
  </r>
  <r>
    <x v="79"/>
    <n v="1"/>
    <n v="1"/>
    <x v="0"/>
    <n v="3"/>
    <n v="90"/>
    <n v="19.86"/>
    <s v="http://www.marketo.com/articles/how-to-use-social-media-for-lead-generation/"/>
    <n v="0.12"/>
    <n v="0.21"/>
    <n v="0.96"/>
    <n v="63100000"/>
    <s v="0.50,0.64,0.99,0.50,0.50,0.50,0.64,0.79,0.50,0.50,0.64,0.50"/>
  </r>
  <r>
    <x v="80"/>
    <n v="1"/>
    <n v="1"/>
    <x v="0"/>
    <n v="3"/>
    <n v="90"/>
    <n v="0"/>
    <s v="http://www.marketo.com/worksheets/2015-sample-social-media-tactical-plan/"/>
    <n v="0.12"/>
    <n v="0"/>
    <n v="0.28000000000000003"/>
    <n v="27400000"/>
    <s v="0.82,0.64,0.45,0.99,0.99,0.64,0.99,0.82,0.64,0.64,0.82,0.64"/>
  </r>
  <r>
    <x v="81"/>
    <n v="1"/>
    <n v="1"/>
    <x v="0"/>
    <n v="3"/>
    <n v="90"/>
    <n v="27.97"/>
    <s v="http://www.marketo.com/library/are-they-hot-or-not-lead-scoring-wp.pdf"/>
    <n v="0.12"/>
    <n v="0.28999999999999998"/>
    <n v="0.7"/>
    <n v="1560000"/>
    <s v="0.27,0.45,0.45,0.99,0.99,0.82,0.82,0.45,0.64,0.82,0.99,0.99"/>
  </r>
  <r>
    <x v="82"/>
    <n v="1"/>
    <n v="1"/>
    <x v="0"/>
    <n v="3"/>
    <n v="90"/>
    <n v="26.21"/>
    <s v="http://www.marketo.com/library/best-practices-for-lead-nurturing-wdfm.pdf"/>
    <n v="0.12"/>
    <n v="0.27"/>
    <n v="0.87"/>
    <n v="1680000"/>
    <s v="0.24,0.67,0.67,0.14,0.10,0.14,0.67,0.99,0.52,0.52,0.67,0.19"/>
  </r>
  <r>
    <x v="83"/>
    <n v="1"/>
    <n v="1"/>
    <x v="0"/>
    <n v="3"/>
    <n v="90"/>
    <n v="0"/>
    <s v="http://blog.marketo.com/2013/05/5-of-the-most-innovative-and-unique-marketing-campaigns-so-far-in-2013.html"/>
    <n v="0.12"/>
    <n v="0"/>
    <n v="0.32"/>
    <n v="3540000"/>
    <s v="0.36,0.50,0.50,0.50,0.79,0.64,0.79,0.79,0.64,0.99,0.79,0.79"/>
  </r>
  <r>
    <x v="84"/>
    <n v="1"/>
    <n v="2"/>
    <x v="0"/>
    <n v="3"/>
    <n v="90"/>
    <n v="0"/>
    <s v="http://blog.marketo.com/2013/05/5-of-the-most-innovative-and-unique-marketing-campaigns-so-far-in-2013.html"/>
    <n v="0.12"/>
    <n v="0"/>
    <n v="0.15"/>
    <n v="417000000"/>
    <s v="0.82,0.99,0.82,0.99,0.99,0.82,0.82,0.64,0.64,0.82,0.82,0.64"/>
  </r>
  <r>
    <x v="85"/>
    <n v="1"/>
    <n v="1"/>
    <x v="0"/>
    <n v="3"/>
    <n v="90"/>
    <n v="39.22"/>
    <s v="http://www.marketo.com/solutions/lead-generation/"/>
    <n v="0.12"/>
    <n v="0.41"/>
    <n v="0.89"/>
    <n v="4910000"/>
    <s v="0.50,0.99,0.79,0.64,0.64,0.50,0.28,0.50,0.64,0.79,0.50,0.99"/>
  </r>
  <r>
    <x v="86"/>
    <n v="1"/>
    <n v="1"/>
    <x v="0"/>
    <n v="3"/>
    <n v="90"/>
    <n v="35.46"/>
    <s v="https://www.marketo.com/marketing-topics/business-to-business-lead-generation"/>
    <n v="0.12"/>
    <n v="0.37"/>
    <n v="0.97"/>
    <n v="120000000"/>
    <s v="0.08,0.15,0.08,0.15,0.27,0.15,0.54,0.54,0.42,0.81,0.54,0.99"/>
  </r>
  <r>
    <x v="87"/>
    <n v="1"/>
    <n v="1"/>
    <x v="0"/>
    <n v="3"/>
    <n v="90"/>
    <n v="0"/>
    <s v="http://www.marketo.com/worksheets/2015-sample-social-media-tactical-plan/"/>
    <n v="0.12"/>
    <n v="0"/>
    <n v="0.42"/>
    <n v="20500000"/>
    <s v="0.45,0.45,0.64,0.82,0.99,0.64,0.82,0.64,0.64,0.99,0.99,0.99"/>
  </r>
  <r>
    <x v="88"/>
    <n v="1"/>
    <n v="1"/>
    <x v="0"/>
    <n v="3"/>
    <n v="90"/>
    <n v="53.31"/>
    <s v="http://www.marketo.com/software/marketing-automation/crm-integration/"/>
    <n v="0.12"/>
    <n v="0.56000000000000005"/>
    <n v="0.78"/>
    <n v="118000"/>
    <s v="0.64,0.64,0.45,0.64,0.45,0.64,0.82,0.82,0.82,0.99,0.99,0.82"/>
  </r>
  <r>
    <x v="89"/>
    <n v="1"/>
    <n v="1"/>
    <x v="0"/>
    <n v="3"/>
    <n v="90"/>
    <n v="7.44"/>
    <s v="http://www.marketo.com/marketing-and-sales-alignment/"/>
    <n v="0.12"/>
    <n v="7.0000000000000007E-2"/>
    <n v="0.3"/>
    <n v="28500000"/>
    <s v="0.64,0.82,0.82,0.82,0.82,0.99,0.99,0.99,0.82,0.64,0.99,0.82"/>
  </r>
  <r>
    <x v="90"/>
    <n v="2"/>
    <n v="2"/>
    <x v="0"/>
    <n v="3"/>
    <n v="320"/>
    <n v="5.63"/>
    <s v="http://blog.marketo.com/2014/09/welcome-to-the-era-of-engagement-marketing.html"/>
    <n v="0.11"/>
    <n v="0.05"/>
    <n v="0.31"/>
    <n v="255000000"/>
    <s v="0.54,0.82,0.67,0.82,0.82,0.67,0.54,0.67,0.67,0.82,0.99,0.99"/>
  </r>
  <r>
    <x v="91"/>
    <n v="2"/>
    <n v="2"/>
    <x v="0"/>
    <n v="3"/>
    <n v="320"/>
    <n v="0"/>
    <s v="http://blog.marketo.com/2013/01/the-key-to-sales-and-marketing-alignment-the-sales-development-rep.html"/>
    <n v="0.11"/>
    <n v="0"/>
    <n v="0.04"/>
    <n v="19200000"/>
    <s v="0.44,0.44,0.44,0.67,0.82,0.99,0.82,0.82,0.99,0.99,0.99,0.99"/>
  </r>
  <r>
    <x v="92"/>
    <n v="2"/>
    <n v="3"/>
    <x v="0"/>
    <n v="3"/>
    <n v="320"/>
    <n v="5.53"/>
    <s v="http://www.marketo.com/worksheets/social-media-editorial-calendar/"/>
    <n v="0.11"/>
    <n v="0.05"/>
    <n v="0.49"/>
    <n v="84400000"/>
    <s v="0.67,0.99,0.82,0.82,0.82,0.82,0.82,0.99,0.82,0.99,0.99,0.82"/>
  </r>
  <r>
    <x v="24"/>
    <n v="2"/>
    <n v="2"/>
    <x v="0"/>
    <n v="3"/>
    <n v="320"/>
    <n v="54.17"/>
    <s v="http://developers.marketo.com/"/>
    <n v="0.11"/>
    <n v="0.56000000000000005"/>
    <n v="0.37"/>
    <n v="155000"/>
    <s v="0.54,0.67,0.67,0.99,0.82,0.99,0.82,0.99,0.99,0.99,0.99,0.99"/>
  </r>
  <r>
    <x v="93"/>
    <n v="4"/>
    <n v="3"/>
    <x v="1"/>
    <n v="3"/>
    <n v="590"/>
    <n v="0.09"/>
    <s v="http://blog.marketo.com/2014/02/8-ideas-for-a-creative-facebook-cover-photo-and-15-examples-of-great-ones.html"/>
    <n v="0.11"/>
    <n v="0"/>
    <n v="0.05"/>
    <n v="117000000"/>
    <s v="0.81,0.99,0.55,0.37,0.30,0.30,0.24,0.30,0.24,0.24,0.20,0.20"/>
  </r>
  <r>
    <x v="94"/>
    <n v="4"/>
    <n v="4"/>
    <x v="1"/>
    <n v="2"/>
    <n v="590"/>
    <n v="31.27"/>
    <s v="https://www.marketo.com/marketing-topics/b2b-lead-generation"/>
    <n v="0.11"/>
    <n v="0.32"/>
    <n v="0.97"/>
    <n v="1600000"/>
    <s v="0.81,0.99,0.66,0.99,0.99,0.99,0.99,0.99,0.99,0.99,0.99,0.81"/>
  </r>
  <r>
    <x v="12"/>
    <n v="15"/>
    <n v="15"/>
    <x v="2"/>
    <n v="1"/>
    <n v="8100"/>
    <n v="10.25"/>
    <s v="http://www.marketo.com/lead-scoring/"/>
    <n v="0.11"/>
    <n v="0.1"/>
    <n v="0.88"/>
    <n v="556000000"/>
    <s v="0.81,0.99,0.81,0.99,0.99,0.99,0.81,0.81,0.99,0.99,0.99,0.99"/>
  </r>
  <r>
    <x v="55"/>
    <n v="8"/>
    <n v="0"/>
    <x v="1"/>
    <n v="3"/>
    <n v="1300"/>
    <n v="52.09"/>
    <s v="http://www.marketo.com/marketing-automation/"/>
    <n v="0.11"/>
    <n v="0.51"/>
    <n v="0.98"/>
    <n v="20900000"/>
    <s v="0.81,0.81,0.81,0.81,0.81,0.81,0.81,0.81,0.81,0.81,0.99,0.81"/>
  </r>
  <r>
    <x v="95"/>
    <n v="14"/>
    <n v="14"/>
    <x v="2"/>
    <n v="1"/>
    <n v="5400"/>
    <n v="1.58"/>
    <s v="https://launchpoint.marketo.com/citrix/1068-gotowebinar/"/>
    <n v="0.1"/>
    <n v="0.01"/>
    <n v="0.3"/>
    <n v="28200000"/>
    <s v="0.55,0.82,0.82,0.82,0.82,0.67,0.67,0.67,0.67,0.82,0.99,0.82"/>
  </r>
  <r>
    <x v="96"/>
    <n v="12"/>
    <n v="11"/>
    <x v="2"/>
    <n v="1"/>
    <n v="2900"/>
    <n v="1.3"/>
    <s v="https://launchpoint.marketo.com/assets/Uploads/Marketo-GoToWebinar-Adapter-UserGuide.pdf"/>
    <n v="0.1"/>
    <n v="0.01"/>
    <n v="0.14000000000000001"/>
    <n v="130000"/>
    <s v="0.30,0.16,0.16,0.55,0.66,0.66,0.55,0.66,0.82,0.82,0.99,0.82"/>
  </r>
  <r>
    <x v="97"/>
    <n v="7"/>
    <n v="8"/>
    <x v="1"/>
    <n v="2"/>
    <n v="880"/>
    <n v="0.78"/>
    <s v="https://launchpoint.marketo.com/ion-interactive/675-ion-interactive/"/>
    <n v="0.09"/>
    <n v="0"/>
    <n v="0.12"/>
    <n v="5300000"/>
    <s v="0.59,0.99,0.72,0.88,0.88,0.88,0.88,0.88,0.99,0.99,0.99,0.72"/>
  </r>
  <r>
    <x v="18"/>
    <n v="3"/>
    <n v="3"/>
    <x v="0"/>
    <n v="3"/>
    <n v="390"/>
    <n v="0"/>
    <s v="http://www.marketo.com/software/"/>
    <n v="0.09"/>
    <n v="0"/>
    <n v="0.09"/>
    <n v="711000"/>
    <s v="0.54,0.67,0.81,0.81,0.81,0.81,0.81,0.81,0.67,0.81,0.99,0.81"/>
  </r>
  <r>
    <x v="19"/>
    <n v="3"/>
    <n v="4"/>
    <x v="0"/>
    <n v="2"/>
    <n v="390"/>
    <n v="0"/>
    <s v="http://www.marketo.com/infographics/content-marketing-vs-traditional-advertising/"/>
    <n v="0.09"/>
    <n v="0"/>
    <n v="0.28000000000000003"/>
    <n v="508000"/>
    <s v="0.67,0.81,0.67,0.81,0.99,0.81,0.81,0.81,0.81,0.81,0.81,0.67"/>
  </r>
  <r>
    <x v="98"/>
    <n v="3"/>
    <n v="3"/>
    <x v="0"/>
    <n v="3"/>
    <n v="390"/>
    <n v="35.31"/>
    <s v="http://www.marketo.com/lead-generation/"/>
    <n v="0.09"/>
    <n v="0.31"/>
    <n v="0.88"/>
    <n v="56600000"/>
    <s v="0.82,0.82,0.99,0.99,0.99,0.99,0.99,0.82,0.82,0.99,0.99,0.82"/>
  </r>
  <r>
    <x v="99"/>
    <n v="2"/>
    <n v="2"/>
    <x v="0"/>
    <n v="3"/>
    <n v="260"/>
    <n v="7.84"/>
    <s v="http://www.marketo.com/platform/"/>
    <n v="0.09"/>
    <n v="0.06"/>
    <n v="0.82"/>
    <n v="282000000"/>
    <s v="0.53,0.81,0.66,0.66,0.81,0.66,0.66,0.66,0.66,0.99,0.99,0.81"/>
  </r>
  <r>
    <x v="26"/>
    <n v="2"/>
    <n v="2"/>
    <x v="0"/>
    <n v="3"/>
    <n v="260"/>
    <n v="0"/>
    <s v="http://www.marketo.com/about/news/marketo-launchpoint-the-most-complete-marketing-ecosystem-goes-live/"/>
    <n v="0.09"/>
    <n v="0"/>
    <n v="0.2"/>
    <n v="16000"/>
    <s v="0.66,0.81,0.81,0.81,0.99,0.81,0.81,0.99,0.99,0.99,0.99,0.81"/>
  </r>
  <r>
    <x v="100"/>
    <n v="2"/>
    <n v="2"/>
    <x v="0"/>
    <n v="3"/>
    <n v="260"/>
    <n v="10.94"/>
    <s v="http://www.marketo.com/worksheets/2015-sample-social-media-tactical-plan/"/>
    <n v="0.09"/>
    <n v="0.09"/>
    <n v="0.36"/>
    <n v="116000000"/>
    <s v="0.44,0.53,0.66,0.81,0.81,0.81,0.66,0.53,0.66,0.99,0.99,0.81"/>
  </r>
  <r>
    <x v="101"/>
    <n v="2"/>
    <n v="2"/>
    <x v="0"/>
    <n v="3"/>
    <n v="260"/>
    <n v="17.89"/>
    <s v="http://www.marketo.com/marketing-topics/business-to-business-advertising"/>
    <n v="0.09"/>
    <n v="0.15"/>
    <n v="0.9"/>
    <n v="1040000000"/>
    <s v="0.54,0.67,0.99,0.67,0.82,0.67,0.67,0.54,0.36,0.82,0.54,0.67"/>
  </r>
  <r>
    <x v="102"/>
    <n v="4"/>
    <n v="4"/>
    <x v="1"/>
    <n v="2"/>
    <n v="480"/>
    <n v="0"/>
    <s v="http://www.marketo.com/ebooks/contagious-content-what-people-share-on-facebook-and-why-they-share-it/"/>
    <n v="0.09"/>
    <n v="0"/>
    <n v="0"/>
    <n v="3410000000"/>
    <s v="0.54,0.54,0.81,0.81,0.81,0.81,0.81,0.81,0.99,0.81,0.99,0.36"/>
  </r>
  <r>
    <x v="103"/>
    <n v="4"/>
    <n v="4"/>
    <x v="1"/>
    <n v="2"/>
    <n v="480"/>
    <n v="31.48"/>
    <s v="https://www.marketo.com/marketing-topics/online-lead-generation-business"/>
    <n v="0.09"/>
    <n v="0.26"/>
    <n v="0.63"/>
    <n v="78600000"/>
    <s v="0.44,0.67,0.44,0.54,0.44,0.44,0.82,0.99,0.82,0.54,0.67,0.67"/>
  </r>
  <r>
    <x v="104"/>
    <n v="4"/>
    <n v="4"/>
    <x v="1"/>
    <n v="2"/>
    <n v="480"/>
    <n v="50.79"/>
    <s v="http://www.marketo.com/ebooks/what-is-marketing-automation/"/>
    <n v="0.09"/>
    <n v="0.42"/>
    <n v="0.98"/>
    <n v="32000000"/>
    <s v="0.54,0.99,0.81,0.81,0.81,0.81,0.99,0.81,0.81,0.99,0.81,0.81"/>
  </r>
  <r>
    <x v="105"/>
    <n v="1"/>
    <n v="1"/>
    <x v="0"/>
    <n v="3"/>
    <n v="70"/>
    <n v="0"/>
    <s v="http://www.marketo.com/webinars/the-state-of-b2b-event-marketing/"/>
    <n v="0.09"/>
    <n v="0"/>
    <n v="0.03"/>
    <n v="10300000"/>
    <s v="0.33,0.56,0.78,0.56,0.56,0.78,0.56,0.56,0.56,0.99,0.99,0.99"/>
  </r>
  <r>
    <x v="106"/>
    <n v="1"/>
    <n v="1"/>
    <x v="0"/>
    <n v="3"/>
    <n v="70"/>
    <n v="25.82"/>
    <s v="http://www.marketo.com/marketing-topics/lead-generation-process"/>
    <n v="0.09"/>
    <n v="0.21"/>
    <n v="0.94"/>
    <n v="18100000"/>
    <s v="0.50,0.50,0.50,0.36,0.50,0.50,0.79,0.99,0.36,0.50,0.36,0.28"/>
  </r>
  <r>
    <x v="107"/>
    <n v="1"/>
    <n v="1"/>
    <x v="0"/>
    <n v="3"/>
    <n v="70"/>
    <n v="27.71"/>
    <s v="https://www.marketo.com/marketing-topics/how-to-start-a-lead-generation-business"/>
    <n v="0.09"/>
    <n v="0.22"/>
    <n v="0.87"/>
    <n v="79500000"/>
    <s v="0.78,0.78,0.44,0.33,0.99,0.99,0.56,0.33,0.56,0.78,0.78,0.99"/>
  </r>
  <r>
    <x v="108"/>
    <n v="1"/>
    <n v="1"/>
    <x v="0"/>
    <n v="3"/>
    <n v="70"/>
    <n v="17.28"/>
    <s v="http://www.marketo.com/software/marketing-automation/crm-integration/"/>
    <n v="0.09"/>
    <n v="0.14000000000000001"/>
    <n v="0.41"/>
    <n v="241000"/>
    <s v="0.28,0.36,0.28,0.36,0.36,0.28,0.50,0.50,0.50,0.79,0.50,0.99"/>
  </r>
  <r>
    <x v="109"/>
    <n v="1"/>
    <n v="1"/>
    <x v="0"/>
    <n v="3"/>
    <n v="70"/>
    <n v="4.68"/>
    <s v="http://www.marketo.com/"/>
    <n v="0.09"/>
    <n v="0.03"/>
    <n v="0.91"/>
    <n v="880000"/>
    <s v="0.78,0.78,0.99,0.99,0.78,0.78,0.78,0.56,0.56,0.56,0.56,0.56"/>
  </r>
  <r>
    <x v="110"/>
    <n v="1"/>
    <n v="1"/>
    <x v="0"/>
    <n v="3"/>
    <n v="70"/>
    <n v="9"/>
    <s v="http://www.marketo.com/"/>
    <n v="0.09"/>
    <n v="7.0000000000000007E-2"/>
    <n v="0.69"/>
    <n v="508000"/>
    <s v="0.44,0.78,0.56,0.56,0.99,0.78,0.78,0.99,0.78,0.99,0.99,0.99"/>
  </r>
  <r>
    <x v="111"/>
    <n v="1"/>
    <n v="1"/>
    <x v="0"/>
    <n v="3"/>
    <n v="70"/>
    <n v="12.48"/>
    <s v="http://developers.marketo.com/documentation/websites/lead-tracking-munchkin-js/"/>
    <n v="0.09"/>
    <n v="0.1"/>
    <n v="0.34"/>
    <n v="19000"/>
    <s v="0.45,0.64,0.64,0.64,0.64,0.99,0.82,0.64,0.99,0.64,0.82,0.82"/>
  </r>
  <r>
    <x v="112"/>
    <n v="1"/>
    <n v="1"/>
    <x v="0"/>
    <n v="3"/>
    <n v="70"/>
    <n v="26.36"/>
    <s v="http://pages2.marketo.com/demo.html"/>
    <n v="0.09"/>
    <n v="0.21"/>
    <n v="0.69"/>
    <n v="95000"/>
    <s v="0.44,0.78,0.78,0.56,0.78,0.78,0.78,0.78,0.56,0.56,0.99,0.78"/>
  </r>
  <r>
    <x v="113"/>
    <n v="1"/>
    <n v="1"/>
    <x v="0"/>
    <n v="3"/>
    <n v="70"/>
    <n v="9.93"/>
    <s v="http://www.marketo.com/_assets/uploads/2014-Sample-Social-Media-Tactical-Plan.pdf?20140609162917"/>
    <n v="0.09"/>
    <n v="0.08"/>
    <n v="0.55000000000000004"/>
    <n v="21000000"/>
    <s v="0.33,0.99,0.78,0.56,0.99,0.56,0.56,0.78,0.56,0.78,0.56,0.78"/>
  </r>
  <r>
    <x v="114"/>
    <n v="1"/>
    <n v="1"/>
    <x v="0"/>
    <n v="3"/>
    <n v="70"/>
    <n v="0"/>
    <s v="http://blog.marketo.com/2013/03/best-practices-for-marketing-automation-from-11-experts.html"/>
    <n v="0.09"/>
    <n v="0"/>
    <n v="0.64"/>
    <n v="10100000"/>
    <s v="0.12,0.18,0.18,0.28,0.28,0.41,0.41,0.82,0.53,0.53,0.65,0.99"/>
  </r>
  <r>
    <x v="115"/>
    <n v="1"/>
    <n v="1"/>
    <x v="0"/>
    <n v="3"/>
    <n v="70"/>
    <n v="0"/>
    <s v="http://blog.marketo.com/2013/05/5-of-the-most-innovative-and-unique-marketing-campaigns-so-far-in-2013.html"/>
    <n v="0.09"/>
    <n v="0"/>
    <n v="0.49"/>
    <n v="15100000"/>
    <s v="0.45,0.45,0.64,0.82,0.99,0.82,0.64,0.45,0.64,0.82,0.64,0.64"/>
  </r>
  <r>
    <x v="116"/>
    <n v="1"/>
    <n v="1"/>
    <x v="0"/>
    <n v="3"/>
    <n v="70"/>
    <n v="4.6900000000000004"/>
    <s v="http://www.marketo.com/library/Marketo-Cold-Calling-Aaron-Ross.pdf"/>
    <n v="0.09"/>
    <n v="0.03"/>
    <n v="0.4"/>
    <n v="164000000"/>
    <s v="0.45,0.45,0.64,0.45,0.64,0.64,0.64,0.82,0.99,0.82,0.99,0.64"/>
  </r>
  <r>
    <x v="117"/>
    <n v="1"/>
    <n v="1"/>
    <x v="0"/>
    <n v="3"/>
    <n v="70"/>
    <n v="36.56"/>
    <s v="http://www.marketo.com/lead-generation/"/>
    <n v="0.09"/>
    <n v="0.3"/>
    <n v="0.88"/>
    <n v="79500000"/>
    <s v="0.56,0.78,0.56,0.56,0.78,0.78,0.56,0.78,0.56,0.78,0.78,0.99"/>
  </r>
  <r>
    <x v="118"/>
    <n v="1"/>
    <n v="1"/>
    <x v="0"/>
    <n v="3"/>
    <n v="70"/>
    <n v="31.42"/>
    <s v="http://www.marketo.com/marketing-topics/lead-generation-software"/>
    <n v="0.09"/>
    <n v="0.26"/>
    <n v="0.92"/>
    <n v="22700000"/>
    <s v="0.36,0.50,0.36,0.50,0.28,0.50,0.50,0.28,0.50,0.50,0.28,0.99"/>
  </r>
  <r>
    <x v="119"/>
    <n v="1"/>
    <n v="1"/>
    <x v="0"/>
    <n v="3"/>
    <n v="70"/>
    <n v="4.45"/>
    <s v="http://blog.marketo.com/2013/09/the-best-marketing-speakers.html"/>
    <n v="0.09"/>
    <n v="0.03"/>
    <n v="0.65"/>
    <n v="121000000"/>
    <s v="0.45,0.99,0.64,0.64,0.82,0.64,0.82,0.45,0.45,0.82,0.64,0.45"/>
  </r>
  <r>
    <x v="120"/>
    <n v="1"/>
    <n v="1"/>
    <x v="0"/>
    <n v="3"/>
    <n v="70"/>
    <n v="25.13"/>
    <s v="http://www.marketo.com/reports/2014-gartner-magic-quadrant-for-crm-lead-management/"/>
    <n v="0.09"/>
    <n v="0.2"/>
    <n v="0.95"/>
    <n v="242000"/>
    <s v="0.44,0.78,0.56,0.78,0.78,0.78,0.78,0.99,0.99,0.78,0.78,0.56"/>
  </r>
  <r>
    <x v="121"/>
    <n v="14"/>
    <n v="16"/>
    <x v="2"/>
    <n v="1"/>
    <n v="4400"/>
    <n v="0.04"/>
    <s v="http://www.marketo.com/webinars/10-tips-to-get-on-the-inc-500-how-two-companies-did-it/"/>
    <n v="0.08"/>
    <n v="0"/>
    <n v="0.02"/>
    <n v="980000000"/>
    <s v="0.36,0.55,0.44,0.44,0.44,0.36,0.36,0.44,0.99,0.55,0.44,0.28"/>
  </r>
  <r>
    <x v="122"/>
    <n v="8"/>
    <n v="7"/>
    <x v="1"/>
    <n v="2"/>
    <n v="1000"/>
    <n v="7.58"/>
    <s v="http://blog.marketo.com/"/>
    <n v="0.08"/>
    <n v="0.05"/>
    <n v="0.47"/>
    <n v="331000000"/>
    <s v="0.68,0.99,0.77,0.77,0.77,0.77,0.77,0.77,0.68,0.77,0.77,0.68"/>
  </r>
  <r>
    <x v="123"/>
    <n v="10"/>
    <n v="9"/>
    <x v="1"/>
    <n v="2"/>
    <n v="1000"/>
    <n v="14.89"/>
    <s v="https://www.marketo.com/marketing-topics/define-b2b-marketing"/>
    <n v="0.08"/>
    <n v="0.11"/>
    <n v="0.87"/>
    <n v="1460000000"/>
    <s v="0.62,0.62,0.55,0.45,0.45,0.45,0.55,0.45,0.55,0.99,0.81,0.81"/>
  </r>
  <r>
    <x v="124"/>
    <n v="9"/>
    <n v="8"/>
    <x v="1"/>
    <n v="2"/>
    <n v="1000"/>
    <n v="13.23"/>
    <s v="https://www.marketo.com/marketing-topics/direct-response-advertising"/>
    <n v="0.08"/>
    <n v="0.09"/>
    <n v="0.93"/>
    <n v="58600000"/>
    <s v="0.68,0.99,0.77,0.77,0.77,0.77,0.68,0.68,0.77,0.77,0.77,0.68"/>
  </r>
  <r>
    <x v="125"/>
    <n v="5"/>
    <n v="5"/>
    <x v="1"/>
    <n v="2"/>
    <n v="590"/>
    <n v="13.08"/>
    <s v="http://www.marketo.com/marketing-roi/"/>
    <n v="0.08"/>
    <n v="0.09"/>
    <n v="0.56000000000000005"/>
    <n v="60800000"/>
    <s v="0.81,0.81,0.81,0.81,0.99,0.99,0.99,0.81,0.81,0.99,0.99,0.99"/>
  </r>
  <r>
    <x v="126"/>
    <n v="3"/>
    <n v="5"/>
    <x v="0"/>
    <n v="2"/>
    <n v="320"/>
    <n v="5.09"/>
    <s v="http://www.marketo.com/worksheets/2015-sample-social-media-tactical-plan/"/>
    <n v="0.08"/>
    <n v="0.03"/>
    <n v="0.4"/>
    <n v="23300000"/>
    <s v="0.67,0.67,0.67,0.67,0.99,0.67,0.82,0.67,0.67,0.67,0.82,0.99"/>
  </r>
  <r>
    <x v="24"/>
    <n v="3"/>
    <n v="4"/>
    <x v="0"/>
    <n v="2"/>
    <n v="320"/>
    <n v="54.17"/>
    <s v="http://www.marketo.com/platform/api/"/>
    <n v="0.08"/>
    <n v="0.39"/>
    <n v="0.37"/>
    <n v="155000"/>
    <s v="0.54,0.67,0.67,0.99,0.82,0.99,0.82,0.99,0.99,0.99,0.99,0.99"/>
  </r>
  <r>
    <x v="127"/>
    <n v="11"/>
    <n v="12"/>
    <x v="2"/>
    <n v="1"/>
    <n v="590"/>
    <n v="14.16"/>
    <s v="https://www.marketo.com/marketing-topics/b2b-marketing-strategy"/>
    <n v="7.0000000000000007E-2"/>
    <n v="0.09"/>
    <n v="0.85"/>
    <n v="2350000"/>
    <s v="0.99,0.67,0.55,0.67,0.67,0.55,0.67,0.67,0.55,0.55,0.67,0.67"/>
  </r>
  <r>
    <x v="128"/>
    <n v="11"/>
    <n v="11"/>
    <x v="2"/>
    <n v="1"/>
    <n v="590"/>
    <n v="21.25"/>
    <s v="http://www.marketo.com/ebooks/10-tips-for-successful-email-marketing-campaigns/"/>
    <n v="7.0000000000000007E-2"/>
    <n v="0.14000000000000001"/>
    <n v="0.94"/>
    <n v="165000000"/>
    <s v="0.82,0.99,0.82,0.82,0.82,0.82,0.82,0.82,0.82,0.82,0.82,0.67"/>
  </r>
  <r>
    <x v="31"/>
    <n v="2"/>
    <n v="2"/>
    <x v="0"/>
    <n v="3"/>
    <n v="210"/>
    <n v="5.09"/>
    <s v="http://www.marketo.com/about/"/>
    <n v="7.0000000000000007E-2"/>
    <n v="0.03"/>
    <n v="0.38"/>
    <n v="885000"/>
    <s v="0.42,0.81,0.65,0.99,0.81,0.81,0.81,0.81,0.81,0.99,0.99,0.81"/>
  </r>
  <r>
    <x v="129"/>
    <n v="4"/>
    <n v="4"/>
    <x v="1"/>
    <n v="2"/>
    <n v="390"/>
    <n v="28.32"/>
    <s v="http://www.marketo.com/lead-generation/"/>
    <n v="7.0000000000000007E-2"/>
    <n v="0.19"/>
    <n v="0.97"/>
    <n v="19900000"/>
    <s v="0.67,0.81,0.81,0.99,0.81,0.81,0.81,0.81,0.81,0.67,0.81,0.54"/>
  </r>
  <r>
    <x v="32"/>
    <n v="2"/>
    <n v="2"/>
    <x v="0"/>
    <n v="3"/>
    <n v="210"/>
    <n v="13.14"/>
    <s v="http://www.marketo.com/services/certification/"/>
    <n v="7.0000000000000007E-2"/>
    <n v="0.09"/>
    <n v="0.63"/>
    <n v="414000"/>
    <s v="0.34,0.66,0.66,0.66,0.81,0.66,0.81,0.81,0.99,0.81,0.81,0.66"/>
  </r>
  <r>
    <x v="130"/>
    <n v="4"/>
    <n v="4"/>
    <x v="1"/>
    <n v="2"/>
    <n v="390"/>
    <n v="10.01"/>
    <s v="http://www.marketo.com/marketing-topics/marketing-campaign-ideas"/>
    <n v="7.0000000000000007E-2"/>
    <n v="0.06"/>
    <n v="0.6"/>
    <n v="23600000"/>
    <s v="0.67,0.99,0.99,0.99,0.99,0.81,0.81,0.67,0.67,0.81,0.81,0.81"/>
  </r>
  <r>
    <x v="19"/>
    <n v="4"/>
    <n v="2"/>
    <x v="1"/>
    <n v="3"/>
    <n v="390"/>
    <n v="0"/>
    <s v="http://www.marketo.com/"/>
    <n v="7.0000000000000007E-2"/>
    <n v="0"/>
    <n v="0.28000000000000003"/>
    <n v="508000"/>
    <s v="0.67,0.81,0.67,0.81,0.99,0.81,0.81,0.81,0.81,0.81,0.81,0.67"/>
  </r>
  <r>
    <x v="131"/>
    <n v="2"/>
    <n v="2"/>
    <x v="0"/>
    <n v="3"/>
    <n v="210"/>
    <n v="3.04"/>
    <s v="http://blog.marketo.com/2014/02/10-new-examples-of-marketing-so-useful-youd-pay-for-it.html"/>
    <n v="7.0000000000000007E-2"/>
    <n v="0.02"/>
    <n v="0.21"/>
    <n v="327000000"/>
    <s v="0.36,0.82,0.67,0.54,0.44,0.28,0.18,0.18,0.54,0.99,0.67,0.54"/>
  </r>
  <r>
    <x v="132"/>
    <n v="17"/>
    <n v="17"/>
    <x v="2"/>
    <n v="1"/>
    <n v="6600"/>
    <n v="0"/>
    <s v="http://blog.marketo.com/2014/11/swag-tchotchke-bauble-7-things-to-consider-for-event-giveaways.html"/>
    <n v="7.0000000000000007E-2"/>
    <n v="0"/>
    <n v="0.02"/>
    <n v="336000"/>
    <s v="0.55,0.45,0.45,0.67,0.55,0.55,0.55,0.99,0.55,0.36,0.36,0.45"/>
  </r>
  <r>
    <x v="133"/>
    <n v="20"/>
    <n v="20"/>
    <x v="2"/>
    <n v="1"/>
    <n v="8100"/>
    <n v="0"/>
    <s v="http://www.marketo.com/definitive-guides/lead-nurturing/"/>
    <n v="0.06"/>
    <n v="0"/>
    <n v="0"/>
    <n v="28600000"/>
    <s v="0.45,0.67,0.55,0.67,0.67,0.82,0.67,0.55,0.67,0.99,0.82,0.67"/>
  </r>
  <r>
    <x v="134"/>
    <n v="5"/>
    <n v="6"/>
    <x v="1"/>
    <n v="2"/>
    <n v="480"/>
    <n v="13.74"/>
    <s v="http://launchpoint.marketo.com/zift-solutions-inc/763-channel-partner-marketing-automation/"/>
    <n v="0.06"/>
    <n v="0.08"/>
    <n v="0.28000000000000003"/>
    <n v="37000"/>
    <s v="0.54,0.54,0.54,0.54,0.66,0.99,0.99,0.81,0.66,0.66,0.99,0.81"/>
  </r>
  <r>
    <x v="135"/>
    <n v="5"/>
    <n v="4"/>
    <x v="1"/>
    <n v="2"/>
    <n v="480"/>
    <n v="9.5"/>
    <s v="https://www.marketo.com/marketing-topics/define-b2b-marketing"/>
    <n v="0.06"/>
    <n v="0.05"/>
    <n v="0.53"/>
    <n v="17700000"/>
    <s v="0.82,0.99,0.82,0.67,0.82,0.67,0.67,0.67,0.44,0.54,0.67,0.67"/>
  </r>
  <r>
    <x v="136"/>
    <n v="6"/>
    <n v="7"/>
    <x v="1"/>
    <n v="2"/>
    <n v="480"/>
    <n v="0"/>
    <s v="http://www.marketo.com/resources/"/>
    <n v="0.06"/>
    <n v="0"/>
    <n v="0.25"/>
    <n v="133000000"/>
    <s v="0.26,0.39,0.32,0.88,0.99,0.26,0.39,0.32,0.32,0.32,0.39,0.26"/>
  </r>
  <r>
    <x v="137"/>
    <n v="5"/>
    <n v="5"/>
    <x v="1"/>
    <n v="2"/>
    <n v="480"/>
    <n v="5.15"/>
    <s v="http://www.marketo.com/marketing-and-sales-alignment/"/>
    <n v="0.06"/>
    <n v="0.03"/>
    <n v="0.49"/>
    <n v="742000000"/>
    <s v="0.66,0.81,0.81,0.99,0.99,0.99,0.66,0.66,0.66,0.99,0.99,0.99"/>
  </r>
  <r>
    <x v="138"/>
    <n v="6"/>
    <n v="4"/>
    <x v="1"/>
    <n v="2"/>
    <n v="480"/>
    <n v="10.16"/>
    <s v="http://www.marketo.com/marketing-topics/marketing-campaign-ideas"/>
    <n v="0.06"/>
    <n v="0.06"/>
    <n v="0.46"/>
    <n v="80700000"/>
    <s v="0.54,0.81,0.99,0.81,0.99,0.81,0.99,0.99,0.99,0.99,0.81,0.66"/>
  </r>
  <r>
    <x v="139"/>
    <n v="7"/>
    <n v="7"/>
    <x v="1"/>
    <n v="2"/>
    <n v="590"/>
    <n v="21.9"/>
    <s v="http://blog.marketo.com/2010/11/what-is-a-lead.html"/>
    <n v="0.06"/>
    <n v="0.13"/>
    <n v="0.11"/>
    <n v="1380000000"/>
    <s v="0.55,0.82,0.82,0.82,0.67,0.67,0.55,0.44,0.55,0.99,0.99,0.67"/>
  </r>
  <r>
    <x v="140"/>
    <n v="7"/>
    <n v="6"/>
    <x v="1"/>
    <n v="2"/>
    <n v="590"/>
    <n v="0.32"/>
    <s v="https://launchpoint.marketo.com/cvent-inc/882-cvent-event-management/"/>
    <n v="0.06"/>
    <n v="0"/>
    <n v="0.33"/>
    <n v="630000"/>
    <s v="0.48,0.72,0.59,0.99,0.72,0.59,0.48,0.59,0.59,0.59,0.72,0.59"/>
  </r>
  <r>
    <x v="141"/>
    <n v="1"/>
    <n v="1"/>
    <x v="0"/>
    <n v="3"/>
    <n v="50"/>
    <n v="5.89"/>
    <s v="http://developers.marketo.com/documentation/websites/lead-tracking-munchkin-js/"/>
    <n v="0.06"/>
    <n v="0.03"/>
    <n v="0.34"/>
    <n v="18000"/>
    <s v="0.56,0.71,0.43,0.56,0.56,0.56,0.71,0.99,0.71,0.71,0.71,0.56"/>
  </r>
  <r>
    <x v="142"/>
    <n v="1"/>
    <n v="3"/>
    <x v="0"/>
    <n v="3"/>
    <n v="50"/>
    <n v="0"/>
    <s v="http://www.marketo.com/ebooks/revenue-cycle-analytics/"/>
    <n v="0.06"/>
    <n v="0"/>
    <n v="0.89"/>
    <n v="1110000"/>
    <s v="0.60,0.99,0.99,0.99,0.99,0.80,0.80,0.99,0.99,0.99,0.99,0.99"/>
  </r>
  <r>
    <x v="143"/>
    <n v="1"/>
    <n v="1"/>
    <x v="0"/>
    <n v="3"/>
    <n v="50"/>
    <n v="0"/>
    <s v="https://summit.marketo.com/"/>
    <n v="0.06"/>
    <n v="0"/>
    <n v="0.37"/>
    <n v="16000"/>
    <s v="0.18,0.53,0.53,0.99,0.65,0.06,0.06,0.06,0.06,0.06,0.12,0.12"/>
  </r>
  <r>
    <x v="144"/>
    <n v="1"/>
    <n v="1"/>
    <x v="0"/>
    <n v="3"/>
    <n v="50"/>
    <n v="25.87"/>
    <s v="http://www.marketo.com/software/marketing-automation/crm-integration/"/>
    <n v="0.06"/>
    <n v="0.15"/>
    <n v="0.75"/>
    <n v="388000"/>
    <s v="0.33,0.56,0.44,0.56,0.44,0.56,0.44,0.56,0.44,0.44,0.99,0.33"/>
  </r>
  <r>
    <x v="145"/>
    <n v="1"/>
    <n v="1"/>
    <x v="0"/>
    <n v="3"/>
    <n v="50"/>
    <n v="14.16"/>
    <s v="http://www.marketo.com/webinars/creating-the-perfect-mix-of-art-and-science-in-your-b2b-marketing-programs/"/>
    <n v="0.06"/>
    <n v="0.08"/>
    <n v="0.86"/>
    <n v="951000"/>
    <s v="0.22,0.33,0.44,0.56,0.99,0.99,0.56,0.44,0.33,0.56,0.44,0.78"/>
  </r>
  <r>
    <x v="146"/>
    <n v="1"/>
    <n v="1"/>
    <x v="0"/>
    <n v="3"/>
    <n v="50"/>
    <n v="7.59"/>
    <s v="http://www.marketo.com/worksheets/2015-sample-social-media-tactical-plan/"/>
    <n v="0.06"/>
    <n v="0.04"/>
    <n v="0.38"/>
    <n v="36100000"/>
    <s v="0.79,0.99,0.36,0.21,0.36,0.14,0.28,0.21,0.21,0.14,0.14,0.21"/>
  </r>
  <r>
    <x v="147"/>
    <n v="1"/>
    <n v="1"/>
    <x v="0"/>
    <n v="3"/>
    <n v="50"/>
    <n v="4.9800000000000004"/>
    <s v="http://www.marketo.com/"/>
    <n v="0.06"/>
    <n v="0.02"/>
    <n v="0.9"/>
    <n v="442000"/>
    <s v="0.43,0.71,0.71,0.99,0.99,0.71,0.71,0.71,0.99,0.71,0.71,0.71"/>
  </r>
  <r>
    <x v="148"/>
    <n v="1"/>
    <n v="1"/>
    <x v="0"/>
    <n v="3"/>
    <n v="50"/>
    <n v="38.31"/>
    <s v="http://www.marketo.com/lead-scoring/"/>
    <n v="0.06"/>
    <n v="0.22"/>
    <n v="1"/>
    <n v="3340000"/>
    <s v="0.71,0.71,0.99,0.43,0.71,0.56,0.71,0.71,0.99,0.71,0.99,0.56"/>
  </r>
  <r>
    <x v="149"/>
    <n v="1"/>
    <n v="1"/>
    <x v="0"/>
    <n v="3"/>
    <n v="50"/>
    <n v="9.56"/>
    <s v="http://www.marketo.com/software/marketing-automation/crm-integration/"/>
    <n v="0.06"/>
    <n v="0.05"/>
    <n v="0.94"/>
    <n v="347000"/>
    <s v="0.28,0.71,0.56,0.56,0.71,0.71,0.56,0.43,0.71,0.56,0.99,0.56"/>
  </r>
  <r>
    <x v="150"/>
    <n v="1"/>
    <n v="1"/>
    <x v="0"/>
    <n v="3"/>
    <n v="50"/>
    <n v="18.89"/>
    <s v="http://www.marketo.com/lead-scoring/"/>
    <n v="0.06"/>
    <n v="0.11"/>
    <n v="0.89"/>
    <n v="56000"/>
    <s v="0.56,0.99,0.71,0.99,0.71,0.71,0.99,0.99,0.71,0.56,0.71,0.71"/>
  </r>
  <r>
    <x v="151"/>
    <n v="1"/>
    <n v="1"/>
    <x v="0"/>
    <n v="3"/>
    <n v="50"/>
    <n v="44.52"/>
    <s v="http://www.marketo.com/marketing-automation/"/>
    <n v="0.06"/>
    <n v="0.26"/>
    <n v="0.98"/>
    <n v="344000"/>
    <s v="0.56,0.71,0.56,0.71,0.99,0.99,0.71,0.71,0.56,0.56,0.56,0.71"/>
  </r>
  <r>
    <x v="152"/>
    <n v="1"/>
    <n v="1"/>
    <x v="0"/>
    <n v="3"/>
    <n v="50"/>
    <n v="0"/>
    <s v="http://www.marketo.com/worksheets/2015-sample-social-media-tactical-plan/"/>
    <n v="0.06"/>
    <n v="0"/>
    <n v="0.13"/>
    <n v="1770000"/>
    <s v="0.33,0.56,0.44,0.56,0.56,0.56,0.99,0.56,0.44,0.78,0.78,0.44"/>
  </r>
  <r>
    <x v="153"/>
    <n v="1"/>
    <n v="1"/>
    <x v="0"/>
    <n v="3"/>
    <n v="50"/>
    <n v="12.74"/>
    <s v="http://www.marketo.com/software/marketing-automation/crm-integration/"/>
    <n v="0.06"/>
    <n v="7.0000000000000007E-2"/>
    <n v="0.69"/>
    <n v="388000"/>
    <s v="0.71,0.43,0.99,0.71,0.71,0.56,0.71,0.56,0.71,0.71,0.99,0.71"/>
  </r>
  <r>
    <x v="154"/>
    <n v="1"/>
    <n v="1"/>
    <x v="0"/>
    <n v="3"/>
    <n v="50"/>
    <n v="0"/>
    <s v="http://www.marketo.com/about/leadership/phil-fernandez/"/>
    <n v="0.06"/>
    <n v="0"/>
    <n v="0.36"/>
    <n v="16000"/>
    <s v="0.33,0.44,0.44,0.56,0.99,0.33,0.33,0.78,0.78,0.44,0.22,0.22"/>
  </r>
  <r>
    <x v="155"/>
    <n v="1"/>
    <n v="2"/>
    <x v="0"/>
    <n v="3"/>
    <n v="50"/>
    <n v="0"/>
    <s v="http://www.marketo.com/worksheets/2015-sample-social-media-tactical-plan/"/>
    <n v="0.06"/>
    <n v="0"/>
    <n v="0.52"/>
    <n v="126000"/>
    <s v="0.56,0.56,0.43,0.43,0.71,0.71,0.56,0.71,0.71,0.71,0.71,0.99"/>
  </r>
  <r>
    <x v="156"/>
    <n v="1"/>
    <n v="1"/>
    <x v="0"/>
    <n v="3"/>
    <n v="50"/>
    <n v="8.27"/>
    <s v="http://www.marketo.com/software/marketing-automation/email-marketing/deliverability/packages/"/>
    <n v="0.06"/>
    <n v="0.04"/>
    <n v="0.68"/>
    <n v="494000"/>
    <s v="0.60,0.99,0.80,0.80,0.99,0.99,0.99,0.99,0.60,0.80,0.99,0.80"/>
  </r>
  <r>
    <x v="157"/>
    <n v="1"/>
    <n v="1"/>
    <x v="0"/>
    <n v="3"/>
    <n v="50"/>
    <n v="9.86"/>
    <s v="http://www.marketo.com/software/personalization/content-recommendations/"/>
    <n v="0.06"/>
    <n v="0.05"/>
    <n v="0.96"/>
    <n v="5780000"/>
    <s v="0.56,0.99,0.56,0.56,0.71,0.56,0.71,0.99,0.71,0.71,0.99,0.71"/>
  </r>
  <r>
    <x v="158"/>
    <n v="1"/>
    <n v="2"/>
    <x v="0"/>
    <n v="3"/>
    <n v="50"/>
    <n v="0"/>
    <s v="http://www.marketo.com/definitive-guides/lead-nurturing/"/>
    <n v="0.06"/>
    <n v="0"/>
    <n v="0.32"/>
    <n v="14400000"/>
    <s v="0.56,0.99,0.99,0.99,0.56,0.71,0.71,0.43,0.56,0.71,0.71,0.99"/>
  </r>
  <r>
    <x v="26"/>
    <n v="3"/>
    <n v="3"/>
    <x v="0"/>
    <n v="3"/>
    <n v="260"/>
    <n v="0"/>
    <s v="http://www.marketo.com/launchpoint-webinars/"/>
    <n v="0.06"/>
    <n v="0"/>
    <n v="0.2"/>
    <n v="16000"/>
    <s v="0.66,0.81,0.81,0.81,0.99,0.81,0.81,0.99,0.99,0.99,0.99,0.81"/>
  </r>
  <r>
    <x v="159"/>
    <n v="3"/>
    <n v="4"/>
    <x v="0"/>
    <n v="2"/>
    <n v="260"/>
    <n v="0"/>
    <s v="http://blog.marketo.com/2013/05/5-of-the-most-innovative-and-unique-marketing-campaigns-so-far-in-2013.html"/>
    <n v="0.06"/>
    <n v="0"/>
    <n v="0.05"/>
    <n v="23900000"/>
    <s v="0.66,0.99,0.81,0.81,0.81,0.66,0.66,0.81,0.66,0.81,0.81,0.66"/>
  </r>
  <r>
    <x v="160"/>
    <n v="3"/>
    <n v="3"/>
    <x v="0"/>
    <n v="3"/>
    <n v="260"/>
    <n v="22.85"/>
    <s v="http://www.marketo.com/marketing-topics/lead-generation-strategy"/>
    <n v="0.06"/>
    <n v="0.13"/>
    <n v="0.83"/>
    <n v="6920000"/>
    <s v="0.66,0.81,0.66,0.81,0.99,0.81,0.81,0.66,0.99,0.81,0.53,0.44"/>
  </r>
  <r>
    <x v="161"/>
    <n v="11"/>
    <n v="12"/>
    <x v="2"/>
    <n v="1"/>
    <n v="480"/>
    <n v="8.31"/>
    <s v="http://www.marketo.com/worksheets/social-media-editorial-calendar/"/>
    <n v="0.06"/>
    <n v="0.04"/>
    <n v="0.32"/>
    <n v="7710000"/>
    <s v="0.54,0.82,0.67,0.82,0.54,0.36,0.67,0.67,0.54,0.67,0.82,0.99"/>
  </r>
  <r>
    <x v="162"/>
    <n v="11"/>
    <n v="11"/>
    <x v="2"/>
    <n v="1"/>
    <n v="480"/>
    <n v="0"/>
    <s v="http://blog.marketo.com/2013/09/how-to-write-your-first-blog-post.html"/>
    <n v="0.06"/>
    <n v="0"/>
    <n v="0.01"/>
    <n v="1300000000"/>
    <s v="0.54,0.81,0.99,0.81,0.81,0.66,0.81,0.81,0.81,0.81,0.81,0.66"/>
  </r>
  <r>
    <x v="24"/>
    <n v="4"/>
    <n v="3"/>
    <x v="1"/>
    <n v="3"/>
    <n v="320"/>
    <n v="54.17"/>
    <s v="http://developers.marketo.com/documentation/getting-started/"/>
    <n v="0.06"/>
    <n v="0.3"/>
    <n v="0.37"/>
    <n v="155000"/>
    <s v="0.54,0.67,0.67,0.99,0.82,0.99,0.82,0.99,0.99,0.99,0.99,0.99"/>
  </r>
  <r>
    <x v="163"/>
    <n v="2"/>
    <n v="2"/>
    <x v="0"/>
    <n v="3"/>
    <n v="170"/>
    <n v="31.02"/>
    <s v="http://www.marketo.com/resources/"/>
    <n v="0.06"/>
    <n v="0.17"/>
    <n v="0.97"/>
    <n v="19500000"/>
    <s v="0.42,0.81,0.54,0.65,0.65,0.65,0.81,0.99,0.54,0.65,0.54,0.81"/>
  </r>
  <r>
    <x v="164"/>
    <n v="2"/>
    <n v="2"/>
    <x v="0"/>
    <n v="3"/>
    <n v="170"/>
    <n v="0"/>
    <s v="http://www.marketo.com/worksheets/2015-sample-social-media-tactical-plan/"/>
    <n v="0.06"/>
    <n v="0"/>
    <n v="0.42"/>
    <n v="167000000"/>
    <s v="0.67,0.99,0.99,0.99,0.67,0.52,0.81,0.99,0.67,0.81,0.67,0.52"/>
  </r>
  <r>
    <x v="40"/>
    <n v="2"/>
    <n v="0"/>
    <x v="0"/>
    <n v="3"/>
    <n v="170"/>
    <n v="0"/>
    <s v="http://www.marketo.com/_assets/uploads/2014-Sample-Social-Media-Tactical-Plan.pdf?20140609162917"/>
    <n v="0.06"/>
    <n v="0"/>
    <n v="0.28000000000000003"/>
    <n v="90000000"/>
    <s v="0.67,0.99,0.81,0.81,0.99,0.81,0.67,0.67,0.67,0.52,0.81,0.81"/>
  </r>
  <r>
    <x v="165"/>
    <n v="2"/>
    <n v="1"/>
    <x v="0"/>
    <n v="3"/>
    <n v="170"/>
    <n v="23.18"/>
    <s v="http://www.marketo.com/definitive-guides/sales-lead-qualification-and-sales-development/"/>
    <n v="0.06"/>
    <n v="0.12"/>
    <n v="0.93"/>
    <n v="4690000"/>
    <s v="0.67,0.67,0.81,0.81,0.99,0.99,0.99,0.99,0.81,0.67,0.67,0.67"/>
  </r>
  <r>
    <x v="166"/>
    <n v="2"/>
    <n v="2"/>
    <x v="0"/>
    <n v="3"/>
    <n v="170"/>
    <n v="31.05"/>
    <s v="http://www.marketo.com/marketing-topics/lead-generation-marketing"/>
    <n v="0.06"/>
    <n v="0.17"/>
    <n v="0.95"/>
    <n v="29400000"/>
    <s v="0.28,0.34,0.28,0.44,0.44,0.34,0.66,0.66,0.44,0.66,0.81,0.99"/>
  </r>
  <r>
    <x v="167"/>
    <n v="2"/>
    <n v="2"/>
    <x v="0"/>
    <n v="3"/>
    <n v="170"/>
    <n v="2.52"/>
    <s v="https://launchpoint.marketo.com/rainking-solutions/810-rainking-online/"/>
    <n v="0.06"/>
    <n v="0.01"/>
    <n v="0.1"/>
    <n v="2000"/>
    <s v="0.67,0.99,0.81,0.81,0.81,0.99,0.81,0.81,0.52,0.52,0.52,0.33"/>
  </r>
  <r>
    <x v="168"/>
    <n v="9"/>
    <n v="9"/>
    <x v="1"/>
    <n v="2"/>
    <n v="720"/>
    <n v="9.3000000000000007"/>
    <s v="http://blog.marketo.com/"/>
    <n v="0.06"/>
    <n v="0.05"/>
    <n v="0.36"/>
    <n v="611000000"/>
    <s v="0.67,0.82,0.82,0.99,0.99,0.82,0.82,0.82,0.82,0.82,0.82,0.67"/>
  </r>
  <r>
    <x v="169"/>
    <n v="13"/>
    <n v="13"/>
    <x v="2"/>
    <n v="1"/>
    <n v="2400"/>
    <n v="4.32"/>
    <s v="http://blog.marketo.com/2015/02/the-rise-of-the-marketer-the-economist-intelligence-unit-talks-to-478-marketers-to-find-out-what-the-future-holds.html"/>
    <n v="0.06"/>
    <n v="0.02"/>
    <n v="0.03"/>
    <n v="2460000"/>
    <s v="0.53,0.67,0.67,0.99,0.67,0.53,0.53,0.44,0.67,0.53,0.67,0.53"/>
  </r>
  <r>
    <x v="170"/>
    <n v="10"/>
    <n v="11"/>
    <x v="1"/>
    <n v="1"/>
    <n v="720"/>
    <n v="0"/>
    <s v="https://www.marketo.com/marketing-topics/direct-response-marketing"/>
    <n v="0.06"/>
    <n v="0"/>
    <n v="0.14000000000000001"/>
    <n v="47200000"/>
    <s v="0.54,0.99,0.82,0.82,0.99,0.99,0.99,0.99,0.82,0.99,0.99,0.82"/>
  </r>
  <r>
    <x v="171"/>
    <n v="10"/>
    <n v="16"/>
    <x v="1"/>
    <n v="1"/>
    <n v="720"/>
    <n v="0"/>
    <s v="http://blog.marketo.com/2014/12/the-holidays-are-here-the-psychology-of-impulse-buying-infographic.html"/>
    <n v="0.06"/>
    <n v="0"/>
    <n v="0"/>
    <n v="2150000"/>
    <s v="0.88,0.88,0.88,0.88,0.99,0.99,0.48,0.39,0.32,0.72,0.88,0.88"/>
  </r>
  <r>
    <x v="172"/>
    <n v="9"/>
    <n v="10"/>
    <x v="1"/>
    <n v="2"/>
    <n v="720"/>
    <n v="27.79"/>
    <s v="https://www.marketo.com/marketing-topics/how-to-generate-leads"/>
    <n v="0.06"/>
    <n v="0.15"/>
    <n v="0.94"/>
    <n v="10700000"/>
    <s v="0.99,0.82,0.67,0.67,0.82,0.67,0.67,0.67,0.67,0.82,0.82,0.67"/>
  </r>
  <r>
    <x v="173"/>
    <n v="10"/>
    <n v="10"/>
    <x v="1"/>
    <n v="2"/>
    <n v="720"/>
    <n v="4.51"/>
    <s v="https://launchpoint.marketo.com/cloudwords-inc/637-multilingual-marketing/"/>
    <n v="0.06"/>
    <n v="0.02"/>
    <n v="0.1"/>
    <n v="81000"/>
    <s v="0.44,0.82,0.67,0.82,0.99,0.82,0.99,0.99,0.82,0.82,0.67,0.55"/>
  </r>
  <r>
    <x v="174"/>
    <n v="10"/>
    <n v="9"/>
    <x v="1"/>
    <n v="2"/>
    <n v="720"/>
    <n v="44.63"/>
    <s v="https://www.marketo.com/marketing-topics/lead-management-software"/>
    <n v="0.06"/>
    <n v="0.24"/>
    <n v="0.94"/>
    <n v="28200000"/>
    <s v="0.82,0.99,0.82,0.99,0.99,0.99,0.82,0.99,0.99,0.99,0.99,0.99"/>
  </r>
  <r>
    <x v="175"/>
    <n v="12"/>
    <n v="12"/>
    <x v="2"/>
    <n v="1"/>
    <n v="1600"/>
    <n v="0.56000000000000005"/>
    <s v="http://www.marketo.com/webinars/marketo-secret-sauce/"/>
    <n v="0.05"/>
    <n v="0"/>
    <n v="0.64"/>
    <n v="13500000"/>
    <s v="0.84,0.99,0.68,0.84,0.84,0.99,0.84,0.84,0.99,0.84,0.84,0.84"/>
  </r>
  <r>
    <x v="176"/>
    <n v="14"/>
    <n v="14"/>
    <x v="2"/>
    <n v="1"/>
    <n v="2900"/>
    <n v="2.69"/>
    <s v="https://launchpoint.marketo.com/telerik-sitefinity/996-sitefinity-web-content-and-experience-management-platform/"/>
    <n v="0.05"/>
    <n v="0.01"/>
    <n v="0.3"/>
    <n v="557000"/>
    <s v="0.67,0.99,0.81,0.99,0.99,0.81,0.81,0.81,0.81,0.81,0.99,0.67"/>
  </r>
  <r>
    <x v="177"/>
    <n v="18"/>
    <n v="18"/>
    <x v="2"/>
    <n v="1"/>
    <n v="6600"/>
    <n v="0"/>
    <s v="http://www.marketo.com/software/marketing-automation/analytics/revenue-cycle-modeler/"/>
    <n v="0.05"/>
    <n v="0"/>
    <n v="0"/>
    <n v="192000000"/>
    <s v="0.55,0.67,0.82,0.82,0.82,0.67,0.44,0.36,0.44,0.99,0.99,0.82"/>
  </r>
  <r>
    <x v="178"/>
    <n v="5"/>
    <n v="5"/>
    <x v="1"/>
    <n v="2"/>
    <n v="390"/>
    <n v="8.61"/>
    <s v="http://www.marketo.com/worksheets/social-media-editorial-calendar/"/>
    <n v="0.05"/>
    <n v="0.04"/>
    <n v="0.86"/>
    <n v="414000000"/>
    <s v="0.44,0.66,0.54,0.66,0.66,0.66,0.66,0.81,0.66,0.81,0.99,0.99"/>
  </r>
  <r>
    <x v="179"/>
    <n v="5"/>
    <n v="5"/>
    <x v="1"/>
    <n v="2"/>
    <n v="390"/>
    <n v="16.55"/>
    <s v="http://www.marketo.com/marketing-topics/lead-generation-ideas"/>
    <n v="0.05"/>
    <n v="0.08"/>
    <n v="0.94"/>
    <n v="13200000"/>
    <s v="0.81,0.99,0.81,0.99,0.81,0.81,0.67,0.99,0.81,0.81,0.81,0.67"/>
  </r>
  <r>
    <x v="180"/>
    <n v="6"/>
    <n v="6"/>
    <x v="1"/>
    <n v="2"/>
    <n v="390"/>
    <n v="0"/>
    <s v="https://launchpoint.marketo.com/rainking-solutions/810-rainking-online/"/>
    <n v="0.05"/>
    <n v="0"/>
    <n v="0.01"/>
    <n v="1310000"/>
    <s v="0.54,0.67,0.67,0.81,0.81,0.99,0.81,0.99,0.81,0.81,0.67,0.54"/>
  </r>
  <r>
    <x v="181"/>
    <n v="6"/>
    <n v="4"/>
    <x v="1"/>
    <n v="2"/>
    <n v="390"/>
    <n v="16.96"/>
    <s v="http://www.marketo.com/_assets/uploads/Customer-Centric-Selling.pdf"/>
    <n v="0.05"/>
    <n v="0.08"/>
    <n v="0.18"/>
    <n v="999000"/>
    <s v="0.54,0.99,0.81,0.81,0.81,0.67,0.81,0.81,0.81,0.81,0.99,0.67"/>
  </r>
  <r>
    <x v="182"/>
    <n v="5"/>
    <n v="5"/>
    <x v="1"/>
    <n v="2"/>
    <n v="390"/>
    <n v="0"/>
    <s v="http://www.marketo.com/sales-effectiveness/"/>
    <n v="0.05"/>
    <n v="0"/>
    <n v="0.08"/>
    <n v="1450000000"/>
    <s v="0.66,0.99,0.81,0.81,0.99,0.81,0.66,0.66,0.54,0.54,0.36,0.44"/>
  </r>
  <r>
    <x v="182"/>
    <n v="6"/>
    <n v="6"/>
    <x v="1"/>
    <n v="2"/>
    <n v="390"/>
    <n v="0"/>
    <s v="http://www.marketo.com/book-club/sales-2.0/"/>
    <n v="0.05"/>
    <n v="0"/>
    <n v="0.08"/>
    <n v="1450000000"/>
    <s v="0.66,0.99,0.81,0.81,0.99,0.81,0.66,0.66,0.54,0.54,0.36,0.44"/>
  </r>
  <r>
    <x v="19"/>
    <n v="5"/>
    <n v="5"/>
    <x v="1"/>
    <n v="2"/>
    <n v="390"/>
    <n v="0"/>
    <s v="http://www.marketo.com/articles/b2b-sales-and-marketing-alignment-for-the-win/"/>
    <n v="0.05"/>
    <n v="0"/>
    <n v="0.28000000000000003"/>
    <n v="508000"/>
    <s v="0.67,0.81,0.67,0.81,0.99,0.81,0.81,0.81,0.81,0.81,0.81,0.67"/>
  </r>
  <r>
    <x v="31"/>
    <n v="3"/>
    <n v="3"/>
    <x v="0"/>
    <n v="3"/>
    <n v="210"/>
    <n v="5.09"/>
    <s v="http://www.marketo.com/ebooks/what-is-marketing-automation/"/>
    <n v="0.05"/>
    <n v="0.02"/>
    <n v="0.38"/>
    <n v="885000"/>
    <s v="0.42,0.81,0.65,0.99,0.81,0.81,0.81,0.81,0.81,0.99,0.99,0.81"/>
  </r>
  <r>
    <x v="183"/>
    <n v="3"/>
    <n v="3"/>
    <x v="0"/>
    <n v="3"/>
    <n v="210"/>
    <n v="0"/>
    <s v="http://www.marketo.com/about/news/marketo-announces-pricing-of-initial-public-offering/"/>
    <n v="0.05"/>
    <n v="0"/>
    <n v="0.18"/>
    <n v="78000"/>
    <s v="0.81,0.81,0.81,0.99,0.81,0.53,0.53,0.66,0.66,0.66,0.66,0.44"/>
  </r>
  <r>
    <x v="184"/>
    <n v="3"/>
    <n v="3"/>
    <x v="0"/>
    <n v="3"/>
    <n v="210"/>
    <n v="14.87"/>
    <s v="http://blog.marketo.com/2013/05/5-of-the-most-innovative-and-unique-marketing-campaigns-so-far-in-2013.html"/>
    <n v="0.05"/>
    <n v="7.0000000000000007E-2"/>
    <n v="0.37"/>
    <n v="7530000"/>
    <s v="0.54,0.54,0.65,0.81,0.81,0.99,0.81,0.81,0.81,0.99,0.99,0.99"/>
  </r>
  <r>
    <x v="32"/>
    <n v="3"/>
    <n v="3"/>
    <x v="0"/>
    <n v="3"/>
    <n v="210"/>
    <n v="13.14"/>
    <s v="https://launchpoint.marketo.com/hoosh-marketing/1419-marketo-training-certified/"/>
    <n v="0.05"/>
    <n v="0.06"/>
    <n v="0.63"/>
    <n v="414000"/>
    <s v="0.34,0.66,0.66,0.66,0.81,0.66,0.81,0.81,0.99,0.81,0.81,0.66"/>
  </r>
  <r>
    <x v="185"/>
    <n v="1"/>
    <n v="1"/>
    <x v="0"/>
    <n v="3"/>
    <n v="40"/>
    <n v="7.91"/>
    <s v="https://www.marketo.com/_assets/uploads/Marketing-Planning-Customizable-PPT-Template.ppt?20131107114640"/>
    <n v="0.05"/>
    <n v="0.03"/>
    <n v="0.51"/>
    <n v="652000"/>
    <s v="0.71,0.43,0.43,0.71,0.71,0.56,0.56,0.56,0.43,0.28,0.71,0.99"/>
  </r>
  <r>
    <x v="186"/>
    <n v="1"/>
    <n v="1"/>
    <x v="0"/>
    <n v="3"/>
    <n v="40"/>
    <n v="0"/>
    <s v="http://www.marketo.com/reports/2014-gartner-magic-quadrant-for-crm-lead-management/"/>
    <n v="0.05"/>
    <n v="0"/>
    <n v="0.94"/>
    <n v="257000"/>
    <s v="0.40,0.80,0.60,0.99,0.99,0.99,0.99,0.99,0.99,0.80,0.80,0.60"/>
  </r>
  <r>
    <x v="187"/>
    <n v="1"/>
    <n v="1"/>
    <x v="0"/>
    <n v="3"/>
    <n v="40"/>
    <n v="0"/>
    <s v="http://www.marketo.com/library/ten-tips-for-best-practice-lead-management.pdf"/>
    <n v="0.05"/>
    <n v="0"/>
    <n v="0.95"/>
    <n v="39800000"/>
    <s v="0.60,0.80,0.80,0.60,0.60,0.60,0.80,0.80,0.99,0.60,0.80,0.80"/>
  </r>
  <r>
    <x v="188"/>
    <n v="1"/>
    <n v="1"/>
    <x v="0"/>
    <n v="3"/>
    <n v="40"/>
    <n v="7.2"/>
    <s v="http://www.marketo.com/landing-pages/"/>
    <n v="0.05"/>
    <n v="0.03"/>
    <n v="0.97"/>
    <n v="99000"/>
    <s v="0.40,0.60,0.40,0.60,0.60,0.80,0.80,0.99,0.60,0.99,0.80,0.60"/>
  </r>
  <r>
    <x v="189"/>
    <n v="1"/>
    <n v="1"/>
    <x v="0"/>
    <n v="3"/>
    <n v="40"/>
    <n v="0"/>
    <s v="http://blog.marketo.com/2013/05/5-of-the-most-innovative-and-unique-marketing-campaigns-so-far-in-2013.html"/>
    <n v="0.05"/>
    <n v="0"/>
    <n v="0.44"/>
    <n v="2250000"/>
    <s v="0.80,0.99,0.99,0.99,0.60,0.60,0.80,0.99,0.80,0.80,0.99,0.99"/>
  </r>
  <r>
    <x v="190"/>
    <n v="1"/>
    <n v="1"/>
    <x v="0"/>
    <n v="3"/>
    <n v="40"/>
    <n v="0"/>
    <s v="http://www.marketo.com/articles/how-to-win-and-lose-at-event-marketing/"/>
    <n v="0.05"/>
    <n v="0"/>
    <n v="0.79"/>
    <n v="43500000"/>
    <s v="0.60,0.60,0.40,0.80,0.99,0.80,0.80,0.99,0.60,0.60,0.99,0.60"/>
  </r>
  <r>
    <x v="191"/>
    <n v="1"/>
    <n v="1"/>
    <x v="0"/>
    <n v="3"/>
    <n v="40"/>
    <n v="30.34"/>
    <s v="http://www.marketo.com/lead-scoring/"/>
    <n v="0.05"/>
    <n v="0.14000000000000001"/>
    <n v="0.91"/>
    <n v="491000000"/>
    <s v="0.60,0.99,0.60,0.60,0.99,0.60,0.60,0.80,0.99,0.99,0.80,0.80"/>
  </r>
  <r>
    <x v="192"/>
    <n v="1"/>
    <n v="1"/>
    <x v="0"/>
    <n v="3"/>
    <n v="40"/>
    <n v="17.16"/>
    <s v="http://www.marketo.com/marketing-topics/targeted-lead-generation"/>
    <n v="0.05"/>
    <n v="0.08"/>
    <n v="0.99"/>
    <n v="3390000"/>
    <s v="0.07,0.21,0.07,0.07,0.14,0.14,0.50,0.99,0.50,0.07,0.07,0.14"/>
  </r>
  <r>
    <x v="193"/>
    <n v="1"/>
    <n v="1"/>
    <x v="0"/>
    <n v="3"/>
    <n v="40"/>
    <n v="3.82"/>
    <s v="https://www.marketo.com/_assets/uploads/Your-Sample-Social-Editorial-Calendar.pdf?20140825103412"/>
    <n v="0.05"/>
    <n v="0.01"/>
    <n v="0.46"/>
    <n v="71300000"/>
    <s v="0.56,0.99,0.71,0.71,0.56,0.43,0.14,0.43,0.43,0.43,0.56,0.56"/>
  </r>
  <r>
    <x v="194"/>
    <n v="1"/>
    <n v="1"/>
    <x v="0"/>
    <n v="3"/>
    <n v="40"/>
    <n v="22.55"/>
    <s v="http://www.marketo.com/cheat-sheets/mapping-lead-generation-to-your-sales-funnel/"/>
    <n v="0.05"/>
    <n v="0.1"/>
    <n v="0.97"/>
    <n v="749000"/>
    <s v="0.40,0.60,0.40,0.60,0.80,0.99,0.80,0.99,0.60,0.99,0.99,0.40"/>
  </r>
  <r>
    <x v="195"/>
    <n v="1"/>
    <n v="1"/>
    <x v="0"/>
    <n v="3"/>
    <n v="40"/>
    <n v="40.79"/>
    <s v="http://www.marketo.com/demand-generation/"/>
    <n v="0.05"/>
    <n v="0.19"/>
    <n v="0.54"/>
    <n v="11900000"/>
    <s v="0.28,0.43,0.43,0.99,0.56,0.43,0.28,0.28,0.43,0.43,0.99,0.71"/>
  </r>
  <r>
    <x v="196"/>
    <n v="1"/>
    <n v="0"/>
    <x v="0"/>
    <n v="3"/>
    <n v="40"/>
    <n v="0"/>
    <s v="http://www.marketo.com/software/marketing-automation/analytics/"/>
    <n v="0.05"/>
    <n v="0"/>
    <n v="0.53"/>
    <n v="390000"/>
    <s v="0.80,0.80,0.60,0.99,0.80,0.99,0.60,0.60,0.99,0.60,0.99,0.60"/>
  </r>
  <r>
    <x v="197"/>
    <n v="1"/>
    <n v="1"/>
    <x v="0"/>
    <n v="3"/>
    <n v="40"/>
    <n v="0"/>
    <s v="http://www.marketo.com/definitive-guides/lead-nurturing/"/>
    <n v="0.05"/>
    <n v="0"/>
    <n v="0.85"/>
    <n v="25200000"/>
    <s v="0.40,0.80,0.60,0.80,0.60,0.60,0.60,0.80,0.80,0.99,0.99,0.99"/>
  </r>
  <r>
    <x v="198"/>
    <n v="1"/>
    <n v="1"/>
    <x v="0"/>
    <n v="3"/>
    <n v="40"/>
    <n v="9.2100000000000009"/>
    <s v="http://www.marketo.com/landing-pages/"/>
    <n v="0.05"/>
    <n v="0.04"/>
    <n v="0.88"/>
    <n v="65000"/>
    <s v="0.40,0.60,0.80,0.60,0.40,0.80,0.99,0.80,0.80,0.60,0.99,0.80"/>
  </r>
  <r>
    <x v="199"/>
    <n v="11"/>
    <n v="0"/>
    <x v="2"/>
    <n v="3"/>
    <n v="390"/>
    <n v="8.82"/>
    <s v="http://templates.marketo.com/category/landing-page/"/>
    <n v="0.05"/>
    <n v="0.04"/>
    <n v="0.88"/>
    <n v="5520000"/>
    <s v="0.67,0.99,0.81,0.81,0.99,0.99,0.99,0.99,0.99,0.99,0.99,0.81"/>
  </r>
  <r>
    <x v="200"/>
    <n v="11"/>
    <n v="12"/>
    <x v="2"/>
    <n v="1"/>
    <n v="390"/>
    <n v="7.54"/>
    <s v="http://www.marketo.com/marketing-and-sales-alignment/"/>
    <n v="0.05"/>
    <n v="0.03"/>
    <n v="0.6"/>
    <n v="737000000"/>
    <s v="0.67,0.81,0.81,0.81,0.81,0.81,0.81,0.67,0.81,0.99,0.99,0.99"/>
  </r>
  <r>
    <x v="201"/>
    <n v="4"/>
    <n v="3"/>
    <x v="1"/>
    <n v="3"/>
    <n v="260"/>
    <n v="20.65"/>
    <s v="http://www.marketo.com/email-deliverability/"/>
    <n v="0.05"/>
    <n v="0.09"/>
    <n v="0.94"/>
    <n v="506000"/>
    <s v="0.54,0.54,0.54,0.82,0.82,0.99,0.82,0.82,0.67,0.82,0.67,0.67"/>
  </r>
  <r>
    <x v="46"/>
    <n v="2"/>
    <n v="3"/>
    <x v="0"/>
    <n v="3"/>
    <n v="140"/>
    <n v="0"/>
    <s v="http://micro.marketo.com/demo/sales-insight-demo/"/>
    <n v="0.05"/>
    <n v="0"/>
    <n v="0.38"/>
    <n v="112000"/>
    <s v="0.65,0.65,0.65,0.65,0.82,0.82,0.82,0.82,0.82,0.82,0.99,0.82"/>
  </r>
  <r>
    <x v="26"/>
    <n v="4"/>
    <n v="0"/>
    <x v="1"/>
    <n v="3"/>
    <n v="260"/>
    <n v="0"/>
    <s v="http://www.marketo.com/partners/technology-partner/"/>
    <n v="0.05"/>
    <n v="0"/>
    <n v="0.2"/>
    <n v="16000"/>
    <s v="0.66,0.81,0.81,0.81,0.99,0.81,0.81,0.99,0.99,0.99,0.99,0.81"/>
  </r>
  <r>
    <x v="202"/>
    <n v="4"/>
    <n v="3"/>
    <x v="1"/>
    <n v="3"/>
    <n v="260"/>
    <n v="26.15"/>
    <s v="http://www.marketo.com/email-marketing/"/>
    <n v="0.05"/>
    <n v="0.11"/>
    <n v="0.94"/>
    <n v="19500000"/>
    <s v="0.54,0.67,0.67,0.67,0.44,0.54,0.54,0.44,0.67,0.99,0.82,0.99"/>
  </r>
  <r>
    <x v="203"/>
    <n v="2"/>
    <n v="4"/>
    <x v="0"/>
    <n v="2"/>
    <n v="140"/>
    <n v="0"/>
    <s v="http://www.marketo.com/worksheets/2015-sample-social-media-tactical-plan/"/>
    <n v="0.05"/>
    <n v="0"/>
    <n v="0.28000000000000003"/>
    <n v="48300000"/>
    <s v="0.53,0.65,0.82,0.82,0.99,0.65,0.82,0.82,0.82,0.65,0.99,0.99"/>
  </r>
  <r>
    <x v="204"/>
    <n v="2"/>
    <n v="2"/>
    <x v="0"/>
    <n v="3"/>
    <n v="140"/>
    <n v="29.19"/>
    <s v="http://de.marketo.com/marketing-topics/lead-generation-systems"/>
    <n v="0.05"/>
    <n v="0.13"/>
    <n v="0.91"/>
    <n v="21800000"/>
    <s v="0.65,0.99,0.82,0.53,0.65,0.53,0.82,0.99,0.99,0.65,0.53,0.65"/>
  </r>
  <r>
    <x v="49"/>
    <n v="2"/>
    <n v="0"/>
    <x v="0"/>
    <n v="3"/>
    <n v="140"/>
    <n v="11.78"/>
    <s v="http://www.marketo.com/_assets/uploads/2014-Sample-Social-Media-Tactical-Plan.pdf?20140609162917"/>
    <n v="0.05"/>
    <n v="0.05"/>
    <n v="0.2"/>
    <n v="215000000"/>
    <s v="0.43,0.52,0.52,0.52,0.67,0.52,0.67,0.81,0.81,0.99,0.99,0.99"/>
  </r>
  <r>
    <x v="50"/>
    <n v="2"/>
    <n v="2"/>
    <x v="0"/>
    <n v="3"/>
    <n v="140"/>
    <n v="9.65"/>
    <s v="https://www.marketo.com/about/contact.php"/>
    <n v="0.05"/>
    <n v="0.04"/>
    <n v="0.63"/>
    <n v="492000"/>
    <s v="0.52,0.52,0.52,0.67,0.67,0.67,0.67,0.99,0.81,0.81,0.81,0.67"/>
  </r>
  <r>
    <x v="205"/>
    <n v="2"/>
    <n v="2"/>
    <x v="0"/>
    <n v="3"/>
    <n v="140"/>
    <n v="0"/>
    <s v="http://www.marketo.com/_assets/uploads/2014-Sample-Social-Media-Tactical-Plan.pdf?20140609162917"/>
    <n v="0.05"/>
    <n v="0"/>
    <n v="0.19"/>
    <n v="220000000"/>
    <s v="0.35,0.15,0.27,0.54,0.81,0.54,0.54,0.42,0.42,0.65,0.81,0.99"/>
  </r>
  <r>
    <x v="206"/>
    <n v="4"/>
    <n v="4"/>
    <x v="1"/>
    <n v="2"/>
    <n v="260"/>
    <n v="1.04"/>
    <s v="https://launchpoint.marketo.com/onesource-information-services/1135-onesource-isell/"/>
    <n v="0.05"/>
    <n v="0"/>
    <n v="0.11"/>
    <n v="6000"/>
    <s v="0.44,0.67,0.82,0.99,0.82,0.67,0.67,0.67,0.44,0.36,0.44,0.36"/>
  </r>
  <r>
    <x v="207"/>
    <n v="2"/>
    <n v="2"/>
    <x v="0"/>
    <n v="3"/>
    <n v="140"/>
    <n v="3.7"/>
    <s v="http://blog.marketo.com/2013/11/prove-your-worth10-kpis-for-marketers.html"/>
    <n v="0.05"/>
    <n v="0.01"/>
    <n v="0.38"/>
    <n v="1720000"/>
    <s v="0.82,0.99,0.65,0.99,0.65,0.82,0.82,0.82,0.65,0.99,0.99,0.99"/>
  </r>
  <r>
    <x v="208"/>
    <n v="2"/>
    <n v="2"/>
    <x v="0"/>
    <n v="3"/>
    <n v="140"/>
    <n v="5.2"/>
    <s v="http://blog.marketo.com/2013/11/prove-your-worth10-kpis-for-marketers.html"/>
    <n v="0.05"/>
    <n v="0.02"/>
    <n v="0.38"/>
    <n v="6210000"/>
    <s v="0.53,0.65,0.65,0.65,0.82,0.82,0.82,0.99,0.65,0.82,0.82,0.82"/>
  </r>
  <r>
    <x v="209"/>
    <n v="2"/>
    <n v="2"/>
    <x v="0"/>
    <n v="3"/>
    <n v="140"/>
    <n v="21.93"/>
    <s v="http://www.marketo.com/solutions/lead-generation/"/>
    <n v="0.05"/>
    <n v="0.1"/>
    <n v="0.95"/>
    <n v="2370000"/>
    <s v="0.43,0.67,0.52,0.81,0.67,0.67,0.99,0.81,0.67,0.67,0.52,0.43"/>
  </r>
  <r>
    <x v="210"/>
    <n v="16"/>
    <n v="16"/>
    <x v="2"/>
    <n v="1"/>
    <n v="3600"/>
    <n v="1.5"/>
    <s v="https://launchpoint.marketo.com/on24/1019-webcasting/"/>
    <n v="0.05"/>
    <n v="0"/>
    <n v="0.13"/>
    <n v="434000"/>
    <s v="0.55,0.82,0.82,0.82,0.82,0.82,0.82,0.82,0.82,0.82,0.99,0.82"/>
  </r>
  <r>
    <x v="211"/>
    <n v="8"/>
    <n v="9"/>
    <x v="1"/>
    <n v="2"/>
    <n v="590"/>
    <n v="13.3"/>
    <s v="http://launchpoint.marketo.com/get-satisfaction/659-get-satisfaction-customer-engagement-platform/"/>
    <n v="0.05"/>
    <n v="0.05"/>
    <n v="0.25"/>
    <n v="838000"/>
    <s v="0.67,0.82,0.99,0.82,0.82,0.82,0.82,0.67,0.67,0.67,0.67,0.54"/>
  </r>
  <r>
    <x v="212"/>
    <n v="9"/>
    <n v="10"/>
    <x v="1"/>
    <n v="2"/>
    <n v="590"/>
    <n v="3.77"/>
    <s v="http://www.marketo.com/infographics/content-marketing-vs-traditional-advertising/"/>
    <n v="0.05"/>
    <n v="0.01"/>
    <n v="0.08"/>
    <n v="155000000"/>
    <s v="0.67,0.82,0.82,0.82,0.82,0.82,0.82,0.82,0.82,0.99,0.99,0.82"/>
  </r>
  <r>
    <x v="213"/>
    <n v="13"/>
    <n v="9"/>
    <x v="2"/>
    <n v="2"/>
    <n v="1900"/>
    <n v="2.12"/>
    <s v="https://launchpoint.marketo.com/rainking-solutions/810-rainking-online/"/>
    <n v="0.04"/>
    <n v="0"/>
    <n v="0.1"/>
    <n v="26400000"/>
    <s v="0.68,0.84,0.84,0.99,0.99,0.99,0.99,0.99,0.99,0.84,0.84,0.68"/>
  </r>
  <r>
    <x v="214"/>
    <n v="12"/>
    <n v="13"/>
    <x v="2"/>
    <n v="1"/>
    <n v="1300"/>
    <n v="2.29"/>
    <s v="http://blog.marketo.com/2014/05/content-marketing-tactical-plan.html"/>
    <n v="0.04"/>
    <n v="0"/>
    <n v="0.05"/>
    <n v="2940000"/>
    <s v="0.46,0.46,0.68,0.84,0.68,0.53,0.53,0.53,0.46,0.84,0.99,0.84"/>
  </r>
  <r>
    <x v="215"/>
    <n v="14"/>
    <n v="15"/>
    <x v="2"/>
    <n v="1"/>
    <n v="2400"/>
    <n v="1.1200000000000001"/>
    <s v="http://launchpoint.marketo.com/insideview/1013-insideview-for-marketing/"/>
    <n v="0.04"/>
    <n v="0"/>
    <n v="0.1"/>
    <n v="1550000000"/>
    <s v="0.44,0.67,0.67,0.67,0.81,0.67,0.67,0.99,0.81,0.67,0.67,0.53"/>
  </r>
  <r>
    <x v="216"/>
    <n v="5"/>
    <n v="5"/>
    <x v="1"/>
    <n v="2"/>
    <n v="320"/>
    <n v="21.12"/>
    <s v="http://www.marketo.com/demand-generation/"/>
    <n v="0.04"/>
    <n v="0.08"/>
    <n v="0.78"/>
    <n v="144000000"/>
    <s v="0.44,0.67,0.67,0.67,0.82,0.82,0.99,0.99,0.82,0.82,0.99,0.67"/>
  </r>
  <r>
    <x v="217"/>
    <n v="6"/>
    <n v="6"/>
    <x v="1"/>
    <n v="2"/>
    <n v="320"/>
    <n v="4.47"/>
    <s v="http://www.marketo.com/cheat-sheets/how-to-attract-hire-and-grow-a-rockstar-marketing-team/"/>
    <n v="0.04"/>
    <n v="0.01"/>
    <n v="0.24"/>
    <n v="817000000"/>
    <s v="0.81,0.81,0.81,0.99,0.99,0.81,0.81,0.99,0.99,0.99,0.99,0.99"/>
  </r>
  <r>
    <x v="218"/>
    <n v="5"/>
    <n v="5"/>
    <x v="1"/>
    <n v="2"/>
    <n v="320"/>
    <n v="9.35"/>
    <s v="https://www.marketo.com/marketing-topics/b2b-social-media-marketing"/>
    <n v="0.04"/>
    <n v="0.03"/>
    <n v="0.59"/>
    <n v="194000000"/>
    <s v="0.67,0.99,0.82,0.82,0.99,0.82,0.99,0.82,0.67,0.67,0.82,0.82"/>
  </r>
  <r>
    <x v="219"/>
    <n v="5"/>
    <n v="8"/>
    <x v="1"/>
    <n v="2"/>
    <n v="320"/>
    <n v="2.52"/>
    <s v="http://blog.marketo.com/2014/02/8-ideas-for-a-creative-facebook-cover-photo-and-15-examples-of-great-ones.html"/>
    <n v="0.04"/>
    <n v="0.01"/>
    <n v="0.02"/>
    <n v="474000000"/>
    <s v="0.67,0.99,0.99,0.82,0.82,0.82,0.82,0.82,0.54,0.67,0.82,0.82"/>
  </r>
  <r>
    <x v="24"/>
    <n v="6"/>
    <n v="0"/>
    <x v="1"/>
    <n v="3"/>
    <n v="320"/>
    <n v="54.17"/>
    <s v="http://developers.marketo.com/documentation/websites/"/>
    <n v="0.04"/>
    <n v="0.21"/>
    <n v="0.37"/>
    <n v="155000"/>
    <s v="0.54,0.67,0.67,0.99,0.82,0.99,0.82,0.99,0.99,0.99,0.99,0.99"/>
  </r>
  <r>
    <x v="24"/>
    <n v="5"/>
    <n v="6"/>
    <x v="1"/>
    <n v="2"/>
    <n v="320"/>
    <n v="54.17"/>
    <s v="http://developers.marketo.com/documentation/websites/lead-tracking-munchkin-js/"/>
    <n v="0.04"/>
    <n v="0.21"/>
    <n v="0.37"/>
    <n v="155000"/>
    <s v="0.54,0.67,0.67,0.99,0.82,0.99,0.82,0.99,0.99,0.99,0.99,0.99"/>
  </r>
  <r>
    <x v="220"/>
    <n v="7"/>
    <n v="6"/>
    <x v="1"/>
    <n v="2"/>
    <n v="390"/>
    <n v="0"/>
    <s v="http://www.marketo.com/cheat-sheets/marketing-personas/"/>
    <n v="0.04"/>
    <n v="0"/>
    <n v="0.02"/>
    <n v="888000"/>
    <s v="0.44,0.54,0.54,0.66,0.66,0.66,0.66,0.66,0.66,0.81,0.99,0.81"/>
  </r>
  <r>
    <x v="182"/>
    <n v="7"/>
    <n v="7"/>
    <x v="1"/>
    <n v="2"/>
    <n v="390"/>
    <n v="0"/>
    <s v="http://www.marketo.com/success-kits/sales2.0/"/>
    <n v="0.04"/>
    <n v="0"/>
    <n v="0.08"/>
    <n v="1450000000"/>
    <s v="0.66,0.99,0.81,0.81,0.99,0.81,0.66,0.66,0.54,0.54,0.36,0.44"/>
  </r>
  <r>
    <x v="221"/>
    <n v="3"/>
    <n v="4"/>
    <x v="0"/>
    <n v="2"/>
    <n v="170"/>
    <n v="21.2"/>
    <s v="https://www.marketo.com/marketing-topics/small-business-lead-generation"/>
    <n v="0.04"/>
    <n v="0.08"/>
    <n v="0.96"/>
    <n v="44000000"/>
    <s v="0.10,0.15,0.08,0.23,0.44,0.81,0.99,0.99,0.28,0.15,0.23,0.10"/>
  </r>
  <r>
    <x v="222"/>
    <n v="3"/>
    <n v="3"/>
    <x v="0"/>
    <n v="3"/>
    <n v="170"/>
    <n v="4.49"/>
    <s v="http://blog.marketo.com/2013/11/prove-your-worth10-kpis-for-marketers.html"/>
    <n v="0.04"/>
    <n v="0.01"/>
    <n v="0.27"/>
    <n v="6170000"/>
    <s v="0.67,0.81,0.81,0.81,0.99,0.81,0.67,0.81,0.99,0.81,0.99,0.99"/>
  </r>
  <r>
    <x v="223"/>
    <n v="3"/>
    <n v="3"/>
    <x v="0"/>
    <n v="3"/>
    <n v="170"/>
    <n v="0"/>
    <s v="http://blog.marketo.com/2014/02/8-ideas-for-a-creative-facebook-cover-photo-and-15-examples-of-great-ones.html"/>
    <n v="0.04"/>
    <n v="0"/>
    <n v="0.01"/>
    <n v="342000000"/>
    <s v="0.81,0.99,0.65,0.81,0.65,0.54,0.54,0.81,0.65,0.65,0.54,0.65"/>
  </r>
  <r>
    <x v="224"/>
    <n v="3"/>
    <n v="3"/>
    <x v="0"/>
    <n v="3"/>
    <n v="170"/>
    <n v="14.37"/>
    <s v="http://www.marketo.com/worksheets/2015-sample-social-media-tactical-plan/"/>
    <n v="0.04"/>
    <n v="0.05"/>
    <n v="0.66"/>
    <n v="2470000"/>
    <s v="0.43,0.67,0.81,0.52,0.67,0.67,0.81,0.67,0.67,0.99,0.81,0.99"/>
  </r>
  <r>
    <x v="225"/>
    <n v="3"/>
    <n v="3"/>
    <x v="0"/>
    <n v="3"/>
    <n v="170"/>
    <n v="5.57"/>
    <s v="http://blog.marketo.com/2013/05/5-of-the-most-innovative-and-unique-marketing-campaigns-so-far-in-2013.html"/>
    <n v="0.04"/>
    <n v="0.02"/>
    <n v="0.52"/>
    <n v="11100000"/>
    <s v="0.81,0.81,0.81,0.99,0.99,0.81,0.99,0.67,0.99,0.81,0.67,0.81"/>
  </r>
  <r>
    <x v="226"/>
    <n v="3"/>
    <n v="3"/>
    <x v="0"/>
    <n v="3"/>
    <n v="170"/>
    <n v="5.56"/>
    <s v="http://blog.marketo.com/2013/12/must-attend-marketing-events-of-2014.html"/>
    <n v="0.04"/>
    <n v="0.02"/>
    <n v="0.39"/>
    <n v="309000000"/>
    <s v="0.54,0.99,0.54,0.44,0.36,0.36,0.36,0.44,0.28,0.23,0.23,0.08"/>
  </r>
  <r>
    <x v="227"/>
    <n v="3"/>
    <n v="3"/>
    <x v="0"/>
    <n v="3"/>
    <n v="170"/>
    <n v="0"/>
    <s v="http://blog.marketo.com/2012/09/a-day-in-the-life-of-a-content-marketing-manager.html"/>
    <n v="0.04"/>
    <n v="0"/>
    <n v="0.71"/>
    <n v="179000000"/>
    <s v="0.52,0.81,0.81,0.67,0.99,0.67,0.81,0.81,0.81,0.81,0.99,0.81"/>
  </r>
  <r>
    <x v="228"/>
    <n v="11"/>
    <n v="13"/>
    <x v="2"/>
    <n v="1"/>
    <n v="320"/>
    <n v="0.3"/>
    <s v="https://www.marketo.com/_assets/uploads/content-marketing-tactical-plan-workbook.pdf?20140422182923"/>
    <n v="0.04"/>
    <n v="0"/>
    <n v="0.17"/>
    <n v="5750000"/>
    <s v="0.44,0.36,0.66,0.66,0.66,0.44,0.44,0.44,0.44,0.66,0.99,0.54"/>
  </r>
  <r>
    <x v="229"/>
    <n v="11"/>
    <n v="13"/>
    <x v="2"/>
    <n v="1"/>
    <n v="320"/>
    <n v="0"/>
    <s v="http://blog.marketo.com/"/>
    <n v="0.04"/>
    <n v="0"/>
    <n v="0.03"/>
    <n v="390000000"/>
    <s v="0.67,0.99,0.82,0.82,0.82,0.99,0.67,0.82,0.82,0.82,0.67,0.67"/>
  </r>
  <r>
    <x v="230"/>
    <n v="11"/>
    <n v="10"/>
    <x v="2"/>
    <n v="2"/>
    <n v="320"/>
    <n v="9.9700000000000006"/>
    <s v="http://blog.marketo.com/2013/09/get-more-email-opens-and-clicks-using-behavioral-targeting.html"/>
    <n v="0.04"/>
    <n v="0.03"/>
    <n v="0.77"/>
    <n v="5340000"/>
    <s v="0.67,0.67,0.82,0.99,0.82,0.67,0.67,0.54,0.54,0.82,0.99,0.82"/>
  </r>
  <r>
    <x v="231"/>
    <n v="11"/>
    <n v="14"/>
    <x v="2"/>
    <n v="1"/>
    <n v="320"/>
    <n v="7.22"/>
    <s v="http://blog.marketo.com/2011/11/over-25-free-must-have-marketing-books-magazines-courses-tools-and-conferences.html"/>
    <n v="0.04"/>
    <n v="0.02"/>
    <n v="0.19"/>
    <n v="11500000"/>
    <s v="0.67,0.99,0.81,0.81,0.81,0.67,0.54,0.67,0.44,0.54,0.54,0.54"/>
  </r>
  <r>
    <x v="232"/>
    <n v="4"/>
    <n v="4"/>
    <x v="1"/>
    <n v="2"/>
    <n v="210"/>
    <n v="0.02"/>
    <s v="http://www.marketo.com/_assets/uploads/WP.Precision.Thinking12.pdf?20130115213859"/>
    <n v="0.04"/>
    <n v="0"/>
    <n v="7.0000000000000007E-2"/>
    <n v="30600000"/>
    <s v="0.65,0.81,0.81,0.81,0.81,0.65,0.65,0.81,0.81,0.81,0.99,0.99"/>
  </r>
  <r>
    <x v="233"/>
    <n v="10"/>
    <n v="10"/>
    <x v="1"/>
    <n v="2"/>
    <n v="480"/>
    <n v="0"/>
    <s v="http://www.marketo.com/about/news/lead-management-vendor-marketo-partners-the-pedowitz-group/"/>
    <n v="0.04"/>
    <n v="0"/>
    <n v="0.01"/>
    <n v="67000"/>
    <s v="0.54,0.81,0.81,0.99,0.99,0.81,0.66,0.99,0.81,0.66,0.66,0.54"/>
  </r>
  <r>
    <x v="234"/>
    <n v="10"/>
    <n v="11"/>
    <x v="1"/>
    <n v="1"/>
    <n v="480"/>
    <n v="0"/>
    <s v="https://www.marketo.com/marketing-topics/define-b2b-marketing"/>
    <n v="0.04"/>
    <n v="0"/>
    <n v="0.06"/>
    <n v="1050000"/>
    <s v="0.81,0.81,0.81,0.81,0.81,0.81,0.66,0.66,0.66,0.99,0.81,0.66"/>
  </r>
  <r>
    <x v="235"/>
    <n v="8"/>
    <n v="9"/>
    <x v="1"/>
    <n v="2"/>
    <n v="480"/>
    <n v="0.48"/>
    <s v="http://www.marketo.com/about/leadership/jason-holmes/"/>
    <n v="0.04"/>
    <n v="0"/>
    <n v="0.15"/>
    <n v="55300000"/>
    <s v="0.99,0.99,0.81,0.81,0.99,0.99,0.81,0.99,0.99,0.81,0.99,0.99"/>
  </r>
  <r>
    <x v="236"/>
    <n v="9"/>
    <n v="12"/>
    <x v="1"/>
    <n v="1"/>
    <n v="480"/>
    <n v="32.39"/>
    <s v="https://www.marketo.com/marketing-topics/lead-generation-services"/>
    <n v="0.04"/>
    <n v="0.11"/>
    <n v="0.61"/>
    <n v="59100000"/>
    <s v="0.54,0.82,0.67,0.54,0.67,0.54,0.67,0.67,0.67,0.67,0.99,0.82"/>
  </r>
  <r>
    <x v="237"/>
    <n v="8"/>
    <n v="7"/>
    <x v="1"/>
    <n v="2"/>
    <n v="480"/>
    <n v="0.16"/>
    <s v="http://www.marketo.com/about/leadership/steve-sloan/"/>
    <n v="0.04"/>
    <n v="0"/>
    <n v="0.06"/>
    <n v="12300000"/>
    <s v="0.82,0.99,0.54,0.67,0.44,0.54,0.67,0.54,0.67,0.82,0.82,0.82"/>
  </r>
  <r>
    <x v="60"/>
    <n v="2"/>
    <n v="3"/>
    <x v="0"/>
    <n v="3"/>
    <n v="110"/>
    <n v="0"/>
    <s v="http://www.marketo.com/_assets/uploads/2014-Sample-Social-Media-Tactical-Plan.pdf?20140609162917"/>
    <n v="0.04"/>
    <n v="0"/>
    <n v="0.38"/>
    <n v="89200000"/>
    <s v="0.81,0.99,0.81,0.81,0.52,0.67,0.52,0.67,0.52,0.19,0.43,0.19"/>
  </r>
  <r>
    <x v="238"/>
    <n v="2"/>
    <n v="2"/>
    <x v="0"/>
    <n v="3"/>
    <n v="110"/>
    <n v="5.35"/>
    <s v="http://www.marketo.com/ebooks/"/>
    <n v="0.04"/>
    <n v="0.01"/>
    <n v="0.74"/>
    <n v="43100000"/>
    <s v="0.64,0.79,0.99,0.79,0.99,0.79,0.99,0.79,0.64,0.99,0.99,0.79"/>
  </r>
  <r>
    <x v="239"/>
    <n v="2"/>
    <n v="2"/>
    <x v="0"/>
    <n v="3"/>
    <n v="110"/>
    <n v="35.53"/>
    <s v="http://www.marketo.com/lead-management/"/>
    <n v="0.04"/>
    <n v="0.12"/>
    <n v="0.9"/>
    <n v="31600000"/>
    <s v="0.65,0.99,0.82,0.82,0.53,0.65,0.53,0.53,0.82,0.65,0.53,0.65"/>
  </r>
  <r>
    <x v="240"/>
    <n v="2"/>
    <n v="6"/>
    <x v="0"/>
    <n v="2"/>
    <n v="110"/>
    <n v="31.52"/>
    <s v="http://www.marketo.com/marketing-topics/online-lead-generation-companies"/>
    <n v="0.04"/>
    <n v="0.11"/>
    <n v="0.78"/>
    <n v="26500000"/>
    <s v="0.16,0.16,0.09,0.16,0.22,0.34,0.22,0.53,0.22,0.34,0.99,0.66"/>
  </r>
  <r>
    <x v="63"/>
    <n v="2"/>
    <n v="2"/>
    <x v="0"/>
    <n v="3"/>
    <n v="110"/>
    <n v="28.66"/>
    <s v="https://www.marketo.com/about/contact.php"/>
    <n v="0.04"/>
    <n v="0.1"/>
    <n v="0.45"/>
    <n v="118000"/>
    <s v="0.50,0.64,0.64,0.79,0.64,0.64,0.64,0.79,0.64,0.79,0.99,0.79"/>
  </r>
  <r>
    <x v="241"/>
    <n v="2"/>
    <n v="2"/>
    <x v="0"/>
    <n v="3"/>
    <n v="110"/>
    <n v="20.170000000000002"/>
    <s v="https://www.marketo.com/marketing-topics/top-lead-generation-companies"/>
    <n v="0.04"/>
    <n v="7.0000000000000007E-2"/>
    <n v="0.98"/>
    <n v="40300000"/>
    <s v="0.41,0.53,0.53,0.53,0.53,0.65,0.53,0.82,0.53,0.65,0.99,0.53"/>
  </r>
  <r>
    <x v="242"/>
    <n v="2"/>
    <n v="2"/>
    <x v="0"/>
    <n v="3"/>
    <n v="110"/>
    <n v="25.1"/>
    <s v="http://www.marketo.com/about/"/>
    <n v="0.04"/>
    <n v="0.09"/>
    <n v="0.04"/>
    <n v="129000"/>
    <s v="0.36,0.64,0.79,0.79,0.99,0.79,0.79,0.64,0.79,0.64,0.64,0.64"/>
  </r>
  <r>
    <x v="243"/>
    <n v="2"/>
    <n v="2"/>
    <x v="0"/>
    <n v="3"/>
    <n v="110"/>
    <n v="0.01"/>
    <s v="http://blog.marketo.com/2014/08/meet-generation-z-marketings-next-big-audience-infographic.html"/>
    <n v="0.04"/>
    <n v="0"/>
    <n v="0.01"/>
    <n v="72500000"/>
    <s v="0.41,0.41,0.82,0.65,0.53,0.53,0.65,0.41,0.65,0.99,0.82,0.99"/>
  </r>
  <r>
    <x v="244"/>
    <n v="2"/>
    <n v="5"/>
    <x v="0"/>
    <n v="2"/>
    <n v="110"/>
    <n v="0.2"/>
    <s v="http://www.marketo.com/worksheets/2015-sample-social-media-tactical-plan/"/>
    <n v="0.04"/>
    <n v="0"/>
    <n v="0.36"/>
    <n v="103000000"/>
    <s v="0.65,0.82,0.82,0.82,0.99,0.53,0.82,0.53,0.41,0.82,0.65,0.53"/>
  </r>
  <r>
    <x v="245"/>
    <n v="2"/>
    <n v="5"/>
    <x v="0"/>
    <n v="2"/>
    <n v="110"/>
    <n v="20.27"/>
    <s v="http://www.marketo.com/platform/"/>
    <n v="0.04"/>
    <n v="7.0000000000000007E-2"/>
    <n v="0.85"/>
    <n v="41600000"/>
    <s v="0.64,0.64,0.64,0.64,0.99,0.99,0.79,0.64,0.79,0.79,0.99,0.79"/>
  </r>
  <r>
    <x v="246"/>
    <n v="1"/>
    <n v="1"/>
    <x v="0"/>
    <n v="3"/>
    <n v="30"/>
    <n v="8.93"/>
    <s v="http://www.marketo.com/software/marketing-management/calendar/"/>
    <n v="0.04"/>
    <n v="0.03"/>
    <n v="0.98"/>
    <n v="191000000"/>
    <s v="0.50,0.99,0.99,0.75,0.50,0.99,0.50,0.75,0.75,0.99,0.75,0.99"/>
  </r>
  <r>
    <x v="247"/>
    <n v="1"/>
    <n v="1"/>
    <x v="0"/>
    <n v="3"/>
    <n v="30"/>
    <n v="0"/>
    <s v="http://blog.marketo.com/2013/10/how-to-effectively-segment-your-database-for-lead-nurturing.html"/>
    <n v="0.04"/>
    <n v="0"/>
    <n v="0.42"/>
    <n v="21500000"/>
    <s v="0.40,0.60,0.60,0.80,0.60,0.60,0.60,0.60,0.60,0.80,0.99,0.60"/>
  </r>
  <r>
    <x v="248"/>
    <n v="1"/>
    <n v="1"/>
    <x v="0"/>
    <n v="3"/>
    <n v="30"/>
    <n v="20.99"/>
    <s v="http://www.marketo.com/definitive-guides/lead-nurturing/"/>
    <n v="0.04"/>
    <n v="7.0000000000000007E-2"/>
    <n v="0.92"/>
    <n v="2530000"/>
    <s v="0.60,0.99,0.80,0.80,0.60,0.60,0.80,0.80,0.40,0.40,0.60,0.60"/>
  </r>
  <r>
    <x v="249"/>
    <n v="1"/>
    <n v="1"/>
    <x v="0"/>
    <n v="3"/>
    <n v="30"/>
    <n v="41.18"/>
    <s v="http://www.marketo.com/marketing-topics/automated-lead-generation"/>
    <n v="0.04"/>
    <n v="0.14000000000000001"/>
    <n v="0.95"/>
    <n v="2170000"/>
    <s v="0.50,0.50,0.50,0.75,0.99,0.75,0.75,0.75,0.50,0.75,0.99,0.75"/>
  </r>
  <r>
    <x v="250"/>
    <n v="1"/>
    <n v="2"/>
    <x v="0"/>
    <n v="3"/>
    <n v="30"/>
    <n v="7.93"/>
    <s v="http://www.marketo.com/_assets/uploads/The-Doctor-Will-See-You-Now-Lessons-for-Marketing-in-Healthcare.pdf?20130625132917"/>
    <n v="0.04"/>
    <n v="0.02"/>
    <n v="0.81"/>
    <n v="130000000"/>
    <s v="0.20,0.20,0.80,0.99,0.80,0.40,0.40,0.40,0.80,0.80,0.40,0.60"/>
  </r>
  <r>
    <x v="251"/>
    <n v="1"/>
    <n v="1"/>
    <x v="0"/>
    <n v="3"/>
    <n v="30"/>
    <n v="0"/>
    <s v="http://blog.marketo.com/2013/03/how-to-measure-the-roi-of-your-marketing-programs.html"/>
    <n v="0.04"/>
    <n v="0"/>
    <n v="0.78"/>
    <n v="14200000"/>
    <s v="0.14,0.14,0.28,0.71,0.99,0.28,0.14,0.28,0.14,0.71,0.56,0.14"/>
  </r>
  <r>
    <x v="252"/>
    <n v="1"/>
    <n v="6"/>
    <x v="0"/>
    <n v="2"/>
    <n v="30"/>
    <n v="0"/>
    <s v="http://www.marketo.com/worksheets/2015-sample-social-media-tactical-plan/"/>
    <n v="0.04"/>
    <n v="0"/>
    <n v="0.24"/>
    <n v="114000000"/>
    <s v="0.25,0.50,0.75,0.50,0.50,0.75,0.75,0.75,0.50,0.75,0.75,0.99"/>
  </r>
  <r>
    <x v="253"/>
    <n v="1"/>
    <n v="1"/>
    <x v="0"/>
    <n v="3"/>
    <n v="30"/>
    <n v="0"/>
    <s v="http://www.marketo.com/software/marketing-automation/pricing/"/>
    <n v="0.04"/>
    <n v="0"/>
    <n v="0.69"/>
    <n v="273000"/>
    <s v="0.50,0.99,0.75,0.99,0.50,0.50,0.75,0.75,0.50,0.75,0.99,0.50"/>
  </r>
  <r>
    <x v="254"/>
    <n v="1"/>
    <n v="1"/>
    <x v="0"/>
    <n v="3"/>
    <n v="30"/>
    <n v="9.61"/>
    <s v="https://www.marketo.com/_assets/uploads/Marketing-Planning-Customizable-PPT-Template.ppt?20131107114640"/>
    <n v="0.04"/>
    <n v="0.03"/>
    <n v="0.48"/>
    <n v="863000"/>
    <s v="0.99,0.75,0.75,0.75,0.50,0.99,0.75,0.75,0.75,0.75,0.75,0.75"/>
  </r>
  <r>
    <x v="255"/>
    <n v="1"/>
    <n v="1"/>
    <x v="0"/>
    <n v="3"/>
    <n v="30"/>
    <n v="0"/>
    <s v="https://www.marketo.com/marketing-topics/lead-generation-consulting"/>
    <n v="0.04"/>
    <n v="0"/>
    <n v="0.99"/>
    <n v="4180000"/>
    <s v="0.09,0.27,0.18,0.09,0.27,0.09,0.09,0.99,0.18,0.09,0.18,0.09"/>
  </r>
  <r>
    <x v="256"/>
    <n v="1"/>
    <n v="1"/>
    <x v="0"/>
    <n v="3"/>
    <n v="30"/>
    <n v="18.89"/>
    <s v="https://www.marketo.com/marketing-topics/b2b-marketing-tools"/>
    <n v="0.04"/>
    <n v="0.06"/>
    <n v="0.97"/>
    <n v="5830000"/>
    <s v="0.40,0.60,0.20,0.40,0.99,0.60,0.40,0.40,0.60,0.80,0.40,0.80"/>
  </r>
  <r>
    <x v="257"/>
    <n v="1"/>
    <n v="1"/>
    <x v="0"/>
    <n v="3"/>
    <n v="30"/>
    <n v="0"/>
    <s v="http://www.marketo.com/resources/"/>
    <n v="0.04"/>
    <n v="0"/>
    <n v="0.42"/>
    <n v="392000"/>
    <s v="0.60,0.80,0.80,0.60,0.60,0.80,0.80,0.60,0.99,0.40,0.60,0.60"/>
  </r>
  <r>
    <x v="258"/>
    <n v="1"/>
    <n v="1"/>
    <x v="0"/>
    <n v="3"/>
    <n v="30"/>
    <n v="4.83"/>
    <s v="http://www.marketo.com/articles/how-to-use-social-media-for-lead-generation/"/>
    <n v="0.04"/>
    <n v="0.01"/>
    <n v="0.94"/>
    <n v="199000000"/>
    <s v="0.80,0.60,0.40,0.40,0.40,0.60,0.40,0.60,0.60,0.60,0.99,0.60"/>
  </r>
  <r>
    <x v="259"/>
    <n v="1"/>
    <n v="1"/>
    <x v="0"/>
    <n v="3"/>
    <n v="30"/>
    <n v="0"/>
    <s v="http://www.marketo.com/software/marketing-management/calendar/"/>
    <n v="0.04"/>
    <n v="0"/>
    <n v="0.67"/>
    <n v="105000000"/>
    <s v="0.99,0.75,0.50,0.50,0.50,0.50,0.75,0.50,0.50,0.75,0.99,0.50"/>
  </r>
  <r>
    <x v="260"/>
    <n v="1"/>
    <n v="1"/>
    <x v="0"/>
    <n v="3"/>
    <n v="30"/>
    <n v="19.82"/>
    <s v="http://www.marketo.com/solutions/measure-roi/"/>
    <n v="0.04"/>
    <n v="7.0000000000000007E-2"/>
    <n v="0.81"/>
    <n v="373000000"/>
    <s v="0.50,0.50,0.50,0.75,0.50,0.75,0.75,0.75,0.99,0.50,0.99,0.50"/>
  </r>
  <r>
    <x v="261"/>
    <n v="1"/>
    <n v="1"/>
    <x v="0"/>
    <n v="3"/>
    <n v="30"/>
    <n v="31.39"/>
    <s v="http://www.marketo.com/email-marketing/"/>
    <n v="0.04"/>
    <n v="0.11"/>
    <n v="0.92"/>
    <n v="456000"/>
    <s v="0.50,0.75,0.50,0.50,0.99,0.75,0.75,0.75,0.75,0.75,0.75,0.50"/>
  </r>
  <r>
    <x v="262"/>
    <n v="1"/>
    <n v="1"/>
    <x v="0"/>
    <n v="3"/>
    <n v="30"/>
    <n v="0"/>
    <s v="http://app.marketo.com/"/>
    <n v="0.04"/>
    <n v="0"/>
    <n v="0.64"/>
    <n v="419000"/>
    <s v="0.25,0.25,0.50,0.75,0.99,0.50,0.75,0.75,0.50,0.75,0.99,0.50"/>
  </r>
  <r>
    <x v="263"/>
    <n v="1"/>
    <n v="1"/>
    <x v="0"/>
    <n v="3"/>
    <n v="30"/>
    <n v="9.07"/>
    <s v="http://www.marketo.com/lead-management/"/>
    <n v="0.04"/>
    <n v="0.03"/>
    <n v="0.96"/>
    <n v="135000"/>
    <s v="0.75,0.75,0.75,0.99,0.50,0.75,0.99,0.99,0.75,0.50,0.99,0.75"/>
  </r>
  <r>
    <x v="264"/>
    <n v="1"/>
    <n v="1"/>
    <x v="0"/>
    <n v="3"/>
    <n v="30"/>
    <n v="37.03"/>
    <s v="http://www.marketo.com/worksheets/sample-marketing-automation-service-offering/"/>
    <n v="0.04"/>
    <n v="0.13"/>
    <n v="0.92"/>
    <n v="32900000"/>
    <s v="0.43,0.43,0.43,0.43,0.28,0.28,0.43,0.14,0.14,0.43,0.28,0.99"/>
  </r>
  <r>
    <x v="265"/>
    <n v="19"/>
    <n v="18"/>
    <x v="2"/>
    <n v="1"/>
    <n v="4400"/>
    <n v="0"/>
    <s v="http://www.marketo.com/ebooks/how-to-define-a-lead/"/>
    <n v="0.03"/>
    <n v="0"/>
    <n v="0"/>
    <n v="379000000"/>
    <s v="0.28,0.36,0.36,0.28,0.28,0.55,0.99,0.19,0.24,0.44,0.36,0.44"/>
  </r>
  <r>
    <x v="265"/>
    <n v="18"/>
    <n v="17"/>
    <x v="2"/>
    <n v="1"/>
    <n v="4400"/>
    <n v="0"/>
    <s v="https://www.marketo.com/_assets/uploads/How-to-Define-a-Lead.pdf?20140402174653"/>
    <n v="0.03"/>
    <n v="0"/>
    <n v="0"/>
    <n v="379000000"/>
    <s v="0.28,0.36,0.36,0.28,0.28,0.55,0.99,0.19,0.24,0.44,0.36,0.44"/>
  </r>
  <r>
    <x v="266"/>
    <n v="6"/>
    <n v="6"/>
    <x v="1"/>
    <n v="2"/>
    <n v="260"/>
    <n v="11.34"/>
    <s v="http://www.marketo.com/cheat-sheets/marketing-personas/"/>
    <n v="0.03"/>
    <n v="0.03"/>
    <n v="0.04"/>
    <n v="514000"/>
    <s v="0.66,0.66,0.66,0.66,0.81,0.66,0.81,0.81,0.81,0.81,0.99,0.81"/>
  </r>
  <r>
    <x v="267"/>
    <n v="5"/>
    <n v="4"/>
    <x v="1"/>
    <n v="2"/>
    <n v="260"/>
    <n v="41.65"/>
    <s v="http://www.marketo.com/marketing-automation/"/>
    <n v="0.03"/>
    <n v="0.13"/>
    <n v="0.89"/>
    <n v="99700000"/>
    <s v="0.54,0.67,0.54,0.67,0.67,0.54,0.67,0.67,0.82,0.67,0.82,0.99"/>
  </r>
  <r>
    <x v="26"/>
    <n v="5"/>
    <n v="4"/>
    <x v="1"/>
    <n v="2"/>
    <n v="260"/>
    <n v="0"/>
    <s v="http://www.marketo.com/about/news/marketos-launchpoint-ecosystem-more-than-doubles-in-size-to-over-150-solutions/"/>
    <n v="0.03"/>
    <n v="0"/>
    <n v="0.2"/>
    <n v="16000"/>
    <s v="0.66,0.81,0.81,0.81,0.99,0.81,0.81,0.99,0.99,0.99,0.99,0.81"/>
  </r>
  <r>
    <x v="268"/>
    <n v="6"/>
    <n v="6"/>
    <x v="1"/>
    <n v="2"/>
    <n v="260"/>
    <n v="0"/>
    <s v="http://www.marketo.com/infographics/content-marketing-vs-traditional-advertising/"/>
    <n v="0.03"/>
    <n v="0"/>
    <n v="0.11"/>
    <n v="42600000"/>
    <s v="0.54,0.44,0.54,0.67,0.82,0.54,0.44,0.67,0.44,0.54,0.82,0.99"/>
  </r>
  <r>
    <x v="269"/>
    <n v="6"/>
    <n v="0"/>
    <x v="1"/>
    <n v="3"/>
    <n v="260"/>
    <n v="0"/>
    <s v="http://blog.marketo.com/2011/04/4-components-of-successful-demand-generation-marketing.html"/>
    <n v="0.03"/>
    <n v="0"/>
    <n v="0.01"/>
    <n v="308000000"/>
    <s v="0.54,0.67,0.81,0.81,0.44,0.54,0.23,0.10,0.15,0.99,0.81,0.54"/>
  </r>
  <r>
    <x v="270"/>
    <n v="6"/>
    <n v="7"/>
    <x v="1"/>
    <n v="2"/>
    <n v="260"/>
    <n v="5.09"/>
    <s v="http://blog.marketo.com/2013/08/be-an-account-based-marketing-champ-in-5-simple-steps.html"/>
    <n v="0.03"/>
    <n v="0.01"/>
    <n v="0.44"/>
    <n v="127000000"/>
    <s v="0.53,0.81,0.53,0.66,0.99,0.81,0.99,0.99,0.66,0.99,0.99,0.99"/>
  </r>
  <r>
    <x v="271"/>
    <n v="6"/>
    <n v="6"/>
    <x v="1"/>
    <n v="2"/>
    <n v="260"/>
    <n v="31.61"/>
    <s v="http://www.marketo.com/ebooks/graduating-from-email-marketing-to-marketing-automation/"/>
    <n v="0.03"/>
    <n v="0.1"/>
    <n v="0.94"/>
    <n v="111000000"/>
    <s v="0.44,0.54,0.54,0.54,0.54,0.67,0.67,0.67,0.67,0.82,0.82,0.99"/>
  </r>
  <r>
    <x v="272"/>
    <n v="6"/>
    <n v="6"/>
    <x v="1"/>
    <n v="2"/>
    <n v="260"/>
    <n v="18.53"/>
    <s v="http://www.marketo.com/lead-generation/"/>
    <n v="0.03"/>
    <n v="0.06"/>
    <n v="0.93"/>
    <n v="556000000"/>
    <s v="0.66,0.81,0.81,0.99,0.81,0.81,0.81,0.66,0.53,0.66,0.66,0.66"/>
  </r>
  <r>
    <x v="273"/>
    <n v="5"/>
    <n v="6"/>
    <x v="1"/>
    <n v="2"/>
    <n v="260"/>
    <n v="0"/>
    <s v="https://launchpoint.marketo.com/wistia/966-wistia-for-marketo/"/>
    <n v="0.03"/>
    <n v="0"/>
    <n v="0.08"/>
    <n v="610000"/>
    <s v="0.81,0.81,0.81,0.81,0.66,0.66,0.66,0.81,0.81,0.81,0.81,0.99"/>
  </r>
  <r>
    <x v="274"/>
    <n v="6"/>
    <n v="7"/>
    <x v="1"/>
    <n v="2"/>
    <n v="260"/>
    <n v="30.86"/>
    <s v="http://www.marketo.com/marketing-topics/network-marketing-leads"/>
    <n v="0.03"/>
    <n v="0.1"/>
    <n v="0.96"/>
    <n v="250000000"/>
    <s v="0.44,0.99,0.44,0.54,0.54,0.44,0.44,0.44,0.35,0.44,0.54,0.35"/>
  </r>
  <r>
    <x v="275"/>
    <n v="7"/>
    <n v="7"/>
    <x v="1"/>
    <n v="2"/>
    <n v="320"/>
    <n v="0"/>
    <s v="https://launchpoint.marketo.com/room-214/972-social-media-and-digital-marketing-agency/"/>
    <n v="0.03"/>
    <n v="0"/>
    <n v="0.02"/>
    <n v="57000000"/>
    <s v="0.67,0.99,0.82,0.99,0.99,0.99,0.82,0.99,0.82,0.82,0.82,0.67"/>
  </r>
  <r>
    <x v="276"/>
    <n v="7"/>
    <n v="7"/>
    <x v="1"/>
    <n v="2"/>
    <n v="320"/>
    <n v="9.44"/>
    <s v="http://www.marketo.com/articles/how-to-use-social-media-for-lead-generation/"/>
    <n v="0.03"/>
    <n v="0.03"/>
    <n v="0.39"/>
    <n v="1360000000"/>
    <s v="0.67,0.82,0.67,0.82,0.82,0.67,0.54,0.82,0.54,0.82,0.99,0.82"/>
  </r>
  <r>
    <x v="24"/>
    <n v="7"/>
    <n v="5"/>
    <x v="1"/>
    <n v="2"/>
    <n v="320"/>
    <n v="54.17"/>
    <s v="http://developers.marketo.com/documentation/websites/rtp-js-api/"/>
    <n v="0.03"/>
    <n v="0.17"/>
    <n v="0.37"/>
    <n v="155000"/>
    <s v="0.54,0.67,0.67,0.99,0.82,0.99,0.82,0.99,0.99,0.99,0.99,0.99"/>
  </r>
  <r>
    <x v="277"/>
    <n v="3"/>
    <n v="2"/>
    <x v="0"/>
    <n v="3"/>
    <n v="140"/>
    <n v="0"/>
    <s v="http://blog.marketo.com/2013/11/prove-your-worth10-kpis-for-marketers.html"/>
    <n v="0.03"/>
    <n v="0"/>
    <n v="0.08"/>
    <n v="1760000"/>
    <s v="0.27,0.81,0.54,0.12,0.08,0.27,0.42,0.65,0.65,0.99,0.99,0.19"/>
  </r>
  <r>
    <x v="278"/>
    <n v="3"/>
    <n v="3"/>
    <x v="0"/>
    <n v="3"/>
    <n v="140"/>
    <n v="7.37"/>
    <s v="http://blog.marketo.com/category/infographic"/>
    <n v="0.03"/>
    <n v="0.02"/>
    <n v="0.1"/>
    <n v="31700000"/>
    <s v="0.53,0.99,0.82,0.99,0.65,0.99,0.82,0.82,0.82,0.82,0.82,0.65"/>
  </r>
  <r>
    <x v="279"/>
    <n v="3"/>
    <n v="3"/>
    <x v="0"/>
    <n v="3"/>
    <n v="140"/>
    <n v="6.08"/>
    <s v="http://blog.marketo.com/2014/04/rise-of-the-marketing-platform.html"/>
    <n v="0.03"/>
    <n v="0.01"/>
    <n v="0.92"/>
    <n v="14400000"/>
    <s v="0.41,0.53,0.82,0.82,0.99,0.82,0.65,0.82,0.65,0.82,0.82,0.82"/>
  </r>
  <r>
    <x v="50"/>
    <n v="3"/>
    <n v="3"/>
    <x v="0"/>
    <n v="3"/>
    <n v="140"/>
    <n v="9.65"/>
    <s v="http://www.marketo.com/services/"/>
    <n v="0.03"/>
    <n v="0.03"/>
    <n v="0.63"/>
    <n v="492000"/>
    <s v="0.52,0.52,0.52,0.67,0.67,0.67,0.67,0.99,0.81,0.81,0.81,0.67"/>
  </r>
  <r>
    <x v="280"/>
    <n v="3"/>
    <n v="2"/>
    <x v="0"/>
    <n v="3"/>
    <n v="140"/>
    <n v="18.93"/>
    <s v="http://www.marketo.com/software/marketing-management/calendar/"/>
    <n v="0.03"/>
    <n v="0.06"/>
    <n v="0.92"/>
    <n v="32400000"/>
    <s v="0.52,0.52,0.52,0.52,0.81,0.67,0.67,0.99,0.67,0.81,0.81,0.81"/>
  </r>
  <r>
    <x v="281"/>
    <n v="3"/>
    <n v="3"/>
    <x v="0"/>
    <n v="3"/>
    <n v="140"/>
    <n v="13.28"/>
    <s v="http://www.marketo.com/worksheets/2015-sample-social-media-tactical-plan/"/>
    <n v="0.03"/>
    <n v="0.04"/>
    <n v="0.78"/>
    <n v="371000000"/>
    <s v="0.52,0.81,0.67,0.67,0.81,0.52,0.99,0.67,0.52,0.67,0.99,0.67"/>
  </r>
  <r>
    <x v="282"/>
    <n v="11"/>
    <n v="10"/>
    <x v="2"/>
    <n v="2"/>
    <n v="260"/>
    <n v="29.66"/>
    <s v="https://www.marketo.com/marketing-topics/lead-generation-sales"/>
    <n v="0.03"/>
    <n v="0.09"/>
    <n v="0.98"/>
    <n v="28900000"/>
    <s v="0.66,0.81,0.81,0.99,0.81,0.66,0.66,0.66,0.66,0.66,0.81,0.66"/>
  </r>
  <r>
    <x v="283"/>
    <n v="11"/>
    <n v="11"/>
    <x v="2"/>
    <n v="1"/>
    <n v="260"/>
    <n v="0"/>
    <s v="http://blog.marketo.com/2014/03/why-marketing-automation-why-now.html"/>
    <n v="0.03"/>
    <n v="0"/>
    <n v="0.06"/>
    <n v="860000000"/>
    <s v="0.53,0.99,0.99,0.81,0.99,0.66,0.53,0.66,0.66,0.99,0.99,0.81"/>
  </r>
  <r>
    <x v="284"/>
    <n v="11"/>
    <n v="10"/>
    <x v="2"/>
    <n v="2"/>
    <n v="260"/>
    <n v="12.24"/>
    <s v="http://www.marketo.com/worksheets/2015-sample-social-media-tactical-plan/"/>
    <n v="0.03"/>
    <n v="0.03"/>
    <n v="0.41"/>
    <n v="59800000"/>
    <s v="0.81,0.66,0.81,0.99,0.81,0.81,0.81,0.99,0.66,0.99,0.81,0.99"/>
  </r>
  <r>
    <x v="285"/>
    <n v="4"/>
    <n v="4"/>
    <x v="1"/>
    <n v="2"/>
    <n v="170"/>
    <n v="23.91"/>
    <s v="http://blog.marketo.com/2013/08/the-problem-with-implicit-opt-in-for-email-marketing.html"/>
    <n v="0.03"/>
    <n v="7.0000000000000007E-2"/>
    <n v="0.95"/>
    <n v="28000000"/>
    <s v="0.81,0.81,0.52,0.81,0.81,0.81,0.67,0.67,0.99,0.81,0.81,0.81"/>
  </r>
  <r>
    <x v="286"/>
    <n v="4"/>
    <n v="4"/>
    <x v="1"/>
    <n v="2"/>
    <n v="170"/>
    <n v="23.16"/>
    <s v="http://www.marketo.com/marketing-topics/lead-generation-techniques"/>
    <n v="0.03"/>
    <n v="0.06"/>
    <n v="0.93"/>
    <n v="6470000"/>
    <s v="0.65,0.81,0.99,0.54,0.65,0.65,0.54,0.35,0.42,0.54,0.54,0.54"/>
  </r>
  <r>
    <x v="287"/>
    <n v="4"/>
    <n v="3"/>
    <x v="1"/>
    <n v="3"/>
    <n v="170"/>
    <n v="0"/>
    <s v="http://blog.marketo.com/2014/02/8-ideas-for-a-creative-facebook-cover-photo-and-15-examples-of-great-ones.html"/>
    <n v="0.03"/>
    <n v="0"/>
    <n v="0.03"/>
    <n v="395000000"/>
    <s v="0.65,0.99,0.65,0.65,0.65,0.65,0.54,0.65,0.65,0.65,0.65,0.65"/>
  </r>
  <r>
    <x v="288"/>
    <n v="4"/>
    <n v="3"/>
    <x v="1"/>
    <n v="3"/>
    <n v="170"/>
    <n v="28.69"/>
    <s v="http://www.marketo.com/worksheets/2015-sample-social-media-tactical-plan/"/>
    <n v="0.03"/>
    <n v="0.08"/>
    <n v="0.56000000000000005"/>
    <n v="4750000"/>
    <s v="0.34,0.34,0.53,0.53,0.44,0.66,0.53,0.66,0.53,0.53,0.66,0.99"/>
  </r>
  <r>
    <x v="289"/>
    <n v="4"/>
    <n v="4"/>
    <x v="1"/>
    <n v="2"/>
    <n v="170"/>
    <n v="1.85"/>
    <s v="http://www.marketo.com/demand-generation/"/>
    <n v="0.03"/>
    <n v="0"/>
    <n v="0.46"/>
    <n v="22300000"/>
    <s v="0.43,0.81,0.81,0.81,0.81,0.67,0.81,0.81,0.67,0.81,0.99,0.67"/>
  </r>
  <r>
    <x v="290"/>
    <n v="4"/>
    <n v="4"/>
    <x v="1"/>
    <n v="2"/>
    <n v="170"/>
    <n v="62.54"/>
    <s v="http://www.marketo.com/ebooks/graduating-from-email-marketing-to-marketing-automation/"/>
    <n v="0.03"/>
    <n v="0.18"/>
    <n v="0.93"/>
    <n v="31200000"/>
    <s v="0.35,0.54,0.35,0.27,0.42,0.54,0.99,0.81,0.81,0.81,0.65,0.99"/>
  </r>
  <r>
    <x v="291"/>
    <n v="4"/>
    <n v="4"/>
    <x v="1"/>
    <n v="2"/>
    <n v="170"/>
    <n v="0"/>
    <s v="https://www.marketo.com/marketing-topics/define-b2b-marketing"/>
    <n v="0.03"/>
    <n v="0"/>
    <n v="0.28000000000000003"/>
    <n v="645000"/>
    <s v="0.99,0.81,0.53,0.53,0.66,0.53,0.44,0.44,0.44,0.53,0.66,0.53"/>
  </r>
  <r>
    <x v="79"/>
    <n v="2"/>
    <n v="2"/>
    <x v="0"/>
    <n v="3"/>
    <n v="90"/>
    <n v="19.86"/>
    <s v="http://www.marketo.com/ebooks/social-media-for-lead-generation/"/>
    <n v="0.03"/>
    <n v="0.05"/>
    <n v="0.96"/>
    <n v="63100000"/>
    <s v="0.50,0.64,0.99,0.50,0.50,0.50,0.64,0.79,0.50,0.50,0.64,0.50"/>
  </r>
  <r>
    <x v="292"/>
    <n v="9"/>
    <n v="7"/>
    <x v="1"/>
    <n v="2"/>
    <n v="390"/>
    <n v="7.32"/>
    <s v="http://www.marketo.com/email-deliverability/"/>
    <n v="0.03"/>
    <n v="0.02"/>
    <n v="0.23"/>
    <n v="585000"/>
    <s v="0.67,0.99,0.81,0.81,0.99,0.99,0.81,0.99,0.81,0.99,0.99,0.81"/>
  </r>
  <r>
    <x v="293"/>
    <n v="13"/>
    <n v="12"/>
    <x v="2"/>
    <n v="1"/>
    <n v="1300"/>
    <n v="23.94"/>
    <s v="http://blog.marketo.com/2014/04/the-definition-of-omni-channel-marketing-plus-7-tips.html"/>
    <n v="0.03"/>
    <n v="7.0000000000000007E-2"/>
    <n v="0.88"/>
    <n v="238000000"/>
    <s v="0.77,0.99,0.99,0.99,0.99,0.77,0.99,0.99,0.77,0.99,0.99,0.77"/>
  </r>
  <r>
    <x v="294"/>
    <n v="2"/>
    <n v="2"/>
    <x v="0"/>
    <n v="3"/>
    <n v="90"/>
    <n v="8.68"/>
    <s v="http://www.marketo.com/infographics/content-marketing-vs-traditional-advertising/"/>
    <n v="0.03"/>
    <n v="0.02"/>
    <n v="0.93"/>
    <n v="820000000"/>
    <s v="0.50,0.64,0.50,0.64,0.64,0.50,0.64,0.64,0.64,0.79,0.99,0.79"/>
  </r>
  <r>
    <x v="81"/>
    <n v="2"/>
    <n v="2"/>
    <x v="0"/>
    <n v="3"/>
    <n v="90"/>
    <n v="27.97"/>
    <s v="http://www.marketo.com/lead-scoring/"/>
    <n v="0.03"/>
    <n v="0.08"/>
    <n v="0.7"/>
    <n v="1560000"/>
    <s v="0.27,0.45,0.45,0.99,0.99,0.82,0.82,0.45,0.64,0.82,0.99,0.99"/>
  </r>
  <r>
    <x v="295"/>
    <n v="2"/>
    <n v="2"/>
    <x v="0"/>
    <n v="3"/>
    <n v="90"/>
    <n v="9.85"/>
    <s v="http://www.marketo.com/event-marketing/"/>
    <n v="0.03"/>
    <n v="0.02"/>
    <n v="0.82"/>
    <n v="788000000"/>
    <s v="0.64,0.99,0.82,0.99,0.99,0.82,0.64,0.99,0.99,0.82,0.99,0.82"/>
  </r>
  <r>
    <x v="296"/>
    <n v="10"/>
    <n v="9"/>
    <x v="1"/>
    <n v="2"/>
    <n v="390"/>
    <n v="14.95"/>
    <s v="https://www.marketo.com/marketing-topics/mlm-lead-generation"/>
    <n v="0.03"/>
    <n v="0.04"/>
    <n v="0.88"/>
    <n v="465000"/>
    <s v="0.99,0.82,0.67,0.54,0.44,0.54,0.44,0.44,0.36,0.28,0.24,0.19"/>
  </r>
  <r>
    <x v="297"/>
    <n v="2"/>
    <n v="2"/>
    <x v="0"/>
    <n v="3"/>
    <n v="90"/>
    <n v="0"/>
    <s v="http://www.marketo.com/webinars/graduating-from-esp-to-marketing-automation/"/>
    <n v="0.03"/>
    <n v="0"/>
    <n v="0.16"/>
    <n v="17100000"/>
    <s v="0.64,0.64,0.82,0.99,0.82,0.82,0.99,0.82,0.99,0.99,0.82,0.99"/>
  </r>
  <r>
    <x v="298"/>
    <n v="2"/>
    <n v="2"/>
    <x v="0"/>
    <n v="3"/>
    <n v="90"/>
    <n v="21.1"/>
    <s v="https://www.marketo.com/marketing-topics/free-lead-generation"/>
    <n v="0.03"/>
    <n v="0.06"/>
    <n v="0.94"/>
    <n v="85200000"/>
    <s v="0.64,0.99,0.64,0.82,0.82,0.82,0.82,0.64,0.64,0.64,0.99,0.64"/>
  </r>
  <r>
    <x v="299"/>
    <n v="2"/>
    <n v="2"/>
    <x v="0"/>
    <n v="3"/>
    <n v="90"/>
    <n v="10.14"/>
    <s v="http://www.marketo.com/ebooks/how-to-leverage-digital-marketing-in-the-healthcare-industry/"/>
    <n v="0.03"/>
    <n v="0.02"/>
    <n v="0.64"/>
    <n v="52900000"/>
    <s v="0.18,0.41,0.24,0.24,0.41,0.82,0.65,0.99,0.82,0.65,0.65,0.65"/>
  </r>
  <r>
    <x v="300"/>
    <n v="2"/>
    <n v="2"/>
    <x v="0"/>
    <n v="3"/>
    <n v="90"/>
    <n v="0"/>
    <s v="http://www.marketo.com/about/news/marketo-acquires-crowd-factory-ignites-new-era-of-social-marketing-automation/"/>
    <n v="0.03"/>
    <n v="0"/>
    <n v="0.01"/>
    <n v="35500000"/>
    <s v="0.64,0.99,0.64,0.64,0.64,0.64,0.64,0.64,0.50,0.64,0.64,0.50"/>
  </r>
  <r>
    <x v="301"/>
    <n v="10"/>
    <n v="11"/>
    <x v="1"/>
    <n v="1"/>
    <n v="390"/>
    <n v="48.42"/>
    <s v="http://www.marketo.com/definitive-guides/marketing-automation/"/>
    <n v="0.03"/>
    <n v="0.14000000000000001"/>
    <n v="0.93"/>
    <n v="13500000"/>
    <s v="0.54,0.54,0.54,0.54,0.66,0.66,0.66,0.66,0.81,0.99,0.81,0.81"/>
  </r>
  <r>
    <x v="88"/>
    <n v="2"/>
    <n v="2"/>
    <x v="0"/>
    <n v="3"/>
    <n v="90"/>
    <n v="53.31"/>
    <s v="http://pages2.marketo.com/rs/marketob2/images/Marketo-and-SFDC-for-New-Customers.pdf"/>
    <n v="0.03"/>
    <n v="0.15"/>
    <n v="0.78"/>
    <n v="118000"/>
    <s v="0.64,0.64,0.45,0.64,0.45,0.64,0.82,0.82,0.82,0.99,0.99,0.82"/>
  </r>
  <r>
    <x v="302"/>
    <n v="2"/>
    <n v="2"/>
    <x v="0"/>
    <n v="3"/>
    <n v="90"/>
    <n v="24.26"/>
    <s v="http://www.marketo.com/lead-generation/"/>
    <n v="0.03"/>
    <n v="7.0000000000000007E-2"/>
    <n v="0.98"/>
    <n v="15200000"/>
    <s v="0.36,0.79,0.64,0.79,0.50,0.36,0.50,0.99,0.79,0.64,0.50,0.50"/>
  </r>
  <r>
    <x v="303"/>
    <n v="14"/>
    <n v="14"/>
    <x v="2"/>
    <n v="1"/>
    <n v="1600"/>
    <n v="0"/>
    <s v="http://na-ab03.marketo.com/lp/accentproduction/2014-Survey_Social-Media-2014.html"/>
    <n v="0.03"/>
    <n v="0"/>
    <n v="0.01"/>
    <n v="3270000"/>
    <s v="0.68,0.99,0.99,0.99,0.99,0.84,0.84,0.84,0.84,0.68,0.84,0.68"/>
  </r>
  <r>
    <x v="304"/>
    <n v="19"/>
    <n v="0"/>
    <x v="2"/>
    <n v="3"/>
    <n v="3600"/>
    <n v="0"/>
    <s v="http://blog.marketo.com/2014/12/the-next-era-of-marketing-hear-from-seth-godin.html"/>
    <n v="0.03"/>
    <n v="0"/>
    <n v="0"/>
    <n v="1050000"/>
    <s v="0.66,0.99,0.66,0.82,0.82,0.82,0.82,0.82,0.82,0.82,0.82,0.66"/>
  </r>
  <r>
    <x v="305"/>
    <n v="19"/>
    <n v="0"/>
    <x v="2"/>
    <n v="3"/>
    <n v="3600"/>
    <n v="0"/>
    <s v="https://docs.marketo.com/display/DOCS/Define+Smart+List+for+Smart+Campaign+%7C+Batch"/>
    <n v="0.03"/>
    <n v="0"/>
    <n v="0"/>
    <n v="152000000"/>
    <s v="0.66,0.82,0.82,0.82,0.82,0.82,0.66,0.55,0.82,0.99,0.99,0.99"/>
  </r>
  <r>
    <x v="306"/>
    <n v="5"/>
    <n v="5"/>
    <x v="1"/>
    <n v="2"/>
    <n v="210"/>
    <n v="36.44"/>
    <s v="http://www.marketo.com/lead-generation/"/>
    <n v="0.02"/>
    <n v="0.09"/>
    <n v="0.94"/>
    <n v="10300000"/>
    <s v="0.53,0.81,0.66,0.81,0.66,0.66,0.53,0.81,0.66,0.81,0.99,0.53"/>
  </r>
  <r>
    <x v="307"/>
    <n v="5"/>
    <n v="5"/>
    <x v="1"/>
    <n v="2"/>
    <n v="210"/>
    <n v="10.71"/>
    <s v="http://www.marketo.com/event-marketing/"/>
    <n v="0.02"/>
    <n v="0.02"/>
    <n v="0.76"/>
    <n v="27300000"/>
    <s v="0.66,0.99,0.66,0.66,0.66,0.44,0.53,0.53,0.53,0.53,0.66,0.53"/>
  </r>
  <r>
    <x v="307"/>
    <n v="6"/>
    <n v="0"/>
    <x v="1"/>
    <n v="3"/>
    <n v="210"/>
    <n v="10.71"/>
    <s v="http://www.marketo.com/webinars/10-strategies-for-content-marketing-events-and-marketing-automation-success/"/>
    <n v="0.02"/>
    <n v="0.02"/>
    <n v="0.76"/>
    <n v="27300000"/>
    <s v="0.66,0.99,0.66,0.66,0.66,0.44,0.53,0.53,0.53,0.53,0.66,0.53"/>
  </r>
  <r>
    <x v="308"/>
    <n v="5"/>
    <n v="6"/>
    <x v="1"/>
    <n v="2"/>
    <n v="210"/>
    <n v="0.81"/>
    <s v="http://launchpoint.marketo.com/centrify/797-single-sign-on-for-saas-applications/"/>
    <n v="0.02"/>
    <n v="0"/>
    <n v="0.19"/>
    <n v="339000"/>
    <s v="0.54,0.81,0.81,0.81,0.81,0.99,0.81,0.99,0.65,0.81,0.99,0.65"/>
  </r>
  <r>
    <x v="309"/>
    <n v="5"/>
    <n v="5"/>
    <x v="1"/>
    <n v="2"/>
    <n v="210"/>
    <n v="9.5"/>
    <s v="http://www.marketo.com/event-marketing/"/>
    <n v="0.02"/>
    <n v="0.02"/>
    <n v="0.19"/>
    <n v="144000000"/>
    <s v="0.81,0.99,0.81,0.99,0.99,0.81,0.65,0.81,0.81,0.99,0.99,0.81"/>
  </r>
  <r>
    <x v="310"/>
    <n v="6"/>
    <n v="6"/>
    <x v="1"/>
    <n v="2"/>
    <n v="210"/>
    <n v="14.3"/>
    <s v="http://blog.marketo.com/2013/08/the-problem-with-implicit-opt-in-for-email-marketing.html"/>
    <n v="0.02"/>
    <n v="0.03"/>
    <n v="0.95"/>
    <n v="55100000"/>
    <s v="0.67,0.52,0.99,0.81,0.81,0.99,0.99,0.99,0.99,0.99,0.99,0.99"/>
  </r>
  <r>
    <x v="311"/>
    <n v="5"/>
    <n v="5"/>
    <x v="1"/>
    <n v="2"/>
    <n v="210"/>
    <n v="20.86"/>
    <s v="http://www.marketo.com/software/personalization/persona-based-marketing/"/>
    <n v="0.02"/>
    <n v="0.05"/>
    <n v="0.84"/>
    <n v="53500000"/>
    <s v="0.65,0.65,0.81,0.81,0.81,0.81,0.81,0.81,0.81,0.99,0.99,0.99"/>
  </r>
  <r>
    <x v="312"/>
    <n v="5"/>
    <n v="3"/>
    <x v="1"/>
    <n v="3"/>
    <n v="210"/>
    <n v="9.02"/>
    <s v="http://blog.marketo.com/2014/02/10-new-examples-of-marketing-so-useful-youd-pay-for-it.html"/>
    <n v="0.02"/>
    <n v="0.02"/>
    <n v="0.31"/>
    <n v="328000000"/>
    <s v="0.44,0.67,0.54,0.54,0.54,0.36,0.28,0.28,0.54,0.99,0.82,0.54"/>
  </r>
  <r>
    <x v="313"/>
    <n v="6"/>
    <n v="0"/>
    <x v="1"/>
    <n v="3"/>
    <n v="210"/>
    <n v="6.11"/>
    <s v="http://blog.marketo.com/2014/11/swag-tchotchke-bauble-7-things-to-consider-for-event-giveaways.html"/>
    <n v="0.02"/>
    <n v="0.01"/>
    <n v="0.8"/>
    <n v="9880000"/>
    <s v="0.42,0.81,0.81,0.81,0.81,0.81,0.81,0.81,0.81,0.99,0.81,0.65"/>
  </r>
  <r>
    <x v="313"/>
    <n v="5"/>
    <n v="4"/>
    <x v="1"/>
    <n v="2"/>
    <n v="210"/>
    <n v="6.11"/>
    <s v="http://blog.marketo.com/2013/11/the-art-of-swag-or-schwag.html"/>
    <n v="0.02"/>
    <n v="0.01"/>
    <n v="0.8"/>
    <n v="9880000"/>
    <s v="0.42,0.81,0.81,0.81,0.81,0.81,0.81,0.81,0.81,0.99,0.81,0.65"/>
  </r>
  <r>
    <x v="314"/>
    <n v="7"/>
    <n v="7"/>
    <x v="1"/>
    <n v="2"/>
    <n v="260"/>
    <n v="5.97"/>
    <s v="http://www.marketo.com/_assets/uploads/Mapping-Lead-Generation-to-Your-Sales-Funnel-Cheatsheet.pdf?20140211184742"/>
    <n v="0.02"/>
    <n v="0.01"/>
    <n v="0.56000000000000005"/>
    <n v="134000"/>
    <s v="0.44,0.44,0.67,0.82,0.99,0.82,0.54,0.36,0.67,0.67,0.67,0.36"/>
  </r>
  <r>
    <x v="270"/>
    <n v="7"/>
    <n v="8"/>
    <x v="1"/>
    <n v="2"/>
    <n v="260"/>
    <n v="5.09"/>
    <s v="http://www.marketo.com/infographics/account-based-marketing-infographic/"/>
    <n v="0.02"/>
    <n v="0.01"/>
    <n v="0.44"/>
    <n v="127000000"/>
    <s v="0.53,0.81,0.53,0.66,0.99,0.81,0.99,0.99,0.66,0.99,0.99,0.99"/>
  </r>
  <r>
    <x v="274"/>
    <n v="7"/>
    <n v="8"/>
    <x v="1"/>
    <n v="2"/>
    <n v="260"/>
    <n v="30.86"/>
    <s v="http://www.marketo.com/marketing-topics/lead-generation-marketing"/>
    <n v="0.02"/>
    <n v="0.08"/>
    <n v="0.96"/>
    <n v="250000000"/>
    <s v="0.44,0.99,0.44,0.54,0.54,0.44,0.44,0.44,0.35,0.44,0.54,0.35"/>
  </r>
  <r>
    <x v="315"/>
    <n v="3"/>
    <n v="6"/>
    <x v="0"/>
    <n v="2"/>
    <n v="110"/>
    <n v="0"/>
    <s v="http://www.marketo.com/cheat-sheets/marketing-personas/"/>
    <n v="0.02"/>
    <n v="0"/>
    <n v="7.0000000000000007E-2"/>
    <n v="8730000"/>
    <s v="0.50,0.64,0.79,0.79,0.79,0.64,0.79,0.79,0.64,0.79,0.99,0.79"/>
  </r>
  <r>
    <x v="316"/>
    <n v="3"/>
    <n v="4"/>
    <x v="0"/>
    <n v="2"/>
    <n v="110"/>
    <n v="0"/>
    <s v="http://www.marketo.com/digital-marketing/"/>
    <n v="0.02"/>
    <n v="0"/>
    <n v="0.72"/>
    <n v="21500000"/>
    <s v="0.50,0.99,0.79,0.79,0.79,0.99,0.99,0.79,0.79,0.99,0.99,0.99"/>
  </r>
  <r>
    <x v="317"/>
    <n v="3"/>
    <n v="3"/>
    <x v="0"/>
    <n v="3"/>
    <n v="110"/>
    <n v="26.54"/>
    <s v="http://www.marketo.com/demand-generation/"/>
    <n v="0.02"/>
    <n v="0.06"/>
    <n v="0.91"/>
    <n v="8590000"/>
    <s v="0.16,0.28,0.28,0.28,0.34,0.28,0.53,0.99,0.28,0.34,0.34,0.28"/>
  </r>
  <r>
    <x v="242"/>
    <n v="3"/>
    <n v="3"/>
    <x v="0"/>
    <n v="3"/>
    <n v="110"/>
    <n v="25.1"/>
    <s v="http://www.marketo.com/"/>
    <n v="0.02"/>
    <n v="0.06"/>
    <n v="0.04"/>
    <n v="129000"/>
    <s v="0.36,0.64,0.79,0.79,0.99,0.79,0.79,0.64,0.79,0.64,0.64,0.64"/>
  </r>
  <r>
    <x v="318"/>
    <n v="3"/>
    <n v="3"/>
    <x v="0"/>
    <n v="3"/>
    <n v="110"/>
    <n v="3.08"/>
    <s v="http://blog.marketo.com/2014/02/8-ideas-for-a-creative-facebook-cover-photo-and-15-examples-of-great-ones.html"/>
    <n v="0.02"/>
    <n v="0"/>
    <n v="7.0000000000000007E-2"/>
    <n v="110000000"/>
    <s v="0.65,0.99,0.65,0.65,0.82,0.53,0.65,0.65,0.65,0.65,0.53,0.41"/>
  </r>
  <r>
    <x v="244"/>
    <n v="3"/>
    <n v="0"/>
    <x v="0"/>
    <n v="3"/>
    <n v="110"/>
    <n v="0.2"/>
    <s v="https://www.marketo.com/_assets/uploads/Sample-Social-Media-Plan-for-Events.pdf?20130219144248"/>
    <n v="0.02"/>
    <n v="0"/>
    <n v="0.36"/>
    <n v="103000000"/>
    <s v="0.65,0.82,0.82,0.82,0.99,0.53,0.82,0.53,0.41,0.82,0.65,0.53"/>
  </r>
  <r>
    <x v="319"/>
    <n v="11"/>
    <n v="11"/>
    <x v="2"/>
    <n v="1"/>
    <n v="210"/>
    <n v="0"/>
    <s v="http://blog.marketo.com/2014/02/8-ideas-for-a-creative-facebook-cover-photo-and-15-examples-of-great-ones.html"/>
    <n v="0.02"/>
    <n v="0"/>
    <n v="0.01"/>
    <n v="467000000"/>
    <s v="0.99,0.99,0.99,0.65,0.99,0.81,0.65,0.81,0.81,0.81,0.65,0.81"/>
  </r>
  <r>
    <x v="320"/>
    <n v="11"/>
    <n v="11"/>
    <x v="2"/>
    <n v="1"/>
    <n v="210"/>
    <n v="16.510000000000002"/>
    <s v="https://launchpoint.marketo.com/kapost/677-kapost-content-marketing-platform/"/>
    <n v="0.02"/>
    <n v="0.04"/>
    <n v="0.97"/>
    <n v="81000000"/>
    <s v="0.36,0.54,0.36,0.67,0.67,0.99,0.82,0.54,0.54,0.54,0.82,0.44"/>
  </r>
  <r>
    <x v="321"/>
    <n v="11"/>
    <n v="12"/>
    <x v="2"/>
    <n v="1"/>
    <n v="210"/>
    <n v="0"/>
    <s v="http://www.marketo.com/articles/how-to-strengthen-customer-relationships-with-social-media/"/>
    <n v="0.02"/>
    <n v="0"/>
    <n v="0.05"/>
    <n v="234000000"/>
    <s v="0.44,0.44,0.54,0.44,0.67,0.44,0.36,0.36,0.36,0.54,0.67,0.99"/>
  </r>
  <r>
    <x v="322"/>
    <n v="11"/>
    <n v="11"/>
    <x v="2"/>
    <n v="1"/>
    <n v="210"/>
    <n v="14.61"/>
    <s v="https://launchpoint.marketo.com/mixrank/876-mixrank/"/>
    <n v="0.02"/>
    <n v="0.03"/>
    <n v="0.85"/>
    <n v="66000"/>
    <s v="0.81,0.99,0.81,0.99,0.81,0.81,0.81,0.81,0.81,0.99,0.81,0.81"/>
  </r>
  <r>
    <x v="323"/>
    <n v="11"/>
    <n v="11"/>
    <x v="2"/>
    <n v="1"/>
    <n v="210"/>
    <n v="0"/>
    <s v="http://blog.marketo.com/2014/12/the-holidays-are-here-the-psychology-of-impulse-buying-infographic.html"/>
    <n v="0.02"/>
    <n v="0"/>
    <n v="0.05"/>
    <n v="2920000"/>
    <s v="0.81,0.81,0.81,0.81,0.65,0.65,0.65,0.65,0.65,0.65,0.99,0.99"/>
  </r>
  <r>
    <x v="324"/>
    <n v="4"/>
    <n v="4"/>
    <x v="1"/>
    <n v="2"/>
    <n v="140"/>
    <n v="10.85"/>
    <s v="http://www.marketo.com/event-marketing/"/>
    <n v="0.02"/>
    <n v="0.02"/>
    <n v="0.76"/>
    <n v="62800000"/>
    <s v="0.82,0.82,0.99,0.99,0.82,0.82,0.82,0.82,0.65,0.99,0.99,0.82"/>
  </r>
  <r>
    <x v="325"/>
    <n v="4"/>
    <n v="2"/>
    <x v="1"/>
    <n v="3"/>
    <n v="140"/>
    <n v="5.97"/>
    <s v="http://www.marketo.com/_assets/uploads/The-new-metrics-for-email-marketing.pdf?20130904180220"/>
    <n v="0.02"/>
    <n v="0.01"/>
    <n v="0.32"/>
    <n v="94300000"/>
    <s v="0.35,0.42,0.54,0.54,0.42,0.99,0.54,0.54,0.42,0.54,0.54,0.42"/>
  </r>
  <r>
    <x v="279"/>
    <n v="4"/>
    <n v="4"/>
    <x v="1"/>
    <n v="2"/>
    <n v="140"/>
    <n v="6.08"/>
    <s v="http://www.marketo.com/platform/"/>
    <n v="0.02"/>
    <n v="0.01"/>
    <n v="0.92"/>
    <n v="14400000"/>
    <s v="0.41,0.53,0.82,0.82,0.99,0.82,0.65,0.82,0.65,0.82,0.82,0.82"/>
  </r>
  <r>
    <x v="50"/>
    <n v="4"/>
    <n v="5"/>
    <x v="1"/>
    <n v="2"/>
    <n v="140"/>
    <n v="9.65"/>
    <s v="http://docs.cdn.marketo.com/Marketo_Support_Datasheet.pdf"/>
    <n v="0.02"/>
    <n v="0.02"/>
    <n v="0.63"/>
    <n v="492000"/>
    <s v="0.52,0.52,0.52,0.67,0.67,0.67,0.67,0.99,0.81,0.81,0.81,0.67"/>
  </r>
  <r>
    <x v="280"/>
    <n v="4"/>
    <n v="0"/>
    <x v="1"/>
    <n v="3"/>
    <n v="140"/>
    <n v="18.93"/>
    <s v="http://www.marketo.com/software/marketing-management/"/>
    <n v="0.02"/>
    <n v="0.04"/>
    <n v="0.92"/>
    <n v="32400000"/>
    <s v="0.52,0.52,0.52,0.52,0.81,0.67,0.67,0.99,0.67,0.81,0.81,0.81"/>
  </r>
  <r>
    <x v="326"/>
    <n v="4"/>
    <n v="6"/>
    <x v="1"/>
    <n v="2"/>
    <n v="140"/>
    <n v="0"/>
    <s v="http://www.marketo.com/worksheets/2015-sample-social-media-tactical-plan/"/>
    <n v="0.02"/>
    <n v="0"/>
    <n v="0.45"/>
    <n v="163000000"/>
    <s v="0.24,0.99,0.99,0.99,0.99,0.81,0.43,0.43,0.24,0.43,0.52,0.67"/>
  </r>
  <r>
    <x v="327"/>
    <n v="4"/>
    <n v="2"/>
    <x v="1"/>
    <n v="3"/>
    <n v="140"/>
    <n v="2.85"/>
    <s v="https://launchpoint.marketo.com/rainking-solutions/810-rainking-online/"/>
    <n v="0.02"/>
    <n v="0"/>
    <n v="0.09"/>
    <n v="85000"/>
    <s v="0.27,0.35,0.42,0.65,0.65,0.54,0.99,0.81,0.65,0.54,0.54,0.42"/>
  </r>
  <r>
    <x v="228"/>
    <n v="10"/>
    <n v="9"/>
    <x v="1"/>
    <n v="2"/>
    <n v="320"/>
    <n v="0.3"/>
    <s v="http://blog.marketo.com/2014/05/content-marketing-tactical-plan.html"/>
    <n v="0.02"/>
    <n v="0"/>
    <n v="0.17"/>
    <n v="5750000"/>
    <s v="0.44,0.36,0.66,0.66,0.66,0.44,0.44,0.44,0.44,0.66,0.99,0.54"/>
  </r>
  <r>
    <x v="228"/>
    <n v="9"/>
    <n v="10"/>
    <x v="1"/>
    <n v="2"/>
    <n v="320"/>
    <n v="0.3"/>
    <s v="http://www.marketo.com/worksheets/content-marketing-tactical-plan/"/>
    <n v="0.02"/>
    <n v="0"/>
    <n v="0.17"/>
    <n v="5750000"/>
    <s v="0.44,0.36,0.66,0.66,0.66,0.44,0.44,0.44,0.44,0.66,0.99,0.54"/>
  </r>
  <r>
    <x v="328"/>
    <n v="9"/>
    <n v="7"/>
    <x v="1"/>
    <n v="2"/>
    <n v="320"/>
    <n v="0.13"/>
    <s v="http://developers.marketo.com/documentation/soap/"/>
    <n v="0.02"/>
    <n v="0"/>
    <n v="0.12"/>
    <n v="127000000"/>
    <s v="0.54,0.54,0.67,0.67,0.67,0.54,0.54,0.54,0.54,0.81,0.99,0.67"/>
  </r>
  <r>
    <x v="329"/>
    <n v="10"/>
    <n v="12"/>
    <x v="1"/>
    <n v="1"/>
    <n v="320"/>
    <n v="0"/>
    <s v="http://www.marketo.com/ebooks/how-to-define-a-lead/"/>
    <n v="0.02"/>
    <n v="0"/>
    <n v="0"/>
    <n v="318000000"/>
    <s v="0.44,0.54,0.54,0.67,0.81,0.67,0.54,0.54,0.54,0.81,0.99,0.99"/>
  </r>
  <r>
    <x v="330"/>
    <n v="10"/>
    <n v="10"/>
    <x v="1"/>
    <n v="2"/>
    <n v="320"/>
    <n v="0"/>
    <s v="http://www.marketo.com/ebooks/how-to-define-a-lead/"/>
    <n v="0.02"/>
    <n v="0"/>
    <n v="0.04"/>
    <n v="306000000"/>
    <s v="0.44,0.67,0.67,0.67,0.67,0.67,0.44,0.44,0.54,0.67,0.99,0.81"/>
  </r>
  <r>
    <x v="331"/>
    <n v="10"/>
    <n v="9"/>
    <x v="1"/>
    <n v="2"/>
    <n v="320"/>
    <n v="44.67"/>
    <s v="http://www.marketo.com/ebooks/10-tips-for-successful-email-marketing-campaigns/"/>
    <n v="0.02"/>
    <n v="0.1"/>
    <n v="0.92"/>
    <n v="60000000"/>
    <s v="0.44,0.67,0.67,0.67,0.81,0.67,0.81,0.67,0.81,0.81,0.99,0.81"/>
  </r>
  <r>
    <x v="24"/>
    <n v="10"/>
    <n v="0"/>
    <x v="1"/>
    <n v="3"/>
    <n v="320"/>
    <n v="54.17"/>
    <s v="http://developers.marketo.com/documentation/soap/requestcampaign/"/>
    <n v="0.02"/>
    <n v="0.13"/>
    <n v="0.37"/>
    <n v="155000"/>
    <s v="0.54,0.67,0.67,0.99,0.82,0.99,0.82,0.99,0.99,0.99,0.99,0.99"/>
  </r>
  <r>
    <x v="24"/>
    <n v="8"/>
    <n v="7"/>
    <x v="1"/>
    <n v="2"/>
    <n v="320"/>
    <n v="54.17"/>
    <s v="http://developers.marketo.com/documentation/soap/getmultipleleads/"/>
    <n v="0.02"/>
    <n v="0.13"/>
    <n v="0.37"/>
    <n v="155000"/>
    <s v="0.54,0.67,0.67,0.99,0.82,0.99,0.82,0.99,0.99,0.99,0.99,0.99"/>
  </r>
  <r>
    <x v="24"/>
    <n v="9"/>
    <n v="0"/>
    <x v="1"/>
    <n v="3"/>
    <n v="320"/>
    <n v="54.17"/>
    <s v="http://developers.marketo.com/documentation/faq/"/>
    <n v="0.02"/>
    <n v="0.13"/>
    <n v="0.37"/>
    <n v="155000"/>
    <s v="0.54,0.67,0.67,0.99,0.82,0.99,0.82,0.99,0.99,0.99,0.99,0.99"/>
  </r>
  <r>
    <x v="332"/>
    <n v="10"/>
    <n v="10"/>
    <x v="1"/>
    <n v="2"/>
    <n v="320"/>
    <n v="0"/>
    <s v="https://launchpoint.marketo.com/meritdirect-llc/974-omnichannelbase/"/>
    <n v="0.02"/>
    <n v="0"/>
    <n v="0.04"/>
    <n v="103000000"/>
    <s v="0.54,0.99,0.99,0.99,0.99,0.99,0.99,0.82,0.82,0.82,0.99,0.67"/>
  </r>
  <r>
    <x v="333"/>
    <n v="15"/>
    <n v="15"/>
    <x v="2"/>
    <n v="1"/>
    <n v="1900"/>
    <n v="10.49"/>
    <s v="http://launchpoint.marketo.com/get-satisfaction/659-get-satisfaction-customer-engagement-platform/"/>
    <n v="0.02"/>
    <n v="0.02"/>
    <n v="0.27"/>
    <n v="75700000"/>
    <s v="0.66,0.83,0.99,0.83,0.83,0.66,0.66,0.66,0.66,0.66,0.66,0.55"/>
  </r>
  <r>
    <x v="334"/>
    <n v="15"/>
    <n v="15"/>
    <x v="2"/>
    <n v="1"/>
    <n v="1900"/>
    <n v="1.63"/>
    <s v="http://launchpoint.marketo.com/perfect-audience/982-perfect-audience-facebook-and-web-retargeting/"/>
    <n v="0.02"/>
    <n v="0"/>
    <n v="0.17"/>
    <n v="180000000"/>
    <s v="0.36,0.44,0.44,0.44,0.44,0.53,0.99,0.53,0.53,0.53,0.67,0.44"/>
  </r>
  <r>
    <x v="335"/>
    <n v="16"/>
    <n v="16"/>
    <x v="2"/>
    <n v="1"/>
    <n v="1900"/>
    <n v="3.49"/>
    <s v="https://launchpoint.marketo.com/extole/1635-extole-referral-marketing-platform/"/>
    <n v="0.02"/>
    <n v="0"/>
    <n v="0.22"/>
    <n v="72000"/>
    <s v="0.79,0.79,0.79,0.99,0.99,0.99,0.79,0.79,0.79,0.99,0.99,0.79"/>
  </r>
  <r>
    <x v="336"/>
    <n v="1"/>
    <n v="1"/>
    <x v="0"/>
    <n v="3"/>
    <n v="20"/>
    <n v="12.84"/>
    <s v="http://developers.marketo.com/documentation/websites/lead-tracking-munchkin-js/"/>
    <n v="0.02"/>
    <n v="0.03"/>
    <n v="0.3"/>
    <n v="16000"/>
    <s v="0.33,0.67,0.33,0.99,0.33,0.33,0.67,0.33,0.67,0.67,0.33,0.33"/>
  </r>
  <r>
    <x v="337"/>
    <n v="1"/>
    <n v="1"/>
    <x v="0"/>
    <n v="3"/>
    <n v="20"/>
    <n v="24.87"/>
    <s v="https://www.marketo.com/marketing-topics/free-lead-generation"/>
    <n v="0.02"/>
    <n v="0.05"/>
    <n v="0.95"/>
    <n v="22100000"/>
    <s v="0.99,0.99,0.50,0.99,0.99,0.99,0.50,0.50,0.99,0.50,0.99,0.99"/>
  </r>
  <r>
    <x v="338"/>
    <n v="1"/>
    <n v="1"/>
    <x v="0"/>
    <n v="3"/>
    <n v="20"/>
    <n v="20.6"/>
    <s v="http://www.marketo.com/software/marketing-automation/crm-integration/"/>
    <n v="0.02"/>
    <n v="0.04"/>
    <n v="0.96"/>
    <n v="139000"/>
    <s v="0.67,0.67,0.67,0.67,0.67,0.99,0.99,0.67,0.33,0.33,0.99,0.67"/>
  </r>
  <r>
    <x v="339"/>
    <n v="1"/>
    <n v="1"/>
    <x v="0"/>
    <n v="3"/>
    <n v="20"/>
    <n v="8.5500000000000007"/>
    <s v="http://blog.marketo.com/2013/05/5-of-the-most-innovative-and-unique-marketing-campaigns-so-far-in-2013.html"/>
    <n v="0.02"/>
    <n v="0.02"/>
    <n v="0.33"/>
    <n v="3470000"/>
    <s v="0.25,0.99,0.50,0.75,0.75,0.50,0.50,0.50,0.75,0.25,0.50,0.50"/>
  </r>
  <r>
    <x v="340"/>
    <n v="1"/>
    <n v="1"/>
    <x v="0"/>
    <n v="3"/>
    <n v="20"/>
    <n v="13.36"/>
    <s v="http://www.marketo.com/content-marketing/"/>
    <n v="0.02"/>
    <n v="0.03"/>
    <n v="0.95"/>
    <n v="441000"/>
    <s v="0.33,0.67,0.67,0.67,0.99,0.33,0.67,0.67,0.33,0.33,0.67,0.67"/>
  </r>
  <r>
    <x v="341"/>
    <n v="1"/>
    <n v="1"/>
    <x v="0"/>
    <n v="3"/>
    <n v="20"/>
    <n v="0"/>
    <s v="http://blog.marketo.com/2013/05/5-of-the-most-innovative-and-unique-marketing-campaigns-so-far-in-2013.html"/>
    <n v="0.02"/>
    <n v="0"/>
    <n v="0.19"/>
    <n v="4010000"/>
    <s v="0.67,0.99,0.33,0.67,0.67,0.67,0.67,0.67,0.67,0.99,0.99,0.67"/>
  </r>
  <r>
    <x v="342"/>
    <n v="1"/>
    <n v="1"/>
    <x v="0"/>
    <n v="3"/>
    <n v="20"/>
    <n v="7.68"/>
    <s v="http://www.marketo.com/software/marketing-automation/crm-integration/"/>
    <n v="0.02"/>
    <n v="0.01"/>
    <n v="0.7"/>
    <n v="396000"/>
    <s v="0.67,0.67,0.67,0.99,0.67,0.99,0.99,0.67,0.33,0.99,0.67,0.33"/>
  </r>
  <r>
    <x v="343"/>
    <n v="1"/>
    <n v="0"/>
    <x v="0"/>
    <n v="3"/>
    <n v="20"/>
    <n v="33.83"/>
    <s v="https://www.marketo.com/marketing-topics/qualified-lead-generation"/>
    <n v="0.02"/>
    <n v="0.08"/>
    <n v="0.98"/>
    <n v="2820000"/>
    <s v="0.50,0.50,0.50,0.75,0.75,0.75,0.99,0.50,0.50,0.50,0.75,0.50"/>
  </r>
  <r>
    <x v="344"/>
    <n v="1"/>
    <n v="1"/>
    <x v="0"/>
    <n v="3"/>
    <n v="20"/>
    <n v="39.6"/>
    <s v="http://www.marketo.com/software/marketing-automation/social-marketing/"/>
    <n v="0.02"/>
    <n v="0.09"/>
    <n v="0.94"/>
    <n v="27500000"/>
    <s v="0.33,0.67,0.33,0.67,0.99,0.67,0.67,0.67,0.67,0.67,0.67,0.67"/>
  </r>
  <r>
    <x v="345"/>
    <n v="1"/>
    <n v="1"/>
    <x v="0"/>
    <n v="3"/>
    <n v="20"/>
    <n v="2.4"/>
    <s v="http://www.marketo.com/software/marketing-automation/pricing/"/>
    <n v="0.02"/>
    <n v="0"/>
    <n v="0.69"/>
    <n v="340000"/>
    <s v="0.50,0.50,0.50,0.75,0.50,0.50,0.50,0.25,0.25,0.25,0.99,0.50"/>
  </r>
  <r>
    <x v="346"/>
    <n v="1"/>
    <n v="1"/>
    <x v="0"/>
    <n v="3"/>
    <n v="20"/>
    <n v="23.54"/>
    <s v="http://www.marketo.com/articles/how-to-use-social-media-for-lead-generation/"/>
    <n v="0.02"/>
    <n v="0.05"/>
    <n v="0.82"/>
    <n v="62700000"/>
    <s v="0.33,0.99,0.67,0.99,0.99,0.99,0.33,0.33,0.33,0.67,0.99,0.99"/>
  </r>
  <r>
    <x v="347"/>
    <n v="1"/>
    <n v="6"/>
    <x v="0"/>
    <n v="2"/>
    <n v="20"/>
    <n v="14.08"/>
    <s v="http://www.marketo.com/worksheets/2015-sample-social-media-tactical-plan/"/>
    <n v="0.02"/>
    <n v="0.03"/>
    <n v="0.34"/>
    <n v="115000000"/>
    <s v="0.67,0.33,0.67,0.67,0.67,0.67,0.33,0.67,0.33,0.99,0.99,0.99"/>
  </r>
  <r>
    <x v="348"/>
    <n v="1"/>
    <n v="1"/>
    <x v="0"/>
    <n v="3"/>
    <n v="20"/>
    <n v="0"/>
    <s v="https://www.marketo.com/marketing-topics/b2b-marketing-solutions"/>
    <n v="0.02"/>
    <n v="0"/>
    <n v="0.92"/>
    <n v="6580000"/>
    <s v="0.25,0.25,0.25,0.50,0.50,0.99,0.25,0.50,0.25,0.25,0.50,0.25"/>
  </r>
  <r>
    <x v="349"/>
    <n v="1"/>
    <n v="1"/>
    <x v="0"/>
    <n v="3"/>
    <n v="20"/>
    <n v="0"/>
    <s v="https://www.marketo.com/_assets/uploads/Marketing-Planning-Customizable-PPT-Template.ppt?20131107114640"/>
    <n v="0.02"/>
    <n v="0"/>
    <n v="0.42"/>
    <n v="651000"/>
    <s v="0.99,0.50,0.25,0.99,0.50,0.25,0.75,0.25,0.50,0.25,0.25,0.25"/>
  </r>
  <r>
    <x v="350"/>
    <n v="1"/>
    <n v="1"/>
    <x v="0"/>
    <n v="3"/>
    <n v="20"/>
    <n v="0"/>
    <s v="http://www.marketo.com/worksheets/2015-sample-social-media-tactical-plan/"/>
    <n v="0.02"/>
    <n v="0"/>
    <n v="0.16"/>
    <n v="1320000"/>
    <s v="0.60,0.40,0.99,0.20,0.60,0.60,0.40,0.60,0.40,0.20,0.40,0.60"/>
  </r>
  <r>
    <x v="351"/>
    <n v="1"/>
    <n v="1"/>
    <x v="0"/>
    <n v="3"/>
    <n v="20"/>
    <n v="0"/>
    <s v="http://www.marketo.com/lead-generation/"/>
    <n v="0.02"/>
    <n v="0"/>
    <n v="0.93"/>
    <n v="474000000"/>
    <s v="0.33,0.33,0.33,0.33,0.33,0.33,0.99,0.67,0.67,0.67,0.67,0.33"/>
  </r>
  <r>
    <x v="352"/>
    <n v="1"/>
    <n v="1"/>
    <x v="0"/>
    <n v="3"/>
    <n v="20"/>
    <n v="26.6"/>
    <s v="http://www.marketo.com/marketing-topics/lead-generation-business-plan"/>
    <n v="0.02"/>
    <n v="0.06"/>
    <n v="0.97"/>
    <n v="19800000"/>
    <s v="0.40,0.40,0.40,0.40,0.60,0.40,0.40,0.40,0.40,0.40,0.40,0.99"/>
  </r>
  <r>
    <x v="353"/>
    <n v="1"/>
    <n v="1"/>
    <x v="0"/>
    <n v="3"/>
    <n v="20"/>
    <n v="0"/>
    <s v="http://www.marketo.com/reports/2014-gartner-magic-quadrant-for-crm-lead-management/"/>
    <n v="0.02"/>
    <n v="0"/>
    <n v="0.89"/>
    <n v="286000"/>
    <s v="0.75,0.50,0.50,0.50,0.50,0.75,0.99,0.75,0.75,0.50,0.50,0.50"/>
  </r>
  <r>
    <x v="354"/>
    <n v="1"/>
    <n v="1"/>
    <x v="0"/>
    <n v="3"/>
    <n v="20"/>
    <n v="0"/>
    <s v="http://www.marketo.com/articles/how-to-use-social-media-for-lead-generation/"/>
    <n v="0.02"/>
    <n v="0"/>
    <n v="0.94"/>
    <n v="60900000"/>
    <s v="0.67,0.33,0.33,0.33,0.99,0.67,0.33,0.33,0.33,0.33,0.67,0.33"/>
  </r>
  <r>
    <x v="355"/>
    <n v="1"/>
    <n v="2"/>
    <x v="0"/>
    <n v="3"/>
    <n v="20"/>
    <n v="18.77"/>
    <s v="http://www.marketo.com/articles/b2b-sales-and-marketing-alignment-for-the-win/"/>
    <n v="0.02"/>
    <n v="0.04"/>
    <n v="0.97"/>
    <n v="8560000"/>
    <s v="0.50,0.50,0.99,0.75,0.50,0.50,0.75,0.50,0.50,0.25,0.50,0.50"/>
  </r>
  <r>
    <x v="356"/>
    <n v="1"/>
    <n v="1"/>
    <x v="0"/>
    <n v="3"/>
    <n v="20"/>
    <n v="30.01"/>
    <s v="http://www.marketo.com/software/marketing-automation/lead-scoring/"/>
    <n v="0.02"/>
    <n v="7.0000000000000007E-2"/>
    <n v="1"/>
    <n v="1060000"/>
    <s v="0.20,0.40,0.40,0.60,0.60,0.40,0.40,0.40,0.99,0.20,0.60,0.40"/>
  </r>
  <r>
    <x v="357"/>
    <n v="1"/>
    <n v="1"/>
    <x v="0"/>
    <n v="3"/>
    <n v="20"/>
    <n v="0"/>
    <s v="http://www.marketo.com/_assets/uploads/2014-Sample-Social-Media-Tactical-Plan.pdf?20140609162917"/>
    <n v="0.02"/>
    <n v="0"/>
    <n v="0.15"/>
    <n v="161000000"/>
    <s v="0.99,0.99,0.99,0.99,0.67,0.33,0.33,0.67,0.99,0.33,0.67,0.99"/>
  </r>
  <r>
    <x v="358"/>
    <n v="1"/>
    <n v="1"/>
    <x v="0"/>
    <n v="3"/>
    <n v="20"/>
    <n v="14.36"/>
    <s v="http://www.marketo.com/software/marketing-automation/social-marketing/"/>
    <n v="0.02"/>
    <n v="0.03"/>
    <n v="0.67"/>
    <n v="527000"/>
    <s v="0.67,0.67,0.99,0.67,0.99,0.33,0.99,0.99,0.67,0.99,0.99,0.67"/>
  </r>
  <r>
    <x v="174"/>
    <n v="12"/>
    <n v="0"/>
    <x v="2"/>
    <n v="3"/>
    <n v="720"/>
    <n v="44.63"/>
    <s v="http://www.marketo.com/software/marketing-automation/"/>
    <n v="0.02"/>
    <n v="0.1"/>
    <n v="0.94"/>
    <n v="28200000"/>
    <s v="0.82,0.99,0.82,0.99,0.99,0.99,0.82,0.99,0.99,0.99,0.99,0.99"/>
  </r>
  <r>
    <x v="108"/>
    <n v="2"/>
    <n v="2"/>
    <x v="0"/>
    <n v="3"/>
    <n v="70"/>
    <n v="17.28"/>
    <s v="https://launchpoint.marketo.com/hoosh-marketing/1181-wordpress-integration-for-marketo/"/>
    <n v="0.02"/>
    <n v="0.03"/>
    <n v="0.41"/>
    <n v="241000"/>
    <s v="0.28,0.36,0.28,0.36,0.36,0.28,0.50,0.50,0.50,0.79,0.50,0.99"/>
  </r>
  <r>
    <x v="359"/>
    <n v="2"/>
    <n v="2"/>
    <x v="0"/>
    <n v="3"/>
    <n v="70"/>
    <n v="6.78"/>
    <s v="http://blog.marketo.com/2014/04/rise-of-the-marketing-platform.html"/>
    <n v="0.02"/>
    <n v="0.01"/>
    <n v="0.65"/>
    <n v="284000000"/>
    <s v="0.33,0.78,0.78,0.78,0.78,0.56,0.56,0.78,0.78,0.99,0.78,0.78"/>
  </r>
  <r>
    <x v="111"/>
    <n v="2"/>
    <n v="2"/>
    <x v="0"/>
    <n v="3"/>
    <n v="70"/>
    <n v="12.48"/>
    <s v="http://developers.marketo.com/documentation/websites/"/>
    <n v="0.02"/>
    <n v="0.02"/>
    <n v="0.34"/>
    <n v="19000"/>
    <s v="0.45,0.64,0.64,0.64,0.64,0.99,0.82,0.64,0.99,0.64,0.82,0.82"/>
  </r>
  <r>
    <x v="360"/>
    <n v="2"/>
    <n v="2"/>
    <x v="0"/>
    <n v="3"/>
    <n v="70"/>
    <n v="0"/>
    <s v="http://investors.marketo.com/releasedetail.cfm?ReleaseID=877626"/>
    <n v="0.02"/>
    <n v="0"/>
    <n v="0.31"/>
    <n v="310000"/>
    <s v="0.78,0.99,0.78,0.56,0.99,0.56,0.99,0.56,0.78,0.78,0.78,0.56"/>
  </r>
  <r>
    <x v="361"/>
    <n v="2"/>
    <n v="3"/>
    <x v="0"/>
    <n v="3"/>
    <n v="70"/>
    <n v="23.71"/>
    <s v="http://www.marketo.com/lead-generation/"/>
    <n v="0.02"/>
    <n v="0.05"/>
    <n v="0.85"/>
    <n v="8340000"/>
    <s v="0.36,0.64,0.64,0.64,0.82,0.82,0.99,0.99,0.45,0.36,0.45,0.64"/>
  </r>
  <r>
    <x v="362"/>
    <n v="2"/>
    <n v="1"/>
    <x v="0"/>
    <n v="3"/>
    <n v="70"/>
    <n v="9.51"/>
    <s v="http://www.marketo.com/_assets/uploads/MktgMetric-cheatsheet7-31.pdf?20130108205539"/>
    <n v="0.02"/>
    <n v="0.02"/>
    <n v="0.88"/>
    <n v="186000000"/>
    <s v="0.56,0.78,0.56,0.78,0.99,0.78,0.56,0.44,0.56,0.78,0.99,0.56"/>
  </r>
  <r>
    <x v="112"/>
    <n v="2"/>
    <n v="2"/>
    <x v="0"/>
    <n v="3"/>
    <n v="70"/>
    <n v="26.36"/>
    <s v="http://www.marketo.com/webinars/marketo-live-demo/"/>
    <n v="0.02"/>
    <n v="0.06"/>
    <n v="0.69"/>
    <n v="95000"/>
    <s v="0.44,0.78,0.78,0.56,0.78,0.78,0.78,0.78,0.56,0.56,0.99,0.78"/>
  </r>
  <r>
    <x v="363"/>
    <n v="2"/>
    <n v="2"/>
    <x v="0"/>
    <n v="3"/>
    <n v="70"/>
    <n v="26.31"/>
    <s v="http://www.marketo.com/software/marketing-automation/engagement-engine/"/>
    <n v="0.02"/>
    <n v="0.06"/>
    <n v="0.94"/>
    <n v="11700000"/>
    <s v="0.41,0.28,0.24,0.24,0.24,0.28,0.18,0.41,0.53,0.82,0.99,0.82"/>
  </r>
  <r>
    <x v="364"/>
    <n v="2"/>
    <n v="2"/>
    <x v="0"/>
    <n v="3"/>
    <n v="70"/>
    <n v="0"/>
    <s v="http://blog.marketo.com/2013/03/the-5-key-marketing-metrics-you-should-be-watching.html"/>
    <n v="0.02"/>
    <n v="0"/>
    <n v="0.41"/>
    <n v="13200000"/>
    <s v="0.56,0.56,0.99,0.99,0.99,0.99,0.71,0.71,0.99,0.99,0.71,0.71"/>
  </r>
  <r>
    <x v="365"/>
    <n v="2"/>
    <n v="3"/>
    <x v="0"/>
    <n v="3"/>
    <n v="70"/>
    <n v="30.43"/>
    <s v="http://www.marketo.com/marketing-topics/business-lead-generation"/>
    <n v="0.02"/>
    <n v="0.06"/>
    <n v="0.93"/>
    <n v="79800000"/>
    <s v="0.28,0.28,0.28,0.28,0.41,0.41,0.53,0.53,0.24,0.28,0.24,0.99"/>
  </r>
  <r>
    <x v="366"/>
    <n v="2"/>
    <n v="2"/>
    <x v="0"/>
    <n v="3"/>
    <n v="70"/>
    <n v="0"/>
    <s v="http://blog.marketo.com/2013/05/5-of-the-most-innovative-and-unique-marketing-campaigns-so-far-in-2013.html"/>
    <n v="0.02"/>
    <n v="0"/>
    <n v="0.41"/>
    <n v="17600000"/>
    <s v="0.56,0.56,0.56,0.99,0.99,0.78,0.99,0.56,0.78,0.78,0.99,0.78"/>
  </r>
  <r>
    <x v="367"/>
    <n v="2"/>
    <n v="2"/>
    <x v="0"/>
    <n v="3"/>
    <n v="70"/>
    <n v="0"/>
    <s v="http://www.marketo.com/about/leadership/"/>
    <n v="0.02"/>
    <n v="0"/>
    <n v="0.3"/>
    <n v="37000"/>
    <s v="0.64,0.99,0.64,0.82,0.82,0.64,0.45,0.45,0.45,0.64,0.64,0.45"/>
  </r>
  <r>
    <x v="368"/>
    <n v="13"/>
    <n v="12"/>
    <x v="2"/>
    <n v="1"/>
    <n v="1000"/>
    <n v="15.64"/>
    <s v="http://www.marketo.com/marketing-and-sales-alignment/"/>
    <n v="0.02"/>
    <n v="0.03"/>
    <n v="0.67"/>
    <n v="742000000"/>
    <s v="0.68,0.99,0.99,0.77,0.99,0.77,0.77,0.77,0.77,0.99,0.99,0.99"/>
  </r>
  <r>
    <x v="369"/>
    <n v="13"/>
    <n v="17"/>
    <x v="2"/>
    <n v="1"/>
    <n v="1000"/>
    <n v="7.25"/>
    <s v="http://www.marketo.com/solutions/up-sell-cross-sell/"/>
    <n v="0.02"/>
    <n v="0.01"/>
    <n v="0.14000000000000001"/>
    <n v="64100000"/>
    <s v="0.68,0.99,0.77,0.99,0.99,0.77,0.77,0.99,0.77,0.99,0.99,0.77"/>
  </r>
  <r>
    <x v="370"/>
    <n v="18"/>
    <n v="19"/>
    <x v="2"/>
    <n v="1"/>
    <n v="2900"/>
    <n v="0"/>
    <s v="http://developers.marketo.com/blog/marketo-rest-vs-soap-apis-faq/"/>
    <n v="0.02"/>
    <n v="0"/>
    <n v="0"/>
    <n v="18200000"/>
    <s v="0.53,0.67,0.81,0.99,0.81,0.81,0.81,0.81,0.81,0.81,0.81,0.67"/>
  </r>
  <r>
    <x v="371"/>
    <n v="5"/>
    <n v="5"/>
    <x v="1"/>
    <n v="2"/>
    <n v="170"/>
    <n v="0"/>
    <s v="https://launchpoint.marketo.com/certain-inc/766-event-management-platform/"/>
    <n v="0.02"/>
    <n v="0"/>
    <n v="0.01"/>
    <n v="1210000000"/>
    <s v="0.28,0.66,0.66,0.66,0.99,0.81,0.53,0.34,0.53,0.44,0.81,0.44"/>
  </r>
  <r>
    <x v="372"/>
    <n v="6"/>
    <n v="7"/>
    <x v="1"/>
    <n v="2"/>
    <n v="170"/>
    <n v="14.3"/>
    <s v="https://www.marketo.com/marketing-topics/direct-response-advertising"/>
    <n v="0.02"/>
    <n v="0.03"/>
    <n v="0.52"/>
    <n v="15800000"/>
    <s v="0.67,0.99,0.81,0.99,0.99,0.81,0.67,0.67,0.81,0.81,0.81,0.67"/>
  </r>
  <r>
    <x v="373"/>
    <n v="5"/>
    <n v="4"/>
    <x v="1"/>
    <n v="2"/>
    <n v="170"/>
    <n v="6.7"/>
    <s v="http://blog.marketo.com/category/infographic"/>
    <n v="0.02"/>
    <n v="0.01"/>
    <n v="0.14000000000000001"/>
    <n v="11000000"/>
    <s v="0.67,0.99,0.81,0.81,0.81,0.81,0.99,0.81,0.81,0.81,0.81,0.81"/>
  </r>
  <r>
    <x v="374"/>
    <n v="6"/>
    <n v="6"/>
    <x v="1"/>
    <n v="2"/>
    <n v="170"/>
    <n v="41.15"/>
    <s v="http://www.marketo.com/lead-generation/"/>
    <n v="0.02"/>
    <n v="0.08"/>
    <n v="0.94"/>
    <n v="15600000"/>
    <s v="0.52,0.99,0.99,0.81,0.81,0.81,0.81,0.81,0.81,0.81,0.81,0.81"/>
  </r>
  <r>
    <x v="375"/>
    <n v="5"/>
    <n v="5"/>
    <x v="1"/>
    <n v="2"/>
    <n v="170"/>
    <n v="1"/>
    <s v="https://launchpoint.marketo.com/onesource-information-services/1135-onesource-isell/"/>
    <n v="0.02"/>
    <n v="0"/>
    <n v="0.1"/>
    <n v="6000"/>
    <s v="0.65,0.99,0.82,0.99,0.99,0.99,0.82,0.82,0.99,0.99,0.99,0.82"/>
  </r>
  <r>
    <x v="376"/>
    <n v="7"/>
    <n v="7"/>
    <x v="1"/>
    <n v="2"/>
    <n v="210"/>
    <n v="4.4000000000000004"/>
    <s v="http://www.marketo.com/definitive-guides/sales-lead-qualification-and-sales-development/"/>
    <n v="0.02"/>
    <n v="0"/>
    <n v="0.15"/>
    <n v="147000000"/>
    <s v="0.53,0.66,0.53,0.66,0.66,0.66,0.66,0.66,0.99,0.66,0.99,0.81"/>
  </r>
  <r>
    <x v="377"/>
    <n v="7"/>
    <n v="7"/>
    <x v="1"/>
    <n v="2"/>
    <n v="210"/>
    <n v="0"/>
    <s v="http://www.marketo.com/sales-effectiveness/"/>
    <n v="0.02"/>
    <n v="0"/>
    <n v="0.56000000000000005"/>
    <n v="17000000"/>
    <s v="0.53,0.53,0.53,0.99,0.81,0.81,0.66,0.66,0.66,0.66,0.81,0.53"/>
  </r>
  <r>
    <x v="378"/>
    <n v="7"/>
    <n v="7"/>
    <x v="1"/>
    <n v="2"/>
    <n v="210"/>
    <n v="7.5"/>
    <s v="http://blog.marketo.com/2013/05/5-of-the-most-innovative-and-unique-marketing-campaigns-so-far-in-2013.html"/>
    <n v="0.02"/>
    <n v="0.01"/>
    <n v="0.66"/>
    <n v="17400000"/>
    <s v="0.53,0.99,0.66,0.99,0.81,0.66,0.81,0.66,0.66,0.66,0.66,0.53"/>
  </r>
  <r>
    <x v="379"/>
    <n v="7"/>
    <n v="7"/>
    <x v="1"/>
    <n v="2"/>
    <n v="210"/>
    <n v="19.97"/>
    <s v="http://www.marketo.com/worksheets/2015-sample-social-media-tactical-plan/"/>
    <n v="0.02"/>
    <n v="0.04"/>
    <n v="0.77"/>
    <n v="70700000"/>
    <s v="0.53,0.53,0.66,0.66,0.53,0.66,0.66,0.66,0.81,0.99,0.99,0.99"/>
  </r>
  <r>
    <x v="380"/>
    <n v="3"/>
    <n v="3"/>
    <x v="0"/>
    <n v="3"/>
    <n v="90"/>
    <n v="25.2"/>
    <s v="http://blog.marketo.com/2014/02/10-new-examples-of-marketing-so-useful-youd-pay-for-it.html"/>
    <n v="0.02"/>
    <n v="0.05"/>
    <n v="0.17"/>
    <n v="532000000"/>
    <s v="0.14,0.52,0.43,0.33,0.33,0.33,0.14,0.10,0.43,0.99,0.52,0.43"/>
  </r>
  <r>
    <x v="381"/>
    <n v="3"/>
    <n v="2"/>
    <x v="0"/>
    <n v="3"/>
    <n v="90"/>
    <n v="9.74"/>
    <s v="http://www.marketo.com/event-marketing/"/>
    <n v="0.02"/>
    <n v="0.01"/>
    <n v="0.63"/>
    <n v="658000000"/>
    <s v="0.64,0.64,0.82,0.99,0.82,0.82,0.64,0.82,0.82,0.99,0.99,0.82"/>
  </r>
  <r>
    <x v="382"/>
    <n v="3"/>
    <n v="2"/>
    <x v="0"/>
    <n v="3"/>
    <n v="90"/>
    <n v="0"/>
    <s v="https://www.marketo.com/_assets/uploads/Your-Sample-Social-Editorial-Calendar.pdf?20140825103412"/>
    <n v="0.02"/>
    <n v="0"/>
    <n v="0.17"/>
    <n v="5600000"/>
    <s v="0.64,0.99,0.82,0.64,0.82,0.82,0.82,0.82,0.82,0.64,0.82,0.64"/>
  </r>
  <r>
    <x v="73"/>
    <n v="15"/>
    <n v="16"/>
    <x v="2"/>
    <n v="1"/>
    <n v="1600"/>
    <n v="9.35"/>
    <s v="http://templates.marketo.com/"/>
    <n v="0.02"/>
    <n v="0.01"/>
    <n v="0.95"/>
    <n v="3640000"/>
    <s v="0.68,0.99,0.84,0.84,0.99,0.84,0.84,0.84,0.84,0.84,0.99,0.84"/>
  </r>
  <r>
    <x v="383"/>
    <n v="15"/>
    <n v="15"/>
    <x v="2"/>
    <n v="1"/>
    <n v="1600"/>
    <n v="1.05"/>
    <s v="http://www.marketo.com/targeting-and-personalization/"/>
    <n v="0.02"/>
    <n v="0"/>
    <n v="0.44"/>
    <n v="42400000"/>
    <s v="0.99,0.30,0.30,0.30,0.36,0.36,0.30,0.23,0.23,0.23,0.23,0.55"/>
  </r>
  <r>
    <x v="384"/>
    <n v="15"/>
    <n v="19"/>
    <x v="2"/>
    <n v="1"/>
    <n v="1600"/>
    <n v="0"/>
    <s v="http://www.marketo.com/customers/equilar/"/>
    <n v="0.02"/>
    <n v="0"/>
    <n v="0.02"/>
    <n v="336000"/>
    <s v="0.68,0.99,0.99,0.84,0.68,0.84,0.68,0.68,0.68,0.99,0.99,0.84"/>
  </r>
  <r>
    <x v="385"/>
    <n v="11"/>
    <n v="12"/>
    <x v="2"/>
    <n v="1"/>
    <n v="170"/>
    <n v="0"/>
    <s v="http://www.marketo.com/about/news/acquia-1-software-company-on-inc-500-powers-growth-with-marketo/"/>
    <n v="0.02"/>
    <n v="0"/>
    <n v="0.03"/>
    <n v="355000"/>
    <s v="0.34,0.53,0.53,0.53,0.66,0.53,0.53,0.44,0.53,0.99,0.66,0.44"/>
  </r>
  <r>
    <x v="386"/>
    <n v="11"/>
    <n v="12"/>
    <x v="2"/>
    <n v="1"/>
    <n v="170"/>
    <n v="0"/>
    <s v="https://www.marketo.com/marketing-topics/define-b2b-marketing"/>
    <n v="0.02"/>
    <n v="0"/>
    <n v="0.13"/>
    <n v="5360000"/>
    <s v="0.65,0.65,0.81,0.65,0.99,0.65,0.42,0.35,0.35,0.81,0.99,0.81"/>
  </r>
  <r>
    <x v="387"/>
    <n v="13"/>
    <n v="17"/>
    <x v="2"/>
    <n v="1"/>
    <n v="880"/>
    <n v="0"/>
    <s v="http://www.marketo.com/reports/siriusview-marketing-automation-platforms-2014/"/>
    <n v="0.02"/>
    <n v="0"/>
    <n v="0"/>
    <n v="467000"/>
    <s v="0.45,0.68,0.68,0.77,0.77,0.99,0.68,0.68,0.68,0.68,0.77,0.68"/>
  </r>
  <r>
    <x v="388"/>
    <n v="13"/>
    <n v="13"/>
    <x v="2"/>
    <n v="1"/>
    <n v="880"/>
    <n v="1.01"/>
    <s v="http://www.marketo.com/about/leadership/margo-smith/"/>
    <n v="0.02"/>
    <n v="0"/>
    <n v="0.46"/>
    <n v="5280000"/>
    <s v="0.20,0.11,0.11,0.09,0.11,0.09,0.09,0.20,0.43,0.99,0.13,0.11"/>
  </r>
  <r>
    <x v="389"/>
    <n v="8"/>
    <n v="8"/>
    <x v="1"/>
    <n v="2"/>
    <n v="260"/>
    <n v="12.89"/>
    <s v="http://blog.marketo.com/2011/04/top-5-best-practices-for-lead-source-in-your-crm.html"/>
    <n v="0.02"/>
    <n v="0.02"/>
    <n v="0.77"/>
    <n v="117000000"/>
    <s v="0.24,0.24,0.24,0.99,0.30,0.19,0.19,0.19,0.24,0.19,0.30,0.24"/>
  </r>
  <r>
    <x v="390"/>
    <n v="10"/>
    <n v="9"/>
    <x v="1"/>
    <n v="2"/>
    <n v="260"/>
    <n v="0"/>
    <s v="http://blog.marketo.com/2015/02/demystify-define-your-marketing-strategy-2.html"/>
    <n v="0.02"/>
    <n v="0"/>
    <n v="0"/>
    <n v="214000"/>
    <s v="0.67,0.67,0.67,0.82,0.67,0.54,0.44,0.54,0.67,0.99,0.99,0.82"/>
  </r>
  <r>
    <x v="282"/>
    <n v="10"/>
    <n v="9"/>
    <x v="1"/>
    <n v="2"/>
    <n v="260"/>
    <n v="29.66"/>
    <s v="https://www.marketo.com/marketing-topics/sales-lead-generation-companies"/>
    <n v="0.02"/>
    <n v="0.05"/>
    <n v="0.98"/>
    <n v="28900000"/>
    <s v="0.66,0.81,0.81,0.99,0.81,0.66,0.66,0.66,0.66,0.66,0.81,0.66"/>
  </r>
  <r>
    <x v="391"/>
    <n v="8"/>
    <n v="8"/>
    <x v="1"/>
    <n v="2"/>
    <n v="260"/>
    <n v="0"/>
    <s v="http://www.marketo.com/about/leadership/bill-binch/"/>
    <n v="0.02"/>
    <n v="0"/>
    <n v="0.01"/>
    <n v="367000"/>
    <s v="0.28,0.35,0.28,0.44,0.35,0.35,0.28,0.44,0.67,0.99,0.81,0.81"/>
  </r>
  <r>
    <x v="392"/>
    <n v="10"/>
    <n v="12"/>
    <x v="1"/>
    <n v="1"/>
    <n v="260"/>
    <n v="0"/>
    <s v="http://developers.marketo.com/documentation/rest/add-leads-to-list/"/>
    <n v="0.02"/>
    <n v="0"/>
    <n v="0.05"/>
    <n v="2620000000"/>
    <s v="0.53,0.66,0.81,0.81,0.99,0.66,0.66,0.81,0.81,0.81,0.99,0.99"/>
  </r>
  <r>
    <x v="274"/>
    <n v="8"/>
    <n v="0"/>
    <x v="1"/>
    <n v="3"/>
    <n v="260"/>
    <n v="30.86"/>
    <s v="http://www.marketo.com/ebooks/content-marketing-for-lead-generation/"/>
    <n v="0.02"/>
    <n v="0.06"/>
    <n v="0.96"/>
    <n v="250000000"/>
    <s v="0.44,0.99,0.44,0.54,0.54,0.44,0.44,0.44,0.35,0.44,0.54,0.35"/>
  </r>
  <r>
    <x v="393"/>
    <n v="8"/>
    <n v="8"/>
    <x v="1"/>
    <n v="2"/>
    <n v="260"/>
    <n v="23.68"/>
    <s v="http://www.marketo.com/software/marketing-automation/"/>
    <n v="0.02"/>
    <n v="0.04"/>
    <n v="0.9"/>
    <n v="9430000"/>
    <s v="0.44,0.54,0.67,0.67,0.67,0.82,0.67,0.82,0.99,0.67,0.67,0.82"/>
  </r>
  <r>
    <x v="394"/>
    <n v="4"/>
    <n v="4"/>
    <x v="1"/>
    <n v="2"/>
    <n v="110"/>
    <n v="2.83"/>
    <s v="https://launchpoint.marketo.com/brainshark-inc/631-brainshark-presentations/"/>
    <n v="0.02"/>
    <n v="0"/>
    <n v="0.27"/>
    <n v="88000"/>
    <s v="0.64,0.79,0.64,0.99,0.99,0.99,0.99,0.79,0.79,0.99,0.79,0.50"/>
  </r>
  <r>
    <x v="395"/>
    <n v="4"/>
    <n v="4"/>
    <x v="1"/>
    <n v="2"/>
    <n v="110"/>
    <n v="49.12"/>
    <s v="http://www.marketo.com/"/>
    <n v="0.02"/>
    <n v="0.09"/>
    <n v="0.97"/>
    <n v="63200000"/>
    <s v="0.82,0.82,0.65,0.53,0.65,0.53,0.99,0.82,0.65,0.41,0.28,0.53"/>
  </r>
  <r>
    <x v="396"/>
    <n v="4"/>
    <n v="2"/>
    <x v="1"/>
    <n v="3"/>
    <n v="110"/>
    <n v="26.57"/>
    <s v="https://www.marketo.com/marketing-topics/lead-generation-tools"/>
    <n v="0.02"/>
    <n v="0.05"/>
    <n v="0.94"/>
    <n v="12900000"/>
    <s v="0.36,0.64,0.64,0.64,0.64,0.99,0.64,0.79,0.79,0.79,0.99,0.99"/>
  </r>
  <r>
    <x v="397"/>
    <n v="4"/>
    <n v="4"/>
    <x v="1"/>
    <n v="2"/>
    <n v="110"/>
    <n v="40.35"/>
    <s v="http://www.marketo.com/demand-generation/"/>
    <n v="0.02"/>
    <n v="7.0000000000000007E-2"/>
    <n v="0.77"/>
    <n v="6410000"/>
    <s v="0.65,0.53,0.41,0.53,0.99,0.99,0.65,0.53,0.99,0.82,0.65,0.41"/>
  </r>
  <r>
    <x v="398"/>
    <n v="4"/>
    <n v="5"/>
    <x v="1"/>
    <n v="2"/>
    <n v="110"/>
    <n v="11.33"/>
    <s v="http://www.marketo.com/worksheets/2015-sample-social-media-tactical-plan/"/>
    <n v="0.02"/>
    <n v="0.02"/>
    <n v="0.83"/>
    <n v="400000000"/>
    <s v="0.50,0.99,0.79,0.79,0.79,0.79,0.64,0.64,0.64,0.79,0.79,0.79"/>
  </r>
  <r>
    <x v="399"/>
    <n v="4"/>
    <n v="7"/>
    <x v="1"/>
    <n v="2"/>
    <n v="110"/>
    <n v="0"/>
    <s v="http://www.marketo.com/cheat-sheets/marketing-personas/"/>
    <n v="0.02"/>
    <n v="0"/>
    <n v="0.09"/>
    <n v="40900000"/>
    <s v="0.41,0.53,0.82,0.82,0.65,0.65,0.65,0.53,0.53,0.65,0.99,0.82"/>
  </r>
  <r>
    <x v="400"/>
    <n v="4"/>
    <n v="4"/>
    <x v="1"/>
    <n v="2"/>
    <n v="110"/>
    <n v="14.19"/>
    <s v="https://www.marketo.com/marketing-topics/top-lead-generation-companies"/>
    <n v="0.02"/>
    <n v="0.02"/>
    <n v="0.96"/>
    <n v="677000000"/>
    <s v="0.82,0.99,0.53,0.65,0.65,0.65,0.65,0.53,0.82,0.82,0.82,0.53"/>
  </r>
  <r>
    <x v="401"/>
    <n v="4"/>
    <n v="5"/>
    <x v="1"/>
    <n v="2"/>
    <n v="110"/>
    <n v="16.55"/>
    <s v="http://www.marketo.com/email-marketing/email-marketing-metrics/"/>
    <n v="0.02"/>
    <n v="0.03"/>
    <n v="0.92"/>
    <n v="22600000"/>
    <s v="0.53,0.82,0.82,0.65,0.82,0.99,0.65,0.82,0.65,0.65,0.65,0.65"/>
  </r>
  <r>
    <x v="402"/>
    <n v="4"/>
    <n v="3"/>
    <x v="1"/>
    <n v="3"/>
    <n v="110"/>
    <n v="0"/>
    <s v="http://www.marketo.com/articles/how-to-engage-attendees-before-your-event/"/>
    <n v="0.02"/>
    <n v="0"/>
    <n v="0.02"/>
    <n v="120000000"/>
    <s v="0.50,0.79,0.64,0.99,0.79,0.99,0.64,0.79,0.79,0.99,0.99,0.79"/>
  </r>
  <r>
    <x v="127"/>
    <n v="12"/>
    <n v="13"/>
    <x v="2"/>
    <n v="1"/>
    <n v="590"/>
    <n v="14.16"/>
    <s v="http://blog.marketo.com/2008/06/7-strategies-fo.html"/>
    <n v="0.02"/>
    <n v="0.02"/>
    <n v="0.85"/>
    <n v="2350000"/>
    <s v="0.99,0.67,0.55,0.67,0.67,0.55,0.67,0.67,0.55,0.55,0.67,0.67"/>
  </r>
  <r>
    <x v="403"/>
    <n v="12"/>
    <n v="0"/>
    <x v="2"/>
    <n v="3"/>
    <n v="590"/>
    <n v="0"/>
    <s v="http://blog.marketo.com/2013/12/how-a-soft-launch-can-help-you-launch-marketing-automation.html"/>
    <n v="0.02"/>
    <n v="0"/>
    <n v="0.01"/>
    <n v="13800000"/>
    <s v="0.81,0.66,0.81,0.99,0.99,0.99,0.99,0.99,0.99,0.99,0.99,0.81"/>
  </r>
  <r>
    <x v="404"/>
    <n v="17"/>
    <n v="17"/>
    <x v="2"/>
    <n v="1"/>
    <n v="1900"/>
    <n v="0.16"/>
    <s v="http://summit.marketo.com/2014/speakers/ashley-brookes/"/>
    <n v="0.02"/>
    <n v="0"/>
    <n v="0.01"/>
    <n v="1320000"/>
    <s v="0.99,0.79,0.79,0.79,0.79,0.79,0.79,0.79,0.79,0.67,0.54,0.67"/>
  </r>
  <r>
    <x v="405"/>
    <n v="17"/>
    <n v="0"/>
    <x v="2"/>
    <n v="3"/>
    <n v="1900"/>
    <n v="0.05"/>
    <s v="http://www.marketo.com/definitive-guides/lead-scoring/"/>
    <n v="0.02"/>
    <n v="0"/>
    <n v="0.01"/>
    <n v="149000000"/>
    <s v="0.67,0.79,0.79,0.79,0.79,0.79,0.67,0.67,0.67,0.99,0.99,0.79"/>
  </r>
  <r>
    <x v="406"/>
    <n v="18"/>
    <n v="18"/>
    <x v="2"/>
    <n v="1"/>
    <n v="2400"/>
    <n v="0"/>
    <s v="https://docs.marketo.com/display/DOCS/Define+Period+Costs"/>
    <n v="0.02"/>
    <n v="0"/>
    <n v="0"/>
    <n v="307000000"/>
    <s v="0.67,0.67,0.81,0.81,0.81,0.81,0.44,0.28,0.44,0.99,0.99,0.81"/>
  </r>
  <r>
    <x v="324"/>
    <n v="5"/>
    <n v="5"/>
    <x v="1"/>
    <n v="2"/>
    <n v="140"/>
    <n v="10.85"/>
    <s v="http://blog.marketo.com/2013/01/the-ultimate-social-media-event-marketing-checklist.html"/>
    <n v="0.01"/>
    <n v="0.01"/>
    <n v="0.76"/>
    <n v="62800000"/>
    <s v="0.82,0.82,0.99,0.99,0.82,0.82,0.82,0.82,0.65,0.99,0.99,0.82"/>
  </r>
  <r>
    <x v="407"/>
    <n v="6"/>
    <n v="7"/>
    <x v="1"/>
    <n v="2"/>
    <n v="140"/>
    <n v="28.06"/>
    <s v="http://www.marketo.com/marketing-automation/marketing-automation-for-salesforce/"/>
    <n v="0.01"/>
    <n v="0.04"/>
    <n v="0.94"/>
    <n v="1530000"/>
    <s v="0.41,0.65,0.65,0.82,0.82,0.65,0.82,0.65,0.82,0.82,0.99,0.82"/>
  </r>
  <r>
    <x v="408"/>
    <n v="6"/>
    <n v="6"/>
    <x v="1"/>
    <n v="2"/>
    <n v="140"/>
    <n v="27.27"/>
    <s v="http://www.marketo.com/software/personalization/"/>
    <n v="0.01"/>
    <n v="0.04"/>
    <n v="0.96"/>
    <n v="20300000"/>
    <s v="0.43,0.43,0.52,0.52,0.67,0.67,0.52,0.67,0.67,0.81,0.99,0.99"/>
  </r>
  <r>
    <x v="409"/>
    <n v="6"/>
    <n v="6"/>
    <x v="1"/>
    <n v="2"/>
    <n v="140"/>
    <n v="16.82"/>
    <s v="http://www.marketo.com/software/marketing-automation/"/>
    <n v="0.01"/>
    <n v="0.02"/>
    <n v="0.9"/>
    <n v="568000000"/>
    <s v="0.65,0.82,0.82,0.99,0.99,0.82,0.53,0.65,0.82,0.82,0.82,0.82"/>
  </r>
  <r>
    <x v="410"/>
    <n v="6"/>
    <n v="7"/>
    <x v="1"/>
    <n v="2"/>
    <n v="140"/>
    <n v="0"/>
    <s v="http://www.marketo.com/cheat-sheets/twitter-tips-for-the-social-marketer/"/>
    <n v="0.01"/>
    <n v="0"/>
    <n v="0.01"/>
    <n v="11700000"/>
    <s v="0.52,0.81,0.99,0.99,0.81,0.52,0.52,0.52,0.43,0.52,0.52,0.43"/>
  </r>
  <r>
    <x v="411"/>
    <n v="6"/>
    <n v="6"/>
    <x v="1"/>
    <n v="2"/>
    <n v="140"/>
    <n v="16.010000000000002"/>
    <s v="http://www.marketo.com/worksheets/2015-sample-social-media-tactical-plan/"/>
    <n v="0.01"/>
    <n v="0.02"/>
    <n v="0.64"/>
    <n v="26200000"/>
    <s v="0.65,0.82,0.82,0.82,0.82,0.82,0.99,0.82,0.99,0.82,0.99,0.82"/>
  </r>
  <r>
    <x v="412"/>
    <n v="14"/>
    <n v="17"/>
    <x v="2"/>
    <n v="1"/>
    <n v="1000"/>
    <n v="21.26"/>
    <s v="http://templates.marketo.com/category/responsive-email/"/>
    <n v="0.01"/>
    <n v="0.03"/>
    <n v="0.7"/>
    <n v="15700000"/>
    <s v="0.68,0.77,0.77,0.99,0.77,0.99,0.77,0.77,0.77,0.99,0.99,0.77"/>
  </r>
  <r>
    <x v="50"/>
    <n v="6"/>
    <n v="4"/>
    <x v="1"/>
    <n v="2"/>
    <n v="140"/>
    <n v="9.65"/>
    <s v="http://www.marketo.com/services/community/"/>
    <n v="0.01"/>
    <n v="0.01"/>
    <n v="0.63"/>
    <n v="492000"/>
    <s v="0.52,0.52,0.52,0.67,0.67,0.67,0.67,0.99,0.81,0.81,0.81,0.67"/>
  </r>
  <r>
    <x v="50"/>
    <n v="5"/>
    <n v="6"/>
    <x v="1"/>
    <n v="2"/>
    <n v="140"/>
    <n v="9.65"/>
    <s v="http://www.marketo.com/about/news/marketos-commitment-to-customer-support-and-success-recognized-by-leading-association-for-technology-services-3/"/>
    <n v="0.01"/>
    <n v="0.01"/>
    <n v="0.63"/>
    <n v="492000"/>
    <s v="0.52,0.52,0.52,0.67,0.67,0.67,0.67,0.99,0.81,0.81,0.81,0.67"/>
  </r>
  <r>
    <x v="413"/>
    <n v="6"/>
    <n v="0"/>
    <x v="1"/>
    <n v="3"/>
    <n v="140"/>
    <n v="15.61"/>
    <s v="https://www.marketo.com/marketing-topics/qualified-lead-generation"/>
    <n v="0.01"/>
    <n v="0.02"/>
    <n v="0.94"/>
    <n v="9070000"/>
    <s v="0.35,0.65,0.35,0.42,0.54,0.35,0.81,0.99,0.35,0.42,0.65,0.42"/>
  </r>
  <r>
    <x v="414"/>
    <n v="5"/>
    <n v="5"/>
    <x v="1"/>
    <n v="2"/>
    <n v="140"/>
    <n v="4.97"/>
    <s v="http://www.marketo.com/event-marketing/"/>
    <n v="0.01"/>
    <n v="0"/>
    <n v="0.66"/>
    <n v="1060000000"/>
    <s v="0.33,0.67,0.67,0.67,0.67,0.52,0.67,0.52,0.52,0.99,0.99,0.67"/>
  </r>
  <r>
    <x v="415"/>
    <n v="5"/>
    <n v="5"/>
    <x v="1"/>
    <n v="2"/>
    <n v="140"/>
    <n v="15.9"/>
    <s v="http://www.marketo.com/worksheets/2015-sample-social-media-tactical-plan/"/>
    <n v="0.01"/>
    <n v="0.02"/>
    <n v="0.8"/>
    <n v="3070000"/>
    <s v="0.52,0.67,0.52,0.67,0.52,0.67,0.99,0.67,0.52,0.52,0.99,0.67"/>
  </r>
  <r>
    <x v="416"/>
    <n v="7"/>
    <n v="8"/>
    <x v="1"/>
    <n v="2"/>
    <n v="170"/>
    <n v="33.92"/>
    <s v="http://blog.marketo.com/2014/04/the-definition-of-omni-channel-marketing-plus-7-tips.html"/>
    <n v="0.01"/>
    <n v="0.05"/>
    <n v="0.37"/>
    <n v="55900000"/>
    <s v="0.81,0.99,0.54,0.54,0.54,0.65,0.54,0.54,0.54,0.65,0.54,0.54"/>
  </r>
  <r>
    <x v="417"/>
    <n v="7"/>
    <n v="7"/>
    <x v="1"/>
    <n v="2"/>
    <n v="170"/>
    <n v="32.61"/>
    <s v="http://www.marketo.com/ebooks/10-tips-for-successful-email-marketing-campaigns/"/>
    <n v="0.01"/>
    <n v="0.05"/>
    <n v="0.95"/>
    <n v="34100000"/>
    <s v="0.67,0.81,0.67,0.99,0.99,0.81,0.81,0.81,0.99,0.99,0.99,0.67"/>
  </r>
  <r>
    <x v="418"/>
    <n v="7"/>
    <n v="8"/>
    <x v="1"/>
    <n v="2"/>
    <n v="170"/>
    <n v="10.7"/>
    <s v="http://www.marketo.com/definitive-guides/social-marketing/"/>
    <n v="0.01"/>
    <n v="0.01"/>
    <n v="0.35"/>
    <n v="735000000"/>
    <s v="0.65,0.99,0.99,0.99,0.99,0.82,0.99,0.99,0.82,0.82,0.99,0.82"/>
  </r>
  <r>
    <x v="419"/>
    <n v="11"/>
    <n v="11"/>
    <x v="2"/>
    <n v="1"/>
    <n v="140"/>
    <n v="0"/>
    <s v="http://blog.marketo.com/2014/02/the-5-pillars-of-a-successful-sales-pitch.html"/>
    <n v="0.01"/>
    <n v="0"/>
    <n v="0.05"/>
    <n v="31000000"/>
    <s v="0.53,0.99,0.82,0.65,0.99,0.82,0.82,0.82,0.82,0.99,0.99,0.82"/>
  </r>
  <r>
    <x v="420"/>
    <n v="11"/>
    <n v="11"/>
    <x v="2"/>
    <n v="1"/>
    <n v="140"/>
    <n v="0"/>
    <s v="https://launchpoint.marketo.com/slideshare/954-slideshare-platinum-pro/"/>
    <n v="0.01"/>
    <n v="0"/>
    <n v="0"/>
    <n v="25200000"/>
    <s v="0.19,0.35,0.27,0.27,0.35,0.65,0.81,0.81,0.99,0.81,0.81,0.54"/>
  </r>
  <r>
    <x v="421"/>
    <n v="11"/>
    <n v="10"/>
    <x v="2"/>
    <n v="2"/>
    <n v="140"/>
    <n v="0"/>
    <s v="https://www.marketo.com/marketing-topics/marketing-strategy-definition"/>
    <n v="0.01"/>
    <n v="0"/>
    <n v="7.0000000000000007E-2"/>
    <n v="8970000"/>
    <s v="0.52,0.81,0.67,0.81,0.67,0.67,0.33,0.24,0.33,0.81,0.81,0.99"/>
  </r>
  <r>
    <x v="422"/>
    <n v="11"/>
    <n v="11"/>
    <x v="2"/>
    <n v="1"/>
    <n v="140"/>
    <n v="10.25"/>
    <s v="http://www.marketo.com/solutions/measure-roi/"/>
    <n v="0.01"/>
    <n v="0.01"/>
    <n v="0.65"/>
    <n v="522000000"/>
    <s v="0.52,0.67,0.67,0.67,0.81,0.52,0.52,0.67,0.52,0.67,0.81,0.99"/>
  </r>
  <r>
    <x v="423"/>
    <n v="2"/>
    <n v="1"/>
    <x v="0"/>
    <n v="3"/>
    <n v="50"/>
    <n v="23.42"/>
    <s v="http://www.marketo.com/marketing-topics/lead-generation-software"/>
    <n v="0.01"/>
    <n v="0.03"/>
    <n v="0.82"/>
    <n v="19900000"/>
    <s v="0.50,0.99,0.79,0.79,0.64,0.28,0.07,0.07,0.07,0.07,0.07,0.36"/>
  </r>
  <r>
    <x v="424"/>
    <n v="16"/>
    <n v="16"/>
    <x v="2"/>
    <n v="1"/>
    <n v="1300"/>
    <n v="15.56"/>
    <s v="http://www.marketo.com/software/marketing-automation/engagement-engine/"/>
    <n v="0.01"/>
    <n v="0.02"/>
    <n v="0.89"/>
    <n v="28600000"/>
    <s v="0.45,0.81,0.62,0.81,0.81,0.62,0.81,0.81,0.81,0.99,0.99,0.81"/>
  </r>
  <r>
    <x v="425"/>
    <n v="2"/>
    <n v="3"/>
    <x v="0"/>
    <n v="3"/>
    <n v="50"/>
    <n v="0"/>
    <s v="http://www.marketo.com/worksheets/2015-sample-social-media-tactical-plan/"/>
    <n v="0.01"/>
    <n v="0"/>
    <n v="0.24"/>
    <n v="40000000"/>
    <s v="0.45,0.27,0.36,0.27,0.64,0.45,0.45,0.64,0.18,0.82,0.99,0.82"/>
  </r>
  <r>
    <x v="141"/>
    <n v="2"/>
    <n v="2"/>
    <x v="0"/>
    <n v="3"/>
    <n v="50"/>
    <n v="5.89"/>
    <s v="http://developers.marketo.com/documentation/websites/"/>
    <n v="0.01"/>
    <n v="0"/>
    <n v="0.34"/>
    <n v="18000"/>
    <s v="0.56,0.71,0.43,0.56,0.56,0.56,0.71,0.99,0.71,0.71,0.71,0.56"/>
  </r>
  <r>
    <x v="142"/>
    <n v="2"/>
    <n v="0"/>
    <x v="0"/>
    <n v="3"/>
    <n v="50"/>
    <n v="0"/>
    <s v="http://www.marketo.com/software/marketing-automation/analytics/"/>
    <n v="0.01"/>
    <n v="0"/>
    <n v="0.89"/>
    <n v="1110000"/>
    <s v="0.60,0.99,0.99,0.99,0.99,0.80,0.80,0.99,0.99,0.99,0.99,0.99"/>
  </r>
  <r>
    <x v="143"/>
    <n v="2"/>
    <n v="2"/>
    <x v="0"/>
    <n v="3"/>
    <n v="50"/>
    <n v="0"/>
    <s v="http://www.marketo.com/events/"/>
    <n v="0.01"/>
    <n v="0"/>
    <n v="0.37"/>
    <n v="16000"/>
    <s v="0.18,0.53,0.53,0.99,0.65,0.06,0.06,0.06,0.06,0.06,0.12,0.12"/>
  </r>
  <r>
    <x v="144"/>
    <n v="2"/>
    <n v="2"/>
    <x v="0"/>
    <n v="3"/>
    <n v="50"/>
    <n v="25.87"/>
    <s v="http://www.marketo.com/cheat-sheets/salesforce.com-for-marketers/"/>
    <n v="0.01"/>
    <n v="0.04"/>
    <n v="0.75"/>
    <n v="388000"/>
    <s v="0.33,0.56,0.44,0.56,0.44,0.56,0.44,0.56,0.44,0.44,0.99,0.33"/>
  </r>
  <r>
    <x v="426"/>
    <n v="2"/>
    <n v="2"/>
    <x v="0"/>
    <n v="3"/>
    <n v="50"/>
    <n v="0.56000000000000005"/>
    <s v="http://blog.marketo.com/2014/02/how-personalized-retargeting-can-optimize-your-b2b-ads.html"/>
    <n v="0.01"/>
    <n v="0"/>
    <n v="0.75"/>
    <n v="128000"/>
    <s v="0.22,0.33,0.33,0.44,0.78,0.33,0.22,0.11,0.11,0.99,0.99,0.99"/>
  </r>
  <r>
    <x v="145"/>
    <n v="2"/>
    <n v="0"/>
    <x v="0"/>
    <n v="3"/>
    <n v="50"/>
    <n v="14.16"/>
    <s v="http://www.marketo.com/demand-generation/"/>
    <n v="0.01"/>
    <n v="0.02"/>
    <n v="0.86"/>
    <n v="951000"/>
    <s v="0.22,0.33,0.44,0.56,0.99,0.99,0.56,0.44,0.33,0.56,0.44,0.78"/>
  </r>
  <r>
    <x v="427"/>
    <n v="2"/>
    <n v="3"/>
    <x v="0"/>
    <n v="3"/>
    <n v="50"/>
    <n v="6.33"/>
    <s v="http://www.marketo.com/worksheets/sample-social-media-plan-for-events/"/>
    <n v="0.01"/>
    <n v="0.01"/>
    <n v="0.34"/>
    <n v="89000000"/>
    <s v="0.99,0.44,0.78,0.44,0.78,0.78,0.56,0.22,0.22,0.33,0.22,0.44"/>
  </r>
  <r>
    <x v="428"/>
    <n v="2"/>
    <n v="2"/>
    <x v="0"/>
    <n v="3"/>
    <n v="50"/>
    <n v="0"/>
    <s v="http://www.marketo.com/marketing-topics/future-of-social-media-marketing"/>
    <n v="0.01"/>
    <n v="0"/>
    <n v="0.52"/>
    <n v="237000000"/>
    <s v="0.99,0.22,0.56,0.78,0.99,0.44,0.78,0.22,0.22,0.56,0.56,0.99"/>
  </r>
  <r>
    <x v="429"/>
    <n v="2"/>
    <n v="3"/>
    <x v="0"/>
    <n v="3"/>
    <n v="50"/>
    <n v="0"/>
    <s v="http://www.marketo.com/worksheets/2015-sample-social-media-tactical-plan/"/>
    <n v="0.01"/>
    <n v="0"/>
    <n v="0.45"/>
    <n v="83000000"/>
    <s v="0.71,0.71,0.99,0.71,0.99,0.56,0.71,0.99,0.56,0.43,0.43,0.43"/>
  </r>
  <r>
    <x v="430"/>
    <n v="2"/>
    <n v="2"/>
    <x v="0"/>
    <n v="3"/>
    <n v="50"/>
    <n v="4.26"/>
    <s v="http://www.marketo.com/_assets/uploads/WP.Precision.Thinking12.pdf?20130115213859"/>
    <n v="0.01"/>
    <n v="0"/>
    <n v="0.39"/>
    <n v="284000"/>
    <s v="0.99,0.45,0.27,0.45,0.64,0.45,0.45,0.45,0.36,0.36,0.64,0.64"/>
  </r>
  <r>
    <x v="431"/>
    <n v="2"/>
    <n v="1"/>
    <x v="0"/>
    <n v="3"/>
    <n v="50"/>
    <n v="39.76"/>
    <s v="http://www.marketo.com/reports/2014-gartner-magic-quadrant-for-crm-lead-management/"/>
    <n v="0.01"/>
    <n v="0.06"/>
    <n v="0.95"/>
    <n v="284000"/>
    <s v="0.43,0.56,0.28,0.71,0.99,0.56,0.71,0.71,0.99,0.99,0.99,0.71"/>
  </r>
  <r>
    <x v="432"/>
    <n v="2"/>
    <n v="2"/>
    <x v="0"/>
    <n v="3"/>
    <n v="50"/>
    <n v="30.99"/>
    <s v="http://www.marketo.com/marketing-topics/lead-generation-marketing"/>
    <n v="0.01"/>
    <n v="0.05"/>
    <n v="0.99"/>
    <n v="3400000"/>
    <s v="0.43,0.71,0.56,0.99,0.56,0.56,0.71,0.56,0.56,0.56,0.71,0.71"/>
  </r>
  <r>
    <x v="148"/>
    <n v="2"/>
    <n v="0"/>
    <x v="0"/>
    <n v="3"/>
    <n v="50"/>
    <n v="38.31"/>
    <s v="http://www.marketo.com/definitive-guides/lead-scoring/"/>
    <n v="0.01"/>
    <n v="0.06"/>
    <n v="1"/>
    <n v="3340000"/>
    <s v="0.71,0.71,0.99,0.43,0.71,0.56,0.71,0.71,0.99,0.71,0.99,0.56"/>
  </r>
  <r>
    <x v="433"/>
    <n v="2"/>
    <n v="2"/>
    <x v="0"/>
    <n v="3"/>
    <n v="50"/>
    <n v="41.66"/>
    <s v="http://www.marketo.com/"/>
    <n v="0.01"/>
    <n v="0.06"/>
    <n v="0.92"/>
    <n v="26400000"/>
    <s v="0.11,0.22,0.22,0.11,0.22,0.56,0.78,0.99,0.78,0.99,0.99,0.78"/>
  </r>
  <r>
    <x v="149"/>
    <n v="2"/>
    <n v="2"/>
    <x v="0"/>
    <n v="3"/>
    <n v="50"/>
    <n v="9.56"/>
    <s v="http://www.marketo.com/reports/2014-gartner-magic-quadrant-for-crm-lead-management/"/>
    <n v="0.01"/>
    <n v="0.01"/>
    <n v="0.94"/>
    <n v="347000"/>
    <s v="0.28,0.71,0.56,0.56,0.71,0.71,0.56,0.43,0.71,0.56,0.99,0.56"/>
  </r>
  <r>
    <x v="434"/>
    <n v="2"/>
    <n v="2"/>
    <x v="0"/>
    <n v="3"/>
    <n v="50"/>
    <n v="34.36"/>
    <s v="http://www.marketo.com/lead-generation/"/>
    <n v="0.01"/>
    <n v="0.05"/>
    <n v="0.95"/>
    <n v="11100000"/>
    <s v="0.56,0.71,0.71,0.99,0.71,0.71,0.99,0.99,0.99,0.99,0.56,0.71"/>
  </r>
  <r>
    <x v="435"/>
    <n v="2"/>
    <n v="2"/>
    <x v="0"/>
    <n v="3"/>
    <n v="50"/>
    <n v="20.43"/>
    <s v="https://www.marketo.com/marketing-topics/free-lead-generation"/>
    <n v="0.01"/>
    <n v="0.03"/>
    <n v="0.95"/>
    <n v="8370000"/>
    <s v="0.56,0.44,0.56,0.56,0.56,0.78,0.99,0.56,0.78,0.56,0.56,0.33"/>
  </r>
  <r>
    <x v="150"/>
    <n v="2"/>
    <n v="2"/>
    <x v="0"/>
    <n v="3"/>
    <n v="50"/>
    <n v="18.89"/>
    <s v="http://www.marketo.com/definitive-guides/lead-scoring/"/>
    <n v="0.01"/>
    <n v="0.03"/>
    <n v="0.89"/>
    <n v="56000"/>
    <s v="0.56,0.99,0.71,0.99,0.71,0.71,0.99,0.99,0.71,0.56,0.71,0.71"/>
  </r>
  <r>
    <x v="436"/>
    <n v="2"/>
    <n v="2"/>
    <x v="0"/>
    <n v="3"/>
    <n v="50"/>
    <n v="45.86"/>
    <s v="https://www.marketo.com/marketing-topics/lead-generation-programs"/>
    <n v="0.01"/>
    <n v="7.0000000000000007E-2"/>
    <n v="0.79"/>
    <n v="19300000"/>
    <s v="0.45,0.64,0.45,0.45,0.64,0.27,0.82,0.99,0.18,0.27,0.36,0.27"/>
  </r>
  <r>
    <x v="151"/>
    <n v="2"/>
    <n v="2"/>
    <x v="0"/>
    <n v="3"/>
    <n v="50"/>
    <n v="44.52"/>
    <s v="http://www.marketo.com/"/>
    <n v="0.01"/>
    <n v="7.0000000000000007E-2"/>
    <n v="0.98"/>
    <n v="344000"/>
    <s v="0.56,0.71,0.56,0.71,0.99,0.99,0.71,0.71,0.56,0.56,0.56,0.71"/>
  </r>
  <r>
    <x v="152"/>
    <n v="2"/>
    <n v="2"/>
    <x v="0"/>
    <n v="3"/>
    <n v="50"/>
    <n v="0"/>
    <s v="http://www.marketo.com/_assets/uploads/2014-Sample-Social-Media-Tactical-Plan.pdf?20140609162917"/>
    <n v="0.01"/>
    <n v="0"/>
    <n v="0.13"/>
    <n v="1770000"/>
    <s v="0.33,0.56,0.44,0.56,0.56,0.56,0.99,0.56,0.44,0.78,0.78,0.44"/>
  </r>
  <r>
    <x v="153"/>
    <n v="2"/>
    <n v="2"/>
    <x v="0"/>
    <n v="3"/>
    <n v="50"/>
    <n v="12.74"/>
    <s v="http://www.marketo.com/cheat-sheets/salesforce.com-for-marketers/"/>
    <n v="0.01"/>
    <n v="0.02"/>
    <n v="0.69"/>
    <n v="388000"/>
    <s v="0.71,0.43,0.99,0.71,0.71,0.56,0.71,0.56,0.71,0.71,0.99,0.71"/>
  </r>
  <r>
    <x v="437"/>
    <n v="2"/>
    <n v="2"/>
    <x v="0"/>
    <n v="3"/>
    <n v="50"/>
    <n v="45.58"/>
    <s v="http://www.marketo.com/lead-generation/"/>
    <n v="0.01"/>
    <n v="7.0000000000000007E-2"/>
    <n v="0.9"/>
    <n v="734000"/>
    <s v="0.43,0.43,0.71,0.71,0.99,0.99,0.56,0.56,0.56,0.56,0.71,0.71"/>
  </r>
  <r>
    <x v="438"/>
    <n v="2"/>
    <n v="1"/>
    <x v="0"/>
    <n v="3"/>
    <n v="50"/>
    <n v="4.42"/>
    <s v="http://blog.marketo.com/2014/04/rise-of-the-marketing-platform.html"/>
    <n v="0.01"/>
    <n v="0"/>
    <n v="0.27"/>
    <n v="67400000"/>
    <s v="0.71,0.56,0.71,0.71,0.71,0.99,0.71,0.56,0.43,0.43,0.71,0.99"/>
  </r>
  <r>
    <x v="154"/>
    <n v="2"/>
    <n v="2"/>
    <x v="0"/>
    <n v="3"/>
    <n v="50"/>
    <n v="0"/>
    <s v="http://www.marketo.com/about/leadership/"/>
    <n v="0.01"/>
    <n v="0"/>
    <n v="0.36"/>
    <n v="16000"/>
    <s v="0.33,0.44,0.44,0.56,0.99,0.33,0.33,0.78,0.78,0.44,0.22,0.22"/>
  </r>
  <r>
    <x v="439"/>
    <n v="2"/>
    <n v="2"/>
    <x v="0"/>
    <n v="3"/>
    <n v="50"/>
    <n v="0"/>
    <s v="http://www.marketo.com/worksheets/2015-sample-social-media-tactical-plan/"/>
    <n v="0.01"/>
    <n v="0"/>
    <n v="0.68"/>
    <n v="23900000"/>
    <s v="0.33,0.99,0.56,0.56,0.44,0.44,0.78,0.56,0.56,0.44,0.56,0.44"/>
  </r>
  <r>
    <x v="440"/>
    <n v="2"/>
    <n v="2"/>
    <x v="0"/>
    <n v="3"/>
    <n v="50"/>
    <n v="0"/>
    <s v="http://www.marketo.com/ebooks/dont-get-left-behind-the-rise-of-digital-marketing-in-financial-services/"/>
    <n v="0.01"/>
    <n v="0"/>
    <n v="0.03"/>
    <n v="291000000"/>
    <s v="0.45,0.36,0.36,0.45,0.36,0.82,0.45,0.36,0.45,0.82,0.99,0.64"/>
  </r>
  <r>
    <x v="156"/>
    <n v="2"/>
    <n v="2"/>
    <x v="0"/>
    <n v="3"/>
    <n v="50"/>
    <n v="8.27"/>
    <s v="http://www.marketo.com/email-marketing/"/>
    <n v="0.01"/>
    <n v="0.01"/>
    <n v="0.68"/>
    <n v="494000"/>
    <s v="0.60,0.99,0.80,0.80,0.99,0.99,0.99,0.99,0.60,0.80,0.99,0.80"/>
  </r>
  <r>
    <x v="441"/>
    <n v="2"/>
    <n v="2"/>
    <x v="0"/>
    <n v="3"/>
    <n v="50"/>
    <n v="43.26"/>
    <s v="http://www.marketo.com/marketing-topics/b2b-marketing-automation"/>
    <n v="0.01"/>
    <n v="7.0000000000000007E-2"/>
    <n v="0.99"/>
    <n v="1640000"/>
    <s v="0.56,0.56,0.44,0.56,0.99,0.78,0.99,0.33,0.56,0.44,0.78,0.56"/>
  </r>
  <r>
    <x v="442"/>
    <n v="2"/>
    <n v="2"/>
    <x v="0"/>
    <n v="3"/>
    <n v="50"/>
    <n v="14.5"/>
    <s v="http://blog.marketo.com/2013/08/the-problem-with-implicit-opt-in-for-email-marketing.html"/>
    <n v="0.01"/>
    <n v="0.02"/>
    <n v="0.93"/>
    <n v="41200000"/>
    <s v="0.99,0.56,0.56,0.56,0.99,0.56,0.56,0.44,0.56,0.56,0.78,0.56"/>
  </r>
  <r>
    <x v="443"/>
    <n v="2"/>
    <n v="2"/>
    <x v="0"/>
    <n v="3"/>
    <n v="50"/>
    <n v="85.59"/>
    <s v="http://www.marketo.com/"/>
    <n v="0.01"/>
    <n v="0.13"/>
    <n v="0.97"/>
    <n v="7130000"/>
    <s v="0.99,0.99,0.71,0.99,0.71,0.71,0.43,0.28,0.28,0.43,0.43,0.28"/>
  </r>
  <r>
    <x v="444"/>
    <n v="9"/>
    <n v="8"/>
    <x v="1"/>
    <n v="2"/>
    <n v="210"/>
    <n v="26.62"/>
    <s v="http://blog.marketo.com/category/email-marketing"/>
    <n v="0.01"/>
    <n v="0.04"/>
    <n v="0.68"/>
    <n v="317000000"/>
    <s v="0.65,0.99,0.65,0.81,0.65,0.81,0.99,0.99,0.81,0.99,0.81,0.81"/>
  </r>
  <r>
    <x v="445"/>
    <n v="4"/>
    <n v="4"/>
    <x v="1"/>
    <n v="2"/>
    <n v="90"/>
    <n v="0"/>
    <s v="http://www.marketo.com/cheat-sheets/"/>
    <n v="0.01"/>
    <n v="0"/>
    <n v="0.01"/>
    <n v="67000000"/>
    <s v="0.56,0.78,0.99,0.99,0.99,0.99,0.78,0.99,0.99,0.99,0.99,0.78"/>
  </r>
  <r>
    <x v="108"/>
    <n v="3"/>
    <n v="3"/>
    <x v="0"/>
    <n v="3"/>
    <n v="70"/>
    <n v="17.28"/>
    <s v="http://developers.marketo.com/"/>
    <n v="0.01"/>
    <n v="0.02"/>
    <n v="0.41"/>
    <n v="241000"/>
    <s v="0.28,0.36,0.28,0.36,0.36,0.28,0.50,0.50,0.50,0.79,0.50,0.99"/>
  </r>
  <r>
    <x v="446"/>
    <n v="9"/>
    <n v="7"/>
    <x v="1"/>
    <n v="2"/>
    <n v="210"/>
    <n v="0"/>
    <s v="https://www.marketo.com/_media/venture_wire.pdf"/>
    <n v="0.01"/>
    <n v="0"/>
    <n v="0"/>
    <n v="28600000"/>
    <s v="0.65,0.81,0.65,0.81,0.99,0.81,0.81,0.81,0.81,0.65,0.81,0.54"/>
  </r>
  <r>
    <x v="447"/>
    <n v="4"/>
    <n v="4"/>
    <x v="1"/>
    <n v="2"/>
    <n v="90"/>
    <n v="31.93"/>
    <s v="http://www.marketo.com/email-marketing/email-marketing-101/"/>
    <n v="0.01"/>
    <n v="0.05"/>
    <n v="0.85"/>
    <n v="68400000"/>
    <s v="0.36,0.64,0.50,0.64,0.99,0.64,0.64,0.64,0.50,0.64,0.64,0.64"/>
  </r>
  <r>
    <x v="448"/>
    <n v="3"/>
    <n v="3"/>
    <x v="0"/>
    <n v="3"/>
    <n v="70"/>
    <n v="0"/>
    <s v="http://www.marketo.com/_assets/uploads/WP.Precision.Thinking12.pdf?20130115213859"/>
    <n v="0.01"/>
    <n v="0"/>
    <n v="0"/>
    <n v="31300000"/>
    <s v="0.99,0.99,0.99,0.99,0.71,0.71,0.71,0.71,0.99,0.99,0.99,0.71"/>
  </r>
  <r>
    <x v="449"/>
    <n v="3"/>
    <n v="3"/>
    <x v="0"/>
    <n v="3"/>
    <n v="70"/>
    <n v="0"/>
    <s v="http://www.marketo.com/marketing-topics/lead-generation-tips"/>
    <n v="0.01"/>
    <n v="0"/>
    <n v="0.74"/>
    <n v="12500000"/>
    <s v="0.27,0.45,0.45,0.45,0.45,0.64,0.82,0.99,0.45,0.64,0.64,0.45"/>
  </r>
  <r>
    <x v="450"/>
    <n v="10"/>
    <n v="10"/>
    <x v="1"/>
    <n v="2"/>
    <n v="210"/>
    <n v="26.37"/>
    <s v="http://blog.marketo.com/2011/05/defining-the-perfect-sales-lead-%E2%80%93-4-tips-to-getting-it-right.html"/>
    <n v="0.01"/>
    <n v="0.04"/>
    <n v="0.82"/>
    <n v="73700000"/>
    <s v="0.42,0.81,0.81,0.65,0.81,0.99,0.81,0.81,0.81,0.99,0.81,0.65"/>
  </r>
  <r>
    <x v="451"/>
    <n v="10"/>
    <n v="9"/>
    <x v="1"/>
    <n v="2"/>
    <n v="210"/>
    <n v="0"/>
    <s v="http://developers.marketo.com/documentation/rest/add-leads-to-list/"/>
    <n v="0.01"/>
    <n v="0"/>
    <n v="0.03"/>
    <n v="2680000000"/>
    <s v="0.53,0.53,0.44,0.53,0.66,0.66,0.53,0.81,0.66,0.66,0.81,0.99"/>
  </r>
  <r>
    <x v="452"/>
    <n v="3"/>
    <n v="6"/>
    <x v="0"/>
    <n v="2"/>
    <n v="70"/>
    <n v="61.43"/>
    <s v="http://blog.marketo.com/2006/12/7_lead_nurturin.html"/>
    <n v="0.01"/>
    <n v="0.09"/>
    <n v="0.56000000000000005"/>
    <n v="451000"/>
    <s v="0.56,0.44,0.56,0.99,0.99,0.78,0.44,0.56,0.78,0.56,0.78,0.56"/>
  </r>
  <r>
    <x v="453"/>
    <n v="4"/>
    <n v="4"/>
    <x v="1"/>
    <n v="2"/>
    <n v="90"/>
    <n v="26.21"/>
    <s v="https://www.marketo.com/marketing-topics/top-lead-generation-companies"/>
    <n v="0.01"/>
    <n v="0.04"/>
    <n v="0.94"/>
    <n v="34500000"/>
    <s v="0.28,0.79,0.50,0.64,0.64,0.64,0.79,0.79,0.79,0.99,0.99,0.79"/>
  </r>
  <r>
    <x v="454"/>
    <n v="3"/>
    <n v="3"/>
    <x v="0"/>
    <n v="3"/>
    <n v="70"/>
    <n v="12.68"/>
    <s v="http://www.marketo.com/worksheets/2015-sample-social-media-tactical-plan/"/>
    <n v="0.01"/>
    <n v="0.02"/>
    <n v="0.76"/>
    <n v="37800000"/>
    <s v="0.56,0.78,0.56,0.78,0.56,0.99,0.56,0.56,0.56,0.78,0.56,0.78"/>
  </r>
  <r>
    <x v="455"/>
    <n v="8"/>
    <n v="8"/>
    <x v="1"/>
    <n v="2"/>
    <n v="210"/>
    <n v="0"/>
    <s v="https://www.marketo.com/marketing-topics/define-b2b-marketing"/>
    <n v="0.01"/>
    <n v="0"/>
    <n v="0.05"/>
    <n v="983000"/>
    <s v="0.65,0.99,0.81,0.99,0.99,0.99,0.81,0.81,0.81,0.99,0.99,0.99"/>
  </r>
  <r>
    <x v="456"/>
    <n v="8"/>
    <n v="8"/>
    <x v="1"/>
    <n v="2"/>
    <n v="210"/>
    <n v="3.57"/>
    <s v="http://blog.marketo.com/2012/10/craig-rosenberg-talks-optimizing-your-funnel-edgy-content-and-the-origins-of-the-funnelholic.html"/>
    <n v="0.01"/>
    <n v="0"/>
    <n v="0.08"/>
    <n v="4030000"/>
    <s v="0.65,0.81,0.81,0.99,0.81,0.99,0.81,0.99,0.65,0.65,0.65,0.54"/>
  </r>
  <r>
    <x v="457"/>
    <n v="4"/>
    <n v="4"/>
    <x v="1"/>
    <n v="2"/>
    <n v="90"/>
    <n v="7.03"/>
    <s v="https://www.marketo.com/marketing-topics/b2b-social-media-marketing"/>
    <n v="0.01"/>
    <n v="0.01"/>
    <n v="0.61"/>
    <n v="54000000"/>
    <s v="0.99,0.99,0.82,0.82,0.99,0.82,0.82,0.99,0.82,0.64,0.82,0.82"/>
  </r>
  <r>
    <x v="111"/>
    <n v="3"/>
    <n v="3"/>
    <x v="0"/>
    <n v="3"/>
    <n v="70"/>
    <n v="12.48"/>
    <s v="http://www.marketo.com/"/>
    <n v="0.01"/>
    <n v="0.01"/>
    <n v="0.34"/>
    <n v="19000"/>
    <s v="0.45,0.64,0.64,0.64,0.64,0.99,0.82,0.64,0.99,0.64,0.82,0.82"/>
  </r>
  <r>
    <x v="360"/>
    <n v="3"/>
    <n v="3"/>
    <x v="0"/>
    <n v="3"/>
    <n v="70"/>
    <n v="0"/>
    <s v="http://investors.marketo.com/releasedetail.cfm?ReleaseID=842491"/>
    <n v="0.01"/>
    <n v="0"/>
    <n v="0.31"/>
    <n v="310000"/>
    <s v="0.78,0.99,0.78,0.56,0.99,0.56,0.99,0.56,0.78,0.78,0.78,0.56"/>
  </r>
  <r>
    <x v="458"/>
    <n v="4"/>
    <n v="4"/>
    <x v="1"/>
    <n v="2"/>
    <n v="90"/>
    <n v="0"/>
    <s v="http://blog.marketo.com/2011/04/4-components-of-successful-demand-generation-marketing.html"/>
    <n v="0.01"/>
    <n v="0"/>
    <n v="0.26"/>
    <n v="365000000"/>
    <s v="0.64,0.82,0.64,0.82,0.64,0.99,0.64,0.64,0.82,0.82,0.99,0.64"/>
  </r>
  <r>
    <x v="459"/>
    <n v="3"/>
    <n v="9"/>
    <x v="0"/>
    <n v="2"/>
    <n v="70"/>
    <n v="0"/>
    <s v="http://www.marketo.com/marketing-topics/online-lead-generation-companies"/>
    <n v="0.01"/>
    <n v="0"/>
    <n v="0.05"/>
    <n v="424000000"/>
    <s v="0.44,0.99,0.56,0.99,0.99,0.99,0.56,0.78,0.44,0.56,0.99,0.78"/>
  </r>
  <r>
    <x v="460"/>
    <n v="3"/>
    <n v="3"/>
    <x v="0"/>
    <n v="3"/>
    <n v="70"/>
    <n v="38.79"/>
    <s v="http://www.marketo.com/ebooks/10-tips-for-successful-email-marketing-campaigns/"/>
    <n v="0.01"/>
    <n v="0.06"/>
    <n v="0.74"/>
    <n v="52500000"/>
    <s v="0.56,0.44,0.56,0.56,0.78,0.78,0.78,0.99,0.56,0.78,0.78,0.78"/>
  </r>
  <r>
    <x v="361"/>
    <n v="3"/>
    <n v="2"/>
    <x v="0"/>
    <n v="3"/>
    <n v="70"/>
    <n v="23.71"/>
    <s v="https://www.marketo.com/marketing-topics/lead-generation-programs"/>
    <n v="0.01"/>
    <n v="0.03"/>
    <n v="0.85"/>
    <n v="8340000"/>
    <s v="0.36,0.64,0.64,0.64,0.82,0.82,0.99,0.99,0.45,0.36,0.45,0.64"/>
  </r>
  <r>
    <x v="461"/>
    <n v="4"/>
    <n v="4"/>
    <x v="1"/>
    <n v="2"/>
    <n v="90"/>
    <n v="1.51"/>
    <s v="https://launchpoint.marketo.com/onesource-information-services/1135-onesource-isell/"/>
    <n v="0.01"/>
    <n v="0"/>
    <n v="0.09"/>
    <n v="1700000"/>
    <s v="0.64,0.99,0.79,0.79,0.64,0.64,0.50,0.99,0.64,0.50,0.64,0.36"/>
  </r>
  <r>
    <x v="462"/>
    <n v="9"/>
    <n v="9"/>
    <x v="1"/>
    <n v="2"/>
    <n v="210"/>
    <n v="10.85"/>
    <s v="http://www.marketo.com/inbound-marketing/"/>
    <n v="0.01"/>
    <n v="0.01"/>
    <n v="0.59"/>
    <n v="1510000"/>
    <s v="0.28,0.28,0.36,0.44,0.44,0.44,0.44,0.54,0.44,0.82,0.99,0.99"/>
  </r>
  <r>
    <x v="463"/>
    <n v="4"/>
    <n v="3"/>
    <x v="1"/>
    <n v="3"/>
    <n v="90"/>
    <n v="0"/>
    <s v="http://blog.marketo.com/2014/02/8-ideas-for-a-creative-facebook-cover-photo-and-15-examples-of-great-ones.html"/>
    <n v="0.01"/>
    <n v="0"/>
    <n v="0.02"/>
    <n v="616000000"/>
    <s v="0.36,0.50,0.50,0.64,0.99,0.79,0.50,0.50,0.79,0.99,0.64,0.79"/>
  </r>
  <r>
    <x v="464"/>
    <n v="10"/>
    <n v="10"/>
    <x v="1"/>
    <n v="2"/>
    <n v="210"/>
    <n v="18.010000000000002"/>
    <s v="http://blog.marketo.com/2013/12/must-attend-marketing-events-of-2014.html"/>
    <n v="0.01"/>
    <n v="0.02"/>
    <n v="0.36"/>
    <n v="251000"/>
    <s v="0.44,0.54,0.44,0.54,0.67,0.54,0.54,0.36,0.44,0.82,0.82,0.99"/>
  </r>
  <r>
    <x v="465"/>
    <n v="8"/>
    <n v="9"/>
    <x v="1"/>
    <n v="2"/>
    <n v="210"/>
    <n v="2.95"/>
    <s v="http://blog.marketo.com/2013/11/the-art-of-swag-or-schwag.html"/>
    <n v="0.01"/>
    <n v="0"/>
    <n v="0.31"/>
    <n v="906000"/>
    <s v="0.42,0.65,0.81,0.81,0.81,0.81,0.65,0.81,0.81,0.99,0.81,0.54"/>
  </r>
  <r>
    <x v="364"/>
    <n v="3"/>
    <n v="0"/>
    <x v="0"/>
    <n v="3"/>
    <n v="70"/>
    <n v="0"/>
    <s v="http://blog.marketo.com/2013/11/prove-your-worth10-kpis-for-marketers.html"/>
    <n v="0.01"/>
    <n v="0"/>
    <n v="0.41"/>
    <n v="13200000"/>
    <s v="0.56,0.56,0.99,0.99,0.99,0.99,0.71,0.71,0.99,0.99,0.71,0.71"/>
  </r>
  <r>
    <x v="466"/>
    <n v="8"/>
    <n v="8"/>
    <x v="1"/>
    <n v="2"/>
    <n v="210"/>
    <n v="9.42"/>
    <s v="http://www.marketo.com/marketing-and-sales-alignment/"/>
    <n v="0.01"/>
    <n v="0.01"/>
    <n v="0.55000000000000004"/>
    <n v="745000000"/>
    <s v="0.65,0.99,0.81,0.81,0.99,0.81,0.81,0.81,0.65,0.99,0.99,0.99"/>
  </r>
  <r>
    <x v="467"/>
    <n v="4"/>
    <n v="4"/>
    <x v="1"/>
    <n v="2"/>
    <n v="90"/>
    <n v="0"/>
    <s v="http://www.marketo.com/definitive-guides/lead-nurturing/"/>
    <n v="0.01"/>
    <n v="0"/>
    <n v="0.89"/>
    <n v="2510000"/>
    <s v="0.36,0.64,0.64,0.36,0.64,0.50,0.99,0.99,0.50,0.64,0.36,0.64"/>
  </r>
  <r>
    <x v="468"/>
    <n v="4"/>
    <n v="4"/>
    <x v="1"/>
    <n v="2"/>
    <n v="90"/>
    <n v="34.47"/>
    <s v="http://www.marketo.com/solutions/lead-generation/"/>
    <n v="0.01"/>
    <n v="0.05"/>
    <n v="0.87"/>
    <n v="333000000"/>
    <s v="0.65,0.99,0.82,0.82,0.65,0.41,0.24,0.18,0.18,0.24,0.24,0.24"/>
  </r>
  <r>
    <x v="469"/>
    <n v="10"/>
    <n v="10"/>
    <x v="1"/>
    <n v="2"/>
    <n v="210"/>
    <n v="25.47"/>
    <s v="http://blog.marketo.com/2013/05/5-of-the-most-innovative-and-unique-marketing-campaigns-so-far-in-2013.html"/>
    <n v="0.01"/>
    <n v="0.04"/>
    <n v="0.18"/>
    <n v="11600000"/>
    <s v="0.81,0.65,0.65,0.81,0.99,0.65,0.54,0.54,0.42,0.54,0.99,0.99"/>
  </r>
  <r>
    <x v="470"/>
    <n v="3"/>
    <n v="4"/>
    <x v="0"/>
    <n v="2"/>
    <n v="70"/>
    <n v="0"/>
    <s v="http://blog.marketo.com/category/b2b-marketing"/>
    <n v="0.01"/>
    <n v="0"/>
    <n v="0.69"/>
    <n v="13100000"/>
    <s v="0.99,0.78,0.78,0.56,0.78,0.78,0.78,0.44,0.56,0.56,0.44,0.78"/>
  </r>
  <r>
    <x v="471"/>
    <n v="4"/>
    <n v="5"/>
    <x v="1"/>
    <n v="2"/>
    <n v="90"/>
    <n v="20.93"/>
    <s v="http://www.marketo.com/marketing-topics/social-media-strategy-template"/>
    <n v="0.01"/>
    <n v="0.03"/>
    <n v="0.38"/>
    <n v="9800000"/>
    <s v="0.64,0.79,0.50,0.64,0.64,0.64,0.64,0.79,0.64,0.64,0.99,0.79"/>
  </r>
  <r>
    <x v="472"/>
    <n v="10"/>
    <n v="11"/>
    <x v="1"/>
    <n v="1"/>
    <n v="210"/>
    <n v="0"/>
    <s v="http://developers.marketo.com/documentation/rest/endpoint-url/"/>
    <n v="0.01"/>
    <n v="0"/>
    <n v="0"/>
    <n v="15600000"/>
    <s v="0.44,0.66,0.53,0.81,0.66,0.66,0.81,0.81,0.81,0.81,0.99,0.81"/>
  </r>
  <r>
    <x v="473"/>
    <n v="8"/>
    <n v="9"/>
    <x v="1"/>
    <n v="2"/>
    <n v="210"/>
    <n v="24.02"/>
    <s v="https://launchpoint.marketo.com/wistia/966-wistia-for-marketo/"/>
    <n v="0.01"/>
    <n v="0.03"/>
    <n v="0.21"/>
    <n v="308000"/>
    <s v="0.54,0.65,0.65,0.65,0.65,0.81,0.81,0.99,0.99,0.99,0.99,0.99"/>
  </r>
  <r>
    <x v="474"/>
    <n v="4"/>
    <n v="4"/>
    <x v="1"/>
    <n v="2"/>
    <n v="90"/>
    <n v="20.02"/>
    <s v="http://www.marketo.com/content-marketing/"/>
    <n v="0.01"/>
    <n v="0.03"/>
    <n v="0.94"/>
    <n v="69800000"/>
    <s v="0.36,0.82,0.99,0.99,0.82,0.64,0.64,0.64,0.64,0.64,0.99,0.99"/>
  </r>
  <r>
    <x v="475"/>
    <n v="4"/>
    <n v="4"/>
    <x v="1"/>
    <n v="2"/>
    <n v="90"/>
    <n v="3.79"/>
    <s v="https://www.marketo.com/_assets/uploads/Marketing-Planning-Customizable-PPT-Template.ppt?20131107114640"/>
    <n v="0.01"/>
    <n v="0"/>
    <n v="0.55000000000000004"/>
    <n v="3570000"/>
    <s v="0.79,0.36,0.50,0.50,0.99,0.64,0.50,0.28,0.36,0.64,0.64,0.99"/>
  </r>
  <r>
    <x v="379"/>
    <n v="8"/>
    <n v="8"/>
    <x v="1"/>
    <n v="2"/>
    <n v="210"/>
    <n v="19.97"/>
    <s v="http://www.marketo.com/social-marketing/"/>
    <n v="0.01"/>
    <n v="0.03"/>
    <n v="0.77"/>
    <n v="70700000"/>
    <s v="0.53,0.53,0.66,0.66,0.53,0.66,0.66,0.66,0.81,0.99,0.99,0.99"/>
  </r>
  <r>
    <x v="382"/>
    <n v="4"/>
    <n v="3"/>
    <x v="1"/>
    <n v="3"/>
    <n v="90"/>
    <n v="0"/>
    <s v="http://www.marketo.com/worksheets/social-media-editorial-calendar/"/>
    <n v="0.01"/>
    <n v="0"/>
    <n v="0.17"/>
    <n v="5600000"/>
    <s v="0.64,0.99,0.82,0.64,0.82,0.82,0.82,0.82,0.82,0.64,0.82,0.64"/>
  </r>
  <r>
    <x v="476"/>
    <n v="12"/>
    <n v="13"/>
    <x v="2"/>
    <n v="1"/>
    <n v="480"/>
    <n v="1.34"/>
    <s v="https://launchpoint.marketo.com/intercall/1613-intercall-virtual-events-for-marketo/"/>
    <n v="0.01"/>
    <n v="0"/>
    <n v="0.09"/>
    <n v="170000"/>
    <s v="0.54,0.81,0.99,0.99,0.99,0.99,0.66,0.99,0.81,0.81,0.99,0.81"/>
  </r>
  <r>
    <x v="477"/>
    <n v="12"/>
    <n v="12"/>
    <x v="2"/>
    <n v="1"/>
    <n v="480"/>
    <n v="16.2"/>
    <s v="http://www.marketo.com/software/marketing-automation/"/>
    <n v="0.01"/>
    <n v="0.02"/>
    <n v="0.9"/>
    <n v="207000000"/>
    <s v="0.66,0.81,0.81,0.99,0.99,0.81,0.81,0.81,0.81,0.99,0.99,0.81"/>
  </r>
  <r>
    <x v="478"/>
    <n v="14"/>
    <n v="14"/>
    <x v="2"/>
    <n v="1"/>
    <n v="880"/>
    <n v="18.32"/>
    <s v="http://www.marketo.com/email-marketing/"/>
    <n v="0.01"/>
    <n v="0.02"/>
    <n v="0.82"/>
    <n v="372000000"/>
    <s v="0.72,0.88,0.88,0.99,0.99,0.88,0.88,0.99,0.88,0.99,0.99,0.99"/>
  </r>
  <r>
    <x v="479"/>
    <n v="18"/>
    <n v="17"/>
    <x v="2"/>
    <n v="1"/>
    <n v="1900"/>
    <n v="15.13"/>
    <s v="http://templates.marketo.com/"/>
    <n v="0.01"/>
    <n v="0.02"/>
    <n v="0.81"/>
    <n v="275000000"/>
    <s v="0.67,0.79,0.79,0.79,0.99,0.79,0.79,0.99,0.79,0.99,0.99,0.79"/>
  </r>
  <r>
    <x v="480"/>
    <n v="18"/>
    <n v="0"/>
    <x v="2"/>
    <n v="3"/>
    <n v="1900"/>
    <n v="8.91"/>
    <s v="https://www.marketo.com/marketing-topics/define-b2b-marketing"/>
    <n v="0.01"/>
    <n v="0.01"/>
    <n v="0.09"/>
    <n v="75500000"/>
    <s v="0.68,0.99,0.99,0.99,0.99,0.99,0.99,0.99,0.99,0.99,0.99,0.99"/>
  </r>
  <r>
    <x v="407"/>
    <n v="7"/>
    <n v="8"/>
    <x v="1"/>
    <n v="2"/>
    <n v="140"/>
    <n v="28.06"/>
    <s v="http://www.marketo.com/ebooks/salesforce-marketing-automation/"/>
    <n v="0.01"/>
    <n v="0.03"/>
    <n v="0.94"/>
    <n v="1530000"/>
    <s v="0.41,0.65,0.65,0.82,0.82,0.65,0.82,0.65,0.82,0.82,0.99,0.82"/>
  </r>
  <r>
    <x v="409"/>
    <n v="7"/>
    <n v="7"/>
    <x v="1"/>
    <n v="2"/>
    <n v="140"/>
    <n v="16.82"/>
    <s v="http://www.marketo.com/"/>
    <n v="0.01"/>
    <n v="0.02"/>
    <n v="0.9"/>
    <n v="568000000"/>
    <s v="0.65,0.82,0.82,0.99,0.99,0.82,0.53,0.65,0.82,0.82,0.82,0.82"/>
  </r>
  <r>
    <x v="481"/>
    <n v="7"/>
    <n v="0"/>
    <x v="1"/>
    <n v="3"/>
    <n v="140"/>
    <n v="1.07"/>
    <s v="https://www.marketo.com/_assets/uploads/Your-Sample-Social-Editorial-Calendar.pdf?20140825103412"/>
    <n v="0.01"/>
    <n v="0"/>
    <n v="0.13"/>
    <n v="264000000"/>
    <s v="0.99,0.65,0.65,0.65,0.82,0.82,0.82,0.65,0.99,0.82,0.99,0.99"/>
  </r>
  <r>
    <x v="50"/>
    <n v="7"/>
    <n v="7"/>
    <x v="1"/>
    <n v="2"/>
    <n v="140"/>
    <n v="9.65"/>
    <s v="http://www.marketo.com/services/education/"/>
    <n v="0.01"/>
    <n v="0.01"/>
    <n v="0.63"/>
    <n v="492000"/>
    <s v="0.52,0.52,0.52,0.67,0.67,0.67,0.67,0.99,0.81,0.81,0.81,0.67"/>
  </r>
  <r>
    <x v="482"/>
    <n v="7"/>
    <n v="11"/>
    <x v="1"/>
    <n v="1"/>
    <n v="140"/>
    <n v="0"/>
    <s v="https://docs.marketo.com/display/DOCS/Search+Uploaded+Images+and+Files"/>
    <n v="0.01"/>
    <n v="0"/>
    <n v="0.02"/>
    <n v="326000000"/>
    <s v="0.99,0.82,0.82,0.82,0.82,0.99,0.65,0.99,0.99,0.82,0.82,0.82"/>
  </r>
  <r>
    <x v="483"/>
    <n v="7"/>
    <n v="7"/>
    <x v="1"/>
    <n v="2"/>
    <n v="140"/>
    <n v="45.37"/>
    <s v="http://www.marketo.com/ebooks/graduating-from-email-marketing-to-marketing-automation/"/>
    <n v="0.01"/>
    <n v="0.06"/>
    <n v="0.94"/>
    <n v="22100000"/>
    <s v="0.52,0.67,0.67,0.52,0.67,0.67,0.81,0.81,0.81,0.67,0.52,0.99"/>
  </r>
  <r>
    <x v="484"/>
    <n v="7"/>
    <n v="7"/>
    <x v="1"/>
    <n v="2"/>
    <n v="140"/>
    <n v="0"/>
    <s v="http://www.marketo.com/software/marketing-automation/analytics/revenue-cycle-modeler/"/>
    <n v="0.01"/>
    <n v="0"/>
    <n v="7.0000000000000007E-2"/>
    <n v="305000000"/>
    <s v="0.43,0.81,0.52,0.67,0.99,0.81,0.52,0.67,0.67,0.67,0.81,0.67"/>
  </r>
  <r>
    <x v="485"/>
    <n v="5"/>
    <n v="3"/>
    <x v="1"/>
    <n v="3"/>
    <n v="110"/>
    <n v="0"/>
    <s v="http://www.marketo.com/about/leadership/sanjay-dholakia/"/>
    <n v="0.01"/>
    <n v="0"/>
    <n v="0"/>
    <n v="610000"/>
    <s v="0.18,0.23,0.18,0.23,0.23,0.23,0.23,0.23,0.23,0.36,0.99,0.28"/>
  </r>
  <r>
    <x v="486"/>
    <n v="6"/>
    <n v="6"/>
    <x v="1"/>
    <n v="2"/>
    <n v="110"/>
    <n v="0"/>
    <s v="http://pages2.marketo.com/rs/marketob2/images/SPF-and-DKIM-for-Email-Deliverability.pdf"/>
    <n v="0.01"/>
    <n v="0"/>
    <n v="0"/>
    <n v="391000"/>
    <s v="0.64,0.64,0.64,0.64,0.99,0.79,0.79,0.64,0.79,0.79,0.79,0.64"/>
  </r>
  <r>
    <x v="487"/>
    <n v="5"/>
    <n v="3"/>
    <x v="1"/>
    <n v="3"/>
    <n v="110"/>
    <n v="0"/>
    <s v="http://blog.marketo.com/2014/02/8-ideas-for-a-creative-facebook-cover-photo-and-15-examples-of-great-ones.html"/>
    <n v="0.01"/>
    <n v="0"/>
    <n v="0.03"/>
    <n v="404000000"/>
    <s v="0.79,0.99,0.79,0.79,0.79,0.79,0.79,0.99,0.79,0.64,0.50,0.64"/>
  </r>
  <r>
    <x v="488"/>
    <n v="5"/>
    <n v="4"/>
    <x v="1"/>
    <n v="2"/>
    <n v="110"/>
    <n v="23.74"/>
    <s v="http://www.marketo.com/marketing-topics/lead-generation-marketing"/>
    <n v="0.01"/>
    <n v="0.03"/>
    <n v="0.91"/>
    <n v="465000000"/>
    <s v="0.53,0.53,0.65,0.65,0.53,0.99,0.65,0.53,0.53,0.65,0.65,0.53"/>
  </r>
  <r>
    <x v="489"/>
    <n v="6"/>
    <n v="6"/>
    <x v="1"/>
    <n v="2"/>
    <n v="110"/>
    <n v="43.79"/>
    <s v="http://www.marketo.com/about/marketo-reviews/"/>
    <n v="0.01"/>
    <n v="0.06"/>
    <n v="0.75"/>
    <n v="263000"/>
    <s v="0.53,0.82,0.53,0.82,0.65,0.65,0.65,0.65,0.82,0.65,0.99,0.53"/>
  </r>
  <r>
    <x v="490"/>
    <n v="5"/>
    <n v="5"/>
    <x v="1"/>
    <n v="2"/>
    <n v="110"/>
    <n v="44.16"/>
    <s v="http://www.marketo.com/_assets/uploads/The-Future-of-Marketing-Six-Visionaries-Speak.pdf"/>
    <n v="0.01"/>
    <n v="0.06"/>
    <n v="0.04"/>
    <n v="644000000"/>
    <s v="0.65,0.65,0.65,0.65,0.99,0.65,0.82,0.53,0.65,0.82,0.65,0.82"/>
  </r>
  <r>
    <x v="491"/>
    <n v="6"/>
    <n v="7"/>
    <x v="1"/>
    <n v="2"/>
    <n v="110"/>
    <n v="14.23"/>
    <s v="http://de.marketo.com/marketing-topics/qualified-lead-generation"/>
    <n v="0.01"/>
    <n v="0.01"/>
    <n v="0.97"/>
    <n v="14400000"/>
    <s v="0.82,0.82,0.82,0.99,0.99,0.99,0.99,0.99,0.82,0.99,0.99,0.99"/>
  </r>
  <r>
    <x v="492"/>
    <n v="6"/>
    <n v="6"/>
    <x v="1"/>
    <n v="2"/>
    <n v="110"/>
    <n v="40.340000000000003"/>
    <s v="http://www.marketo.com/marketing-automation/"/>
    <n v="0.01"/>
    <n v="0.05"/>
    <n v="0.96"/>
    <n v="3330000"/>
    <s v="0.33,0.43,0.67,0.67,0.67,0.67,0.99,0.52,0.52,0.52,0.52,0.52"/>
  </r>
  <r>
    <x v="493"/>
    <n v="6"/>
    <n v="11"/>
    <x v="1"/>
    <n v="1"/>
    <n v="110"/>
    <n v="0"/>
    <s v="http://blog.marketo.com/2015/01/5-ways-to-turn-2014-marketing-challenges-into-2015-success.html"/>
    <n v="0.01"/>
    <n v="0"/>
    <n v="0.03"/>
    <n v="320000000"/>
    <s v="0.53,0.65,0.65,0.65,0.53,0.53,0.41,0.41,0.41,0.99,0.82,0.65"/>
  </r>
  <r>
    <x v="494"/>
    <n v="13"/>
    <n v="14"/>
    <x v="2"/>
    <n v="1"/>
    <n v="590"/>
    <n v="13.49"/>
    <s v="http://www.marketo.com/marketing-topics/network-marketing-leads"/>
    <n v="0.01"/>
    <n v="0.01"/>
    <n v="0.95"/>
    <n v="15300000"/>
    <s v="0.67,0.82,0.67,0.99,0.82,0.82,0.55,0.55,0.44,0.44,0.36,0.36"/>
  </r>
  <r>
    <x v="495"/>
    <n v="2"/>
    <n v="2"/>
    <x v="0"/>
    <n v="3"/>
    <n v="40"/>
    <n v="0"/>
    <s v="http://blog.marketo.com/2014/09/welcome-to-the-era-of-engagement-marketing.html"/>
    <n v="0.01"/>
    <n v="0"/>
    <n v="0.16"/>
    <n v="254000000"/>
    <s v="0.43,0.71,0.43,0.56,0.56,0.71,0.43,0.56,0.71,0.71,0.71,0.99"/>
  </r>
  <r>
    <x v="496"/>
    <n v="2"/>
    <n v="2"/>
    <x v="0"/>
    <n v="3"/>
    <n v="40"/>
    <n v="0"/>
    <s v="http://www.marketo.com/software/personalization/persona-based-marketing/"/>
    <n v="0.01"/>
    <n v="0"/>
    <n v="0.05"/>
    <n v="3290000"/>
    <s v="0.20,0.80,0.60,0.99,0.60,0.80,0.99,0.80,0.60,0.80,0.99,0.60"/>
  </r>
  <r>
    <x v="497"/>
    <n v="2"/>
    <n v="2"/>
    <x v="0"/>
    <n v="3"/>
    <n v="40"/>
    <n v="0"/>
    <s v="http://www.marketo.com/worksheets/content-marketing-tactical-plan/"/>
    <n v="0.01"/>
    <n v="0"/>
    <n v="0.67"/>
    <n v="12500000"/>
    <s v="0.80,0.99,0.80,0.99,0.80,0.60,0.60,0.60,0.80,0.40,0.60,0.80"/>
  </r>
  <r>
    <x v="498"/>
    <n v="2"/>
    <n v="2"/>
    <x v="0"/>
    <n v="3"/>
    <n v="40"/>
    <n v="0.01"/>
    <s v="http://summit.marketo.com/2014/speakers/cheryl-chavez/"/>
    <n v="0.01"/>
    <n v="0"/>
    <n v="0.25"/>
    <n v="732000"/>
    <s v="0.22,0.44,0.44,0.44,0.33,0.44,0.33,0.33,0.99,0.44,0.44,0.33"/>
  </r>
  <r>
    <x v="187"/>
    <n v="2"/>
    <n v="2"/>
    <x v="0"/>
    <n v="3"/>
    <n v="40"/>
    <n v="0"/>
    <s v="http://www.marketo.com/lead-management/"/>
    <n v="0.01"/>
    <n v="0"/>
    <n v="0.95"/>
    <n v="39800000"/>
    <s v="0.60,0.80,0.80,0.60,0.60,0.60,0.80,0.80,0.99,0.60,0.80,0.80"/>
  </r>
  <r>
    <x v="188"/>
    <n v="2"/>
    <n v="2"/>
    <x v="0"/>
    <n v="3"/>
    <n v="40"/>
    <n v="7.2"/>
    <s v="http://www.marketo.com/software/marketing-automation/landing-pages/"/>
    <n v="0.01"/>
    <n v="0"/>
    <n v="0.97"/>
    <n v="99000"/>
    <s v="0.40,0.60,0.40,0.60,0.60,0.80,0.80,0.99,0.60,0.99,0.80,0.60"/>
  </r>
  <r>
    <x v="499"/>
    <n v="2"/>
    <n v="2"/>
    <x v="0"/>
    <n v="3"/>
    <n v="40"/>
    <n v="0"/>
    <s v="http://www.marketo.com/lead-generation/"/>
    <n v="0.01"/>
    <n v="0"/>
    <n v="0.98"/>
    <n v="2920000"/>
    <s v="0.28,0.71,0.56,0.99,0.99,0.43,0.56,0.56,0.28,0.56,0.43,0.28"/>
  </r>
  <r>
    <x v="500"/>
    <n v="17"/>
    <n v="19"/>
    <x v="2"/>
    <n v="1"/>
    <n v="1300"/>
    <n v="0.12"/>
    <s v="http://blog.marketo.com/2014/02/8-ideas-for-a-creative-facebook-cover-photo-and-15-examples-of-great-ones.html"/>
    <n v="0.01"/>
    <n v="0"/>
    <n v="0.02"/>
    <n v="147000000"/>
    <s v="0.84,0.99,0.68,0.84,0.84,0.68,0.68,0.68,0.68,0.53,0.53,0.68"/>
  </r>
  <r>
    <x v="501"/>
    <n v="2"/>
    <n v="3"/>
    <x v="0"/>
    <n v="3"/>
    <n v="40"/>
    <n v="0"/>
    <s v="http://blog.marketo.com/2013/05/5-of-the-most-innovative-and-unique-marketing-campaigns-so-far-in-2013.html"/>
    <n v="0.01"/>
    <n v="0"/>
    <n v="0.13"/>
    <n v="3950000"/>
    <s v="0.60,0.80,0.60,0.99,0.80,0.40,0.40,0.60,0.40,0.99,0.80,0.80"/>
  </r>
  <r>
    <x v="502"/>
    <n v="2"/>
    <n v="2"/>
    <x v="0"/>
    <n v="3"/>
    <n v="40"/>
    <n v="12.11"/>
    <s v="http://www.marketo.com/software/marketing-automation/search-marketing/"/>
    <n v="0.01"/>
    <n v="0.01"/>
    <n v="0.77"/>
    <n v="5100000"/>
    <s v="0.60,0.40,0.60,0.60,0.40,0.99,0.99,0.99,0.99,0.99,0.80,0.60"/>
  </r>
  <r>
    <x v="503"/>
    <n v="2"/>
    <n v="2"/>
    <x v="0"/>
    <n v="3"/>
    <n v="40"/>
    <n v="17.96"/>
    <s v="https://www.marketo.com/marketing-topics/outsourced-lead-generation"/>
    <n v="0.01"/>
    <n v="0.02"/>
    <n v="0.99"/>
    <n v="596000"/>
    <s v="0.09,0.18,0.18,0.45,0.45,0.27,0.64,0.99,0.27,0.27,0.27,0.18"/>
  </r>
  <r>
    <x v="504"/>
    <n v="2"/>
    <n v="2"/>
    <x v="0"/>
    <n v="3"/>
    <n v="40"/>
    <n v="0"/>
    <s v="http://blog.marketo.com/2013/09/7-best-practices-for-email-deliverability.html"/>
    <n v="0.01"/>
    <n v="0"/>
    <n v="0.81"/>
    <n v="114000"/>
    <s v="0.80,0.60,0.99,0.40,0.80,0.99,0.60,0.40,0.40,0.80,0.60,0.80"/>
  </r>
  <r>
    <x v="505"/>
    <n v="2"/>
    <n v="2"/>
    <x v="0"/>
    <n v="3"/>
    <n v="40"/>
    <n v="27.68"/>
    <s v="https://www.marketo.com/marketing-topics/how-to-start-a-lead-generation-business"/>
    <n v="0.01"/>
    <n v="0.03"/>
    <n v="0.92"/>
    <n v="45300000"/>
    <s v="0.56,0.71,0.99,0.43,0.71,0.71,0.56,0.43,0.71,0.43,0.56,0.71"/>
  </r>
  <r>
    <x v="506"/>
    <n v="2"/>
    <n v="4"/>
    <x v="0"/>
    <n v="2"/>
    <n v="40"/>
    <n v="0"/>
    <s v="http://blog.marketo.com/2013/05/5-of-the-most-innovative-and-unique-marketing-campaigns-so-far-in-2013.html"/>
    <n v="0.01"/>
    <n v="0"/>
    <n v="0.19"/>
    <n v="3950000"/>
    <s v="0.56,0.14,0.43,0.28,0.28,0.43,0.71,0.71,0.71,0.99,0.43,0.43"/>
  </r>
  <r>
    <x v="507"/>
    <n v="2"/>
    <n v="2"/>
    <x v="0"/>
    <n v="3"/>
    <n v="40"/>
    <n v="0"/>
    <s v="http://www.marketo.com/demand-generation/"/>
    <n v="0.01"/>
    <n v="0"/>
    <n v="0.84"/>
    <n v="10400000"/>
    <s v="0.78,0.78,0.56,0.78,0.56,0.99,0.33,0.11,0.11,0.11,0.11,0.22"/>
  </r>
  <r>
    <x v="193"/>
    <n v="2"/>
    <n v="2"/>
    <x v="0"/>
    <n v="3"/>
    <n v="40"/>
    <n v="3.82"/>
    <s v="http://www.marketo.com/worksheets/social-media-editorial-calendar/"/>
    <n v="0.01"/>
    <n v="0"/>
    <n v="0.46"/>
    <n v="71300000"/>
    <s v="0.56,0.99,0.71,0.71,0.56,0.43,0.14,0.43,0.43,0.43,0.56,0.56"/>
  </r>
  <r>
    <x v="508"/>
    <n v="2"/>
    <n v="2"/>
    <x v="0"/>
    <n v="3"/>
    <n v="40"/>
    <n v="26.36"/>
    <s v="http://www.marketo.com/targeting-and-personalization/"/>
    <n v="0.01"/>
    <n v="0.03"/>
    <n v="0.95"/>
    <n v="16700000"/>
    <s v="0.43,0.43,0.56,0.99,0.71,0.71,0.71,0.71,0.56,0.71,0.56,0.56"/>
  </r>
  <r>
    <x v="194"/>
    <n v="2"/>
    <n v="2"/>
    <x v="0"/>
    <n v="3"/>
    <n v="40"/>
    <n v="22.55"/>
    <s v="http://www.marketo.com/_assets/uploads/Mapping-Lead-Generation-to-Your-Sales-Funnel-Cheatsheet.pdf?20140211184742"/>
    <n v="0.01"/>
    <n v="0.02"/>
    <n v="0.97"/>
    <n v="749000"/>
    <s v="0.40,0.60,0.40,0.60,0.80,0.99,0.80,0.99,0.60,0.99,0.99,0.40"/>
  </r>
  <r>
    <x v="196"/>
    <n v="2"/>
    <n v="2"/>
    <x v="0"/>
    <n v="3"/>
    <n v="40"/>
    <n v="0"/>
    <s v="http://www.marketo.com/solutions/measure-roi/"/>
    <n v="0.01"/>
    <n v="0"/>
    <n v="0.53"/>
    <n v="390000"/>
    <s v="0.80,0.80,0.60,0.99,0.80,0.99,0.60,0.60,0.99,0.60,0.99,0.60"/>
  </r>
  <r>
    <x v="509"/>
    <n v="2"/>
    <n v="2"/>
    <x v="0"/>
    <n v="3"/>
    <n v="40"/>
    <n v="0"/>
    <s v="http://blog.marketo.com/2013/05/5-of-the-most-innovative-and-unique-marketing-campaigns-so-far-in-2013.html"/>
    <n v="0.01"/>
    <n v="0"/>
    <n v="0.12"/>
    <n v="25700000"/>
    <s v="0.78,0.99,0.99,0.99,0.56,0.44,0.22,0.11,0.11,0.22,0.22,0.11"/>
  </r>
  <r>
    <x v="197"/>
    <n v="2"/>
    <n v="2"/>
    <x v="0"/>
    <n v="3"/>
    <n v="40"/>
    <n v="0"/>
    <s v="http://www.marketo.com/lead-nurturing/"/>
    <n v="0.01"/>
    <n v="0"/>
    <n v="0.85"/>
    <n v="25200000"/>
    <s v="0.40,0.80,0.60,0.80,0.60,0.60,0.60,0.80,0.80,0.99,0.99,0.99"/>
  </r>
  <r>
    <x v="510"/>
    <n v="2"/>
    <n v="1"/>
    <x v="0"/>
    <n v="3"/>
    <n v="40"/>
    <n v="9.16"/>
    <s v="http://www.marketo.com/software/marketing-management/"/>
    <n v="0.01"/>
    <n v="0.01"/>
    <n v="0.89"/>
    <n v="7100000"/>
    <s v="0.56,0.99,0.43,0.56,0.56,0.71,0.99,0.56,0.56,0.71,0.43,0.56"/>
  </r>
  <r>
    <x v="511"/>
    <n v="17"/>
    <n v="20"/>
    <x v="2"/>
    <n v="1"/>
    <n v="1300"/>
    <n v="9.06"/>
    <s v="http://www.marketo.com/software/marketing-automation/analytics/ad-hoc-reports-analysis/"/>
    <n v="0.01"/>
    <n v="0.01"/>
    <n v="0.12"/>
    <n v="59500000"/>
    <s v="0.55,0.62,0.81,0.99,0.99,0.81,0.81,0.62,0.62,0.81,0.81,0.62"/>
  </r>
  <r>
    <x v="198"/>
    <n v="2"/>
    <n v="2"/>
    <x v="0"/>
    <n v="3"/>
    <n v="40"/>
    <n v="9.2100000000000009"/>
    <s v="http://www.marketo.com/software/marketing-automation/landing-pages/"/>
    <n v="0.01"/>
    <n v="0.01"/>
    <n v="0.88"/>
    <n v="65000"/>
    <s v="0.40,0.60,0.80,0.60,0.40,0.80,0.99,0.80,0.80,0.60,0.99,0.80"/>
  </r>
  <r>
    <x v="512"/>
    <n v="11"/>
    <n v="10"/>
    <x v="2"/>
    <n v="2"/>
    <n v="110"/>
    <n v="0"/>
    <s v="https://www.marketo.com/marketing-topics/define-b2b-marketing"/>
    <n v="0.01"/>
    <n v="0"/>
    <n v="0.01"/>
    <n v="683000000"/>
    <s v="0.79,0.79,0.79,0.99,0.79,0.79,0.50,0.36,0.50,0.99,0.99,0.99"/>
  </r>
  <r>
    <x v="513"/>
    <n v="11"/>
    <n v="11"/>
    <x v="2"/>
    <n v="1"/>
    <n v="110"/>
    <n v="0"/>
    <s v="http://blog.marketo.com/2014/04/the-definition-of-omni-channel-marketing-plus-7-tips.html"/>
    <n v="0.01"/>
    <n v="0"/>
    <n v="0.02"/>
    <n v="4450000"/>
    <s v="0.81,0.52,0.67,0.52,0.81,0.52,0.33,0.33,0.33,0.52,0.67,0.99"/>
  </r>
  <r>
    <x v="514"/>
    <n v="11"/>
    <n v="11"/>
    <x v="2"/>
    <n v="1"/>
    <n v="110"/>
    <n v="3.09"/>
    <s v="http://www.marketo.com/webinars/the-definitive-guide-to-social-marketing-webinar/"/>
    <n v="0.01"/>
    <n v="0"/>
    <n v="0.43"/>
    <n v="36000000"/>
    <s v="0.65,0.82,0.82,0.65,0.99,0.65,0.82,0.65,0.82,0.65,0.65,0.65"/>
  </r>
  <r>
    <x v="515"/>
    <n v="11"/>
    <n v="12"/>
    <x v="2"/>
    <n v="1"/>
    <n v="110"/>
    <n v="28.84"/>
    <s v="http://www.marketo.com/marketing-topics/lead-generation-software"/>
    <n v="0.01"/>
    <n v="0.03"/>
    <n v="0.86"/>
    <n v="576000000"/>
    <s v="0.28,0.53,0.41,0.53,0.41,0.53,0.65,0.53,0.82,0.99,0.65,0.65"/>
  </r>
  <r>
    <x v="516"/>
    <n v="11"/>
    <n v="12"/>
    <x v="2"/>
    <n v="1"/>
    <n v="110"/>
    <n v="0"/>
    <s v="http://www.marketo.com/podcasts/episode-7-gini-dietrich-arment-dietrich/"/>
    <n v="0.01"/>
    <n v="0"/>
    <n v="0"/>
    <n v="37000"/>
    <s v="0.82,0.65,0.82,0.99,0.82,0.53,0.53,0.41,0.41,0.53,0.53,0.41"/>
  </r>
  <r>
    <x v="517"/>
    <n v="11"/>
    <n v="13"/>
    <x v="2"/>
    <n v="1"/>
    <n v="110"/>
    <n v="0"/>
    <s v="http://blog.marketo.com/2014/08/meet-generation-z-marketings-next-big-audience-infographic.html"/>
    <n v="0.01"/>
    <n v="0"/>
    <n v="0.05"/>
    <n v="21400000"/>
    <s v="0.65,0.53,0.53,0.41,0.53,0.41,0.65,0.41,0.65,0.82,0.82,0.99"/>
  </r>
  <r>
    <x v="518"/>
    <n v="11"/>
    <n v="11"/>
    <x v="2"/>
    <n v="1"/>
    <n v="110"/>
    <n v="16.61"/>
    <s v="http://www.marketo.com/library/marketo-jigsaw-datasheet.pdf"/>
    <n v="0.01"/>
    <n v="0.02"/>
    <n v="0.88"/>
    <n v="620000"/>
    <s v="0.28,0.99,0.82,0.82,0.99,0.82,0.82,0.65,0.82,0.65,0.53,0.41"/>
  </r>
  <r>
    <x v="519"/>
    <n v="11"/>
    <n v="12"/>
    <x v="2"/>
    <n v="1"/>
    <n v="110"/>
    <n v="33.46"/>
    <s v="http://www.marketo.com/lead-generation/"/>
    <n v="0.01"/>
    <n v="0.04"/>
    <n v="0.96"/>
    <n v="555000000"/>
    <s v="0.43,0.67,0.67,0.52,0.43,0.52,0.43,0.99,0.67,0.43,0.43,0.43"/>
  </r>
  <r>
    <x v="520"/>
    <n v="11"/>
    <n v="12"/>
    <x v="2"/>
    <n v="1"/>
    <n v="110"/>
    <n v="38.94"/>
    <s v="http://www.marketo.com/marketing-topics/business-lead-generation"/>
    <n v="0.01"/>
    <n v="0.05"/>
    <n v="0.9"/>
    <n v="1360000000"/>
    <s v="0.99,0.79,0.79,0.79,0.79,0.64,0.64,0.79,0.64,0.64,0.79,0.64"/>
  </r>
  <r>
    <x v="521"/>
    <n v="9"/>
    <n v="8"/>
    <x v="1"/>
    <n v="2"/>
    <n v="170"/>
    <n v="12.18"/>
    <s v="https://www.marketo.com/marketing-topics/define-b2b-marketing"/>
    <n v="0.01"/>
    <n v="0.01"/>
    <n v="0.84"/>
    <n v="46300000"/>
    <s v="0.82,0.99,0.99,0.99,0.99,0.99,0.82,0.65,0.65,0.82,0.99,0.99"/>
  </r>
  <r>
    <x v="521"/>
    <n v="10"/>
    <n v="9"/>
    <x v="1"/>
    <n v="2"/>
    <n v="170"/>
    <n v="12.18"/>
    <s v="http://blog.marketo.com/category/b2b-marketing"/>
    <n v="0.01"/>
    <n v="0.01"/>
    <n v="0.84"/>
    <n v="46300000"/>
    <s v="0.82,0.99,0.99,0.99,0.99,0.99,0.82,0.65,0.65,0.82,0.99,0.99"/>
  </r>
  <r>
    <x v="522"/>
    <n v="9"/>
    <n v="0"/>
    <x v="1"/>
    <n v="3"/>
    <n v="170"/>
    <n v="0"/>
    <s v="http://blog.marketo.com/2014/02/8-ideas-for-a-creative-facebook-cover-photo-and-15-examples-of-great-ones.html"/>
    <n v="0.01"/>
    <n v="0"/>
    <n v="0"/>
    <n v="17900000"/>
    <s v="0.81,0.99,0.67,0.67,0.81,0.81,0.67,0.99,0.67,0.81,0.81,0.67"/>
  </r>
  <r>
    <x v="523"/>
    <n v="9"/>
    <n v="10"/>
    <x v="1"/>
    <n v="2"/>
    <n v="170"/>
    <n v="0"/>
    <s v="http://www.marketo.com/about/news/lead-management-vendor-marketo-partners-the-pedowitz-group/"/>
    <n v="0.01"/>
    <n v="0"/>
    <n v="0.01"/>
    <n v="67000"/>
    <s v="0.67,0.99,0.99,0.81,0.99,0.99,0.81,0.81,0.81,0.67,0.81,0.67"/>
  </r>
  <r>
    <x v="524"/>
    <n v="9"/>
    <n v="8"/>
    <x v="1"/>
    <n v="2"/>
    <n v="170"/>
    <n v="0"/>
    <s v="http://blog.marketo.com/2013/09/how-to-write-your-first-blog-post.html"/>
    <n v="0.01"/>
    <n v="0"/>
    <n v="0.04"/>
    <n v="506000000"/>
    <s v="0.67,0.67,0.33,0.52,0.81,0.67,0.99,0.99,0.99,0.67,0.99,0.81"/>
  </r>
  <r>
    <x v="525"/>
    <n v="12"/>
    <n v="12"/>
    <x v="2"/>
    <n v="1"/>
    <n v="390"/>
    <n v="11.62"/>
    <s v="http://www.marketo.com/social-marketing/"/>
    <n v="0.01"/>
    <n v="0.01"/>
    <n v="0.25"/>
    <n v="342000000"/>
    <s v="0.67,0.67,0.81,0.99,0.99,0.67,0.54,0.54,0.54,0.81,0.99,0.81"/>
  </r>
  <r>
    <x v="526"/>
    <n v="14"/>
    <n v="20"/>
    <x v="2"/>
    <n v="1"/>
    <n v="720"/>
    <n v="0.49"/>
    <s v="http://www.marketo.com/articles/how-to-survive-the-gmail-tabs-marketing-apocalypse/"/>
    <n v="0.01"/>
    <n v="0"/>
    <n v="0.05"/>
    <n v="443000000"/>
    <s v="0.99,0.67,0.67,0.67,0.82,0.82,0.82,0.82,0.82,0.82,0.82,0.67"/>
  </r>
  <r>
    <x v="527"/>
    <n v="14"/>
    <n v="13"/>
    <x v="2"/>
    <n v="1"/>
    <n v="720"/>
    <n v="21.26"/>
    <s v="http://blog.marketo.com/2013/05/5-of-the-most-innovative-and-unique-marketing-campaigns-so-far-in-2013.html"/>
    <n v="0.01"/>
    <n v="0.02"/>
    <n v="0.45"/>
    <n v="37200000"/>
    <s v="0.67,0.99,0.82,0.82,0.82,0.82,0.82,0.82,0.82,0.99,0.82,0.99"/>
  </r>
  <r>
    <x v="528"/>
    <n v="4"/>
    <n v="4"/>
    <x v="1"/>
    <n v="2"/>
    <n v="70"/>
    <n v="9.66"/>
    <s v="http://www.marketo.com/lead-generation/"/>
    <n v="0.01"/>
    <n v="0.01"/>
    <n v="0.89"/>
    <n v="691000"/>
    <s v="0.78,0.56,0.78,0.78,0.78,0.56,0.56,0.56,0.56,0.78,0.99,0.56"/>
  </r>
  <r>
    <x v="108"/>
    <n v="4"/>
    <n v="4"/>
    <x v="1"/>
    <n v="2"/>
    <n v="70"/>
    <n v="17.28"/>
    <s v="http://www.marketo.com/platform/api/"/>
    <n v="0.01"/>
    <n v="0.02"/>
    <n v="0.41"/>
    <n v="241000"/>
    <s v="0.28,0.36,0.28,0.36,0.36,0.28,0.50,0.50,0.50,0.79,0.50,0.99"/>
  </r>
  <r>
    <x v="529"/>
    <n v="4"/>
    <n v="4"/>
    <x v="1"/>
    <n v="2"/>
    <n v="70"/>
    <n v="13.67"/>
    <s v="http://www.marketo.com/definitive-guides/marketing-metrics-and-marketing-analytics/"/>
    <n v="0.01"/>
    <n v="0.01"/>
    <n v="0.2"/>
    <n v="41000000"/>
    <s v="0.24,0.65,0.82,0.28,0.41,0.28,0.24,0.18,0.18,0.99,0.28,0.24"/>
  </r>
  <r>
    <x v="530"/>
    <n v="4"/>
    <n v="9"/>
    <x v="1"/>
    <n v="2"/>
    <n v="70"/>
    <n v="19.350000000000001"/>
    <s v="http://www.marketo.com/resources/"/>
    <n v="0.01"/>
    <n v="0.02"/>
    <n v="0.71"/>
    <n v="253000000"/>
    <s v="0.27,0.45,0.64,0.64,0.82,0.82,0.64,0.99,0.64,0.45,0.82,0.64"/>
  </r>
  <r>
    <x v="360"/>
    <n v="4"/>
    <n v="5"/>
    <x v="1"/>
    <n v="2"/>
    <n v="70"/>
    <n v="0"/>
    <s v="http://www.marketo.com/about/news/marketo-announces-revenue-increase-of-62-for-second-quarter-2013/"/>
    <n v="0.01"/>
    <n v="0"/>
    <n v="0.31"/>
    <n v="310000"/>
    <s v="0.78,0.99,0.78,0.56,0.99,0.56,0.99,0.56,0.78,0.78,0.78,0.56"/>
  </r>
  <r>
    <x v="460"/>
    <n v="4"/>
    <n v="4"/>
    <x v="1"/>
    <n v="2"/>
    <n v="70"/>
    <n v="38.79"/>
    <s v="http://www.marketo.com/_assets/uploads/10-tips-for-successful-email-marketing.pdf?20130607170642"/>
    <n v="0.01"/>
    <n v="0.04"/>
    <n v="0.74"/>
    <n v="52500000"/>
    <s v="0.56,0.44,0.56,0.56,0.78,0.78,0.78,0.99,0.56,0.78,0.78,0.78"/>
  </r>
  <r>
    <x v="531"/>
    <n v="4"/>
    <n v="4"/>
    <x v="1"/>
    <n v="2"/>
    <n v="70"/>
    <n v="6.63"/>
    <s v="http://pages2.marketo.com/rs/marketob2/images/Marketo-and-SFDC-for-New-Customers.pdf"/>
    <n v="0.01"/>
    <n v="0"/>
    <n v="0.56000000000000005"/>
    <n v="19000"/>
    <s v="0.99,0.64,0.50,0.50,0.36,0.64,0.64,0.50,0.36,0.36,0.64,0.21"/>
  </r>
  <r>
    <x v="532"/>
    <n v="4"/>
    <n v="3"/>
    <x v="1"/>
    <n v="3"/>
    <n v="70"/>
    <n v="0"/>
    <s v="http://blog.marketo.com/2013/11/forget-the-flowchart-lead-nurturings-new-paradigm-in-4-simple-steps.html"/>
    <n v="0.01"/>
    <n v="0"/>
    <n v="0.13"/>
    <n v="5470000"/>
    <s v="0.78,0.56,0.78,0.56,0.78,0.99,0.56,0.56,0.56,0.78,0.78,0.56"/>
  </r>
  <r>
    <x v="470"/>
    <n v="4"/>
    <n v="3"/>
    <x v="1"/>
    <n v="3"/>
    <n v="70"/>
    <n v="0"/>
    <s v="http://blog.marketo.com/2007/02/big_list_of_b2b.html"/>
    <n v="0.01"/>
    <n v="0"/>
    <n v="0.69"/>
    <n v="13100000"/>
    <s v="0.99,0.78,0.78,0.56,0.78,0.78,0.78,0.44,0.56,0.56,0.44,0.78"/>
  </r>
  <r>
    <x v="533"/>
    <n v="4"/>
    <n v="4"/>
    <x v="1"/>
    <n v="2"/>
    <n v="70"/>
    <n v="0"/>
    <s v="http://www.marketo.com/definitive-guides/engaging-email-marketing/"/>
    <n v="0.01"/>
    <n v="0"/>
    <n v="0.64"/>
    <n v="228000000"/>
    <s v="0.21,0.21,0.28,0.28,0.50,0.79,0.64,0.99,0.50,0.64,0.64,0.79"/>
  </r>
  <r>
    <x v="534"/>
    <n v="4"/>
    <n v="4"/>
    <x v="1"/>
    <n v="2"/>
    <n v="70"/>
    <n v="0"/>
    <s v="http://www.marketo.com/success-kits/b2b-inbound-marketing/"/>
    <n v="0.01"/>
    <n v="0"/>
    <n v="0.87"/>
    <n v="1100000"/>
    <s v="0.64,0.99,0.82,0.64,0.36,0.45,0.45,0.45,0.36,0.45,0.36,0.27"/>
  </r>
  <r>
    <x v="535"/>
    <n v="4"/>
    <n v="4"/>
    <x v="1"/>
    <n v="2"/>
    <n v="70"/>
    <n v="23.13"/>
    <s v="http://www.marketo.com/lead-generation/"/>
    <n v="0.01"/>
    <n v="0.02"/>
    <n v="0.94"/>
    <n v="39700000"/>
    <s v="0.56,0.56,0.78,0.99,0.78,0.99,0.78,0.99,0.78,0.56,0.56,0.78"/>
  </r>
  <r>
    <x v="536"/>
    <n v="4"/>
    <n v="5"/>
    <x v="1"/>
    <n v="2"/>
    <n v="70"/>
    <n v="10.18"/>
    <s v="http://www.marketo.com/event-marketing/"/>
    <n v="0.01"/>
    <n v="0.01"/>
    <n v="0.72"/>
    <n v="647000000"/>
    <s v="0.44,0.56,0.78,0.78,0.99,0.78,0.56,0.78,0.56,0.78,0.78,0.78"/>
  </r>
  <r>
    <x v="537"/>
    <n v="18"/>
    <n v="19"/>
    <x v="2"/>
    <n v="1"/>
    <n v="1600"/>
    <n v="0.53"/>
    <s v="http://templates.marketo.com/"/>
    <n v="0.01"/>
    <n v="0"/>
    <n v="0.2"/>
    <n v="292000000"/>
    <s v="0.54,0.42,0.54,0.67,0.79,0.99,0.67,0.54,0.42,0.54,0.67,0.67"/>
  </r>
  <r>
    <x v="538"/>
    <n v="1"/>
    <n v="1"/>
    <x v="0"/>
    <n v="3"/>
    <n v="10"/>
    <n v="33.67"/>
    <s v="http://www.marketo.com/reports/2014-gartner-magic-quadrant-for-crm-lead-management/"/>
    <n v="0.01"/>
    <n v="0.03"/>
    <n v="0.98"/>
    <n v="243000"/>
    <s v="0.50,0.50,0.99,0.50,0.50,0.50,0.50,0.99,0.50,0.50,0.50,0.50"/>
  </r>
  <r>
    <x v="539"/>
    <n v="1"/>
    <n v="1"/>
    <x v="0"/>
    <n v="3"/>
    <n v="10"/>
    <n v="0"/>
    <s v="http://www.marketo.com/articles/dos-and-donts-of-effective-lead-generation/"/>
    <n v="0.01"/>
    <n v="0"/>
    <n v="1"/>
    <n v="11400000"/>
    <s v="0.50,0.50,0.50,0.50,0.99,0.50,0.50,0.50,0.50,0.50,0.50,0.50"/>
  </r>
  <r>
    <x v="540"/>
    <n v="1"/>
    <n v="1"/>
    <x v="0"/>
    <n v="3"/>
    <n v="10"/>
    <n v="0"/>
    <s v="http://www.marketo.com/"/>
    <n v="0.01"/>
    <n v="0"/>
    <n v="0.9"/>
    <n v="104000000"/>
    <s v="0.50,0.99,0.50,0.50,0.99,0.50,0.99,0.99,0.50,0.50,0.50,0.99"/>
  </r>
  <r>
    <x v="541"/>
    <n v="1"/>
    <n v="1"/>
    <x v="0"/>
    <n v="3"/>
    <n v="10"/>
    <n v="0"/>
    <s v="http://blog.marketo.com/2012/12/must-attend-marketing-events-in-2013-an-interactive-infographic.html"/>
    <n v="0.01"/>
    <n v="0"/>
    <n v="0.27"/>
    <n v="354000000"/>
    <s v="0.25,0.99,0.00,0.00,0.25,0.25,0.25,0.25,0.25,0.00,0.25,0.25"/>
  </r>
  <r>
    <x v="542"/>
    <n v="1"/>
    <n v="1"/>
    <x v="0"/>
    <n v="3"/>
    <n v="10"/>
    <n v="24.84"/>
    <s v="http://www.marketo.com/software/marketing-automation/email-marketing/analysis/"/>
    <n v="0.01"/>
    <n v="0.02"/>
    <n v="0.8"/>
    <n v="140000000"/>
    <s v="0.50,0.50,0.99,0.50,0.50,0.99,0.50,0.50,0.50,0.50,0.99,0.50"/>
  </r>
  <r>
    <x v="543"/>
    <n v="6"/>
    <n v="6"/>
    <x v="1"/>
    <n v="2"/>
    <n v="90"/>
    <n v="0"/>
    <s v="http://summit.marketo.com/2014/speakers/brian-morin/"/>
    <n v="0.01"/>
    <n v="0"/>
    <n v="0.12"/>
    <n v="879000"/>
    <s v="0.53,0.41,0.41,0.53,0.65,0.41,0.41,0.53,0.53,0.53,0.41,0.99"/>
  </r>
  <r>
    <x v="544"/>
    <n v="6"/>
    <n v="3"/>
    <x v="1"/>
    <n v="3"/>
    <n v="90"/>
    <n v="0"/>
    <s v="http://blog.marketo.com/2013/05/5-of-the-most-innovative-and-unique-marketing-campaigns-so-far-in-2013.html"/>
    <n v="0.01"/>
    <n v="0"/>
    <n v="0.18"/>
    <n v="19600000"/>
    <s v="0.99,0.81,0.99,0.67,0.43,0.24,0.14,0.05,0.05,0.05,0.05,0.10"/>
  </r>
  <r>
    <x v="423"/>
    <n v="3"/>
    <n v="2"/>
    <x v="0"/>
    <n v="3"/>
    <n v="50"/>
    <n v="23.42"/>
    <s v="http://www.marketo.com/solutions/lead-generation/"/>
    <n v="0.01"/>
    <n v="0.02"/>
    <n v="0.82"/>
    <n v="19900000"/>
    <s v="0.50,0.99,0.79,0.79,0.64,0.28,0.07,0.07,0.07,0.07,0.07,0.36"/>
  </r>
  <r>
    <x v="545"/>
    <n v="5"/>
    <n v="4"/>
    <x v="1"/>
    <n v="2"/>
    <n v="90"/>
    <n v="0.21"/>
    <s v="http://www.marketo.com/about/leadership/joan-burke/"/>
    <n v="0.01"/>
    <n v="0"/>
    <n v="0.16"/>
    <n v="15400000"/>
    <s v="0.79,0.64,0.50,0.64,0.99,0.64,0.64,0.64,0.64,0.64,0.79,0.50"/>
  </r>
  <r>
    <x v="546"/>
    <n v="3"/>
    <n v="2"/>
    <x v="0"/>
    <n v="3"/>
    <n v="50"/>
    <n v="9.36"/>
    <s v="https://www.marketo.com/marketing-topics/how-to-start-a-lead-generation-business"/>
    <n v="0.01"/>
    <n v="0.01"/>
    <n v="0.86"/>
    <n v="21500000"/>
    <s v="0.56,0.56,0.43,0.71,0.99,0.43,0.99,0.71,0.99,0.56,0.71,0.43"/>
  </r>
  <r>
    <x v="547"/>
    <n v="6"/>
    <n v="7"/>
    <x v="1"/>
    <n v="2"/>
    <n v="90"/>
    <n v="0"/>
    <s v="http://www.marketo.com/social-marketing/"/>
    <n v="0.01"/>
    <n v="0"/>
    <n v="0.93"/>
    <n v="38000000"/>
    <s v="0.50,0.99,0.79,0.64,0.64,0.50,0.64,0.64,0.50,0.50,0.64,0.50"/>
  </r>
  <r>
    <x v="547"/>
    <n v="5"/>
    <n v="6"/>
    <x v="1"/>
    <n v="2"/>
    <n v="90"/>
    <n v="0"/>
    <s v="https://www.marketo.com/marketing-topics/b2b-social-media-marketing"/>
    <n v="0.01"/>
    <n v="0"/>
    <n v="0.93"/>
    <n v="38000000"/>
    <s v="0.50,0.99,0.79,0.64,0.64,0.50,0.64,0.64,0.50,0.50,0.64,0.50"/>
  </r>
  <r>
    <x v="425"/>
    <n v="3"/>
    <n v="0"/>
    <x v="0"/>
    <n v="3"/>
    <n v="50"/>
    <n v="0"/>
    <s v="http://www.marketo.com/_assets/uploads/2014-Sample-Social-Media-Tactical-Plan.pdf?20140609162917"/>
    <n v="0.01"/>
    <n v="0"/>
    <n v="0.24"/>
    <n v="40000000"/>
    <s v="0.45,0.27,0.36,0.27,0.64,0.45,0.45,0.64,0.18,0.82,0.99,0.82"/>
  </r>
  <r>
    <x v="548"/>
    <n v="3"/>
    <n v="3"/>
    <x v="0"/>
    <n v="3"/>
    <n v="50"/>
    <n v="0"/>
    <s v="http://blog.marketo.com/2013/09/7-best-practices-for-email-deliverability.html"/>
    <n v="0.01"/>
    <n v="0"/>
    <n v="1"/>
    <n v="470000"/>
    <s v="0.65,0.99,0.65,0.28,0.18,0.12,0.12,0.12,0.12,0.12,0.12,0.06"/>
  </r>
  <r>
    <x v="141"/>
    <n v="3"/>
    <n v="3"/>
    <x v="0"/>
    <n v="3"/>
    <n v="50"/>
    <n v="5.89"/>
    <s v="http://www.marketo.com/"/>
    <n v="0.01"/>
    <n v="0"/>
    <n v="0.34"/>
    <n v="18000"/>
    <s v="0.56,0.71,0.43,0.56,0.56,0.56,0.71,0.99,0.71,0.71,0.71,0.56"/>
  </r>
  <r>
    <x v="549"/>
    <n v="6"/>
    <n v="6"/>
    <x v="1"/>
    <n v="2"/>
    <n v="90"/>
    <n v="0"/>
    <s v="https://www.marketo.com/marketing-topics/direct-response-advertising"/>
    <n v="0.01"/>
    <n v="0"/>
    <n v="0.61"/>
    <n v="17600000"/>
    <s v="0.64,0.64,0.64,0.82,0.82,0.82,0.82,0.64,0.64,0.82,0.99,0.82"/>
  </r>
  <r>
    <x v="550"/>
    <n v="3"/>
    <n v="3"/>
    <x v="0"/>
    <n v="3"/>
    <n v="50"/>
    <n v="28.69"/>
    <s v="http://www.marketo.com/lead-management/"/>
    <n v="0.01"/>
    <n v="0.03"/>
    <n v="0.96"/>
    <n v="24900000"/>
    <s v="0.33,0.44,0.44,0.44,0.99,0.56,0.78,0.78,0.56,0.56,0.99,0.33"/>
  </r>
  <r>
    <x v="551"/>
    <n v="6"/>
    <n v="7"/>
    <x v="1"/>
    <n v="2"/>
    <n v="90"/>
    <n v="0"/>
    <s v="http://www.marketo.com/about/news/susan-bostrom-former-cmo-of-cisco-joins-marketos-board-of-directors/"/>
    <n v="0.01"/>
    <n v="0"/>
    <n v="0.03"/>
    <n v="196000"/>
    <s v="0.99,0.64,0.64,0.99,0.64,0.64,0.45,0.82,0.99,0.64,0.64,0.45"/>
  </r>
  <r>
    <x v="552"/>
    <n v="6"/>
    <n v="5"/>
    <x v="1"/>
    <n v="2"/>
    <n v="90"/>
    <n v="3.35"/>
    <s v="https://www.marketo.com/_assets/uploads/Marketing-Planning-Customizable-PPT-Template.ppt?20131107114640"/>
    <n v="0.01"/>
    <n v="0"/>
    <n v="0.34"/>
    <n v="4570000"/>
    <s v="0.99,0.64,0.64,0.82,0.99,0.45,0.45,0.45,0.64,0.82,0.99,0.82"/>
  </r>
  <r>
    <x v="143"/>
    <n v="3"/>
    <n v="3"/>
    <x v="0"/>
    <n v="3"/>
    <n v="50"/>
    <n v="0"/>
    <s v="http://www.marketo.com/services/education/"/>
    <n v="0.01"/>
    <n v="0"/>
    <n v="0.37"/>
    <n v="16000"/>
    <s v="0.18,0.53,0.53,0.99,0.65,0.06,0.06,0.06,0.06,0.06,0.12,0.12"/>
  </r>
  <r>
    <x v="553"/>
    <n v="5"/>
    <n v="5"/>
    <x v="1"/>
    <n v="2"/>
    <n v="90"/>
    <n v="0"/>
    <s v="http://blog.marketo.com/2012/07/the-4-1-1-rule-for-lead-nurturing.html"/>
    <n v="0.01"/>
    <n v="0"/>
    <n v="0.08"/>
    <n v="179000000"/>
    <s v="0.64,0.99,0.50,0.64,0.79,0.64,0.79,0.79,0.79,0.36,0.50,0.28"/>
  </r>
  <r>
    <x v="144"/>
    <n v="3"/>
    <n v="3"/>
    <x v="0"/>
    <n v="3"/>
    <n v="50"/>
    <n v="25.87"/>
    <s v="http://pages2.marketo.com/rs/marketob2/images/Marketo-and-SFDC-for-New-Customers.pdf"/>
    <n v="0.01"/>
    <n v="0.02"/>
    <n v="0.75"/>
    <n v="388000"/>
    <s v="0.33,0.56,0.44,0.56,0.44,0.56,0.44,0.56,0.44,0.44,0.99,0.33"/>
  </r>
  <r>
    <x v="554"/>
    <n v="6"/>
    <n v="6"/>
    <x v="1"/>
    <n v="2"/>
    <n v="90"/>
    <n v="0"/>
    <s v="http://www.marketo.com/lead-generation/"/>
    <n v="0.01"/>
    <n v="0"/>
    <n v="0.41"/>
    <n v="6280000"/>
    <s v="0.64,0.79,0.64,0.79,0.99,0.79,0.64,0.50,0.79,0.64,0.64,0.64"/>
  </r>
  <r>
    <x v="555"/>
    <n v="3"/>
    <n v="2"/>
    <x v="0"/>
    <n v="3"/>
    <n v="50"/>
    <n v="39.74"/>
    <s v="http://www.marketo.com/marketing-topics/lead-generation-marketing"/>
    <n v="0.01"/>
    <n v="0.04"/>
    <n v="0.98"/>
    <n v="29200000"/>
    <s v="0.56,0.56,0.33,0.56,0.99,0.56,0.56,0.56,0.78,0.56,0.56,0.56"/>
  </r>
  <r>
    <x v="556"/>
    <n v="3"/>
    <n v="3"/>
    <x v="0"/>
    <n v="3"/>
    <n v="50"/>
    <n v="23.01"/>
    <s v="http://blog.marketo.com/category/b2b-marketing"/>
    <n v="0.01"/>
    <n v="0.02"/>
    <n v="0.68"/>
    <n v="2090000"/>
    <s v="0.78,0.99,0.99,0.99,0.99,0.78,0.33,0.56,0.44,0.33,0.33,0.44"/>
  </r>
  <r>
    <x v="557"/>
    <n v="3"/>
    <n v="4"/>
    <x v="0"/>
    <n v="2"/>
    <n v="50"/>
    <n v="2.75"/>
    <s v="http://blog.marketo.com/2012/08/how-do-you-explain-marketing-to-a-six-year-old.html"/>
    <n v="0.01"/>
    <n v="0"/>
    <n v="0.25"/>
    <n v="309000000"/>
    <s v="0.43,0.71,0.99,0.99,0.71,0.99,0.56,0.28,0.28,0.56,0.71,0.99"/>
  </r>
  <r>
    <x v="558"/>
    <n v="5"/>
    <n v="5"/>
    <x v="1"/>
    <n v="2"/>
    <n v="90"/>
    <n v="0"/>
    <s v="http://blog.marketo.com/2006/08/the_end_of_inte.html"/>
    <n v="0.01"/>
    <n v="0"/>
    <n v="0.05"/>
    <n v="1470000"/>
    <s v="0.64,0.64,0.82,0.99,0.64,0.64,0.64,0.64,0.64,0.82,0.99,0.82"/>
  </r>
  <r>
    <x v="427"/>
    <n v="3"/>
    <n v="0"/>
    <x v="0"/>
    <n v="3"/>
    <n v="50"/>
    <n v="6.33"/>
    <s v="http://www.marketo.com/worksheets/2015-sample-social-media-tactical-plan/"/>
    <n v="0.01"/>
    <n v="0"/>
    <n v="0.34"/>
    <n v="89000000"/>
    <s v="0.99,0.44,0.78,0.44,0.78,0.78,0.56,0.22,0.22,0.33,0.22,0.44"/>
  </r>
  <r>
    <x v="432"/>
    <n v="3"/>
    <n v="3"/>
    <x v="0"/>
    <n v="3"/>
    <n v="50"/>
    <n v="30.99"/>
    <s v="http://www.marketo.com/lead-generation/"/>
    <n v="0.01"/>
    <n v="0.03"/>
    <n v="0.99"/>
    <n v="3400000"/>
    <s v="0.43,0.71,0.56,0.99,0.56,0.56,0.71,0.56,0.56,0.56,0.71,0.71"/>
  </r>
  <r>
    <x v="559"/>
    <n v="6"/>
    <n v="7"/>
    <x v="1"/>
    <n v="2"/>
    <n v="90"/>
    <n v="0"/>
    <s v="http://www.marketo.com/cheat-sheets/seo-cheat-sheet-best-practices-for-on-page-optimization/"/>
    <n v="0.01"/>
    <n v="0"/>
    <n v="0.34"/>
    <n v="535000"/>
    <s v="0.64,0.99,0.64,0.64,0.64,0.45,0.64,0.64,0.64,0.82,0.82,0.64"/>
  </r>
  <r>
    <x v="560"/>
    <n v="6"/>
    <n v="6"/>
    <x v="1"/>
    <n v="2"/>
    <n v="90"/>
    <n v="51.53"/>
    <s v="http://www.marketo.com/definitive-guides/lead-nurturing/"/>
    <n v="0.01"/>
    <n v="0.05"/>
    <n v="0.56000000000000005"/>
    <n v="20800000"/>
    <s v="0.64,0.79,0.50,0.64,0.64,0.64,0.79,0.64,0.79,0.99,0.64,0.64"/>
  </r>
  <r>
    <x v="148"/>
    <n v="3"/>
    <n v="2"/>
    <x v="0"/>
    <n v="3"/>
    <n v="50"/>
    <n v="38.31"/>
    <s v="http://www.marketo.com/library/Marketo-DefGuideLeadScoring.pdf?v2"/>
    <n v="0.01"/>
    <n v="0.04"/>
    <n v="1"/>
    <n v="3340000"/>
    <s v="0.71,0.71,0.99,0.43,0.71,0.56,0.71,0.71,0.99,0.71,0.99,0.56"/>
  </r>
  <r>
    <x v="561"/>
    <n v="3"/>
    <n v="3"/>
    <x v="0"/>
    <n v="3"/>
    <n v="50"/>
    <n v="0"/>
    <s v="http://www.marketo.com/marketing-topics/b2b-web-marketing"/>
    <n v="0.01"/>
    <n v="0"/>
    <n v="0.72"/>
    <n v="17600000"/>
    <s v="0.14,0.28,0.14,0.56,0.99,0.99,0.71,0.99,0.71,0.43,0.99,0.99"/>
  </r>
  <r>
    <x v="562"/>
    <n v="3"/>
    <n v="2"/>
    <x v="0"/>
    <n v="3"/>
    <n v="50"/>
    <n v="9.02"/>
    <s v="http://www.marketo.com/ebooks/demand-generation-strategy-guide/"/>
    <n v="0.01"/>
    <n v="0.01"/>
    <n v="0.79"/>
    <n v="5100000"/>
    <s v="0.18,0.99,0.82,0.36,0.27,0.27,0.45,0.36,0.27,0.36,0.64,0.45"/>
  </r>
  <r>
    <x v="563"/>
    <n v="3"/>
    <n v="3"/>
    <x v="0"/>
    <n v="3"/>
    <n v="50"/>
    <n v="14.33"/>
    <s v="http://www.marketo.com/"/>
    <n v="0.01"/>
    <n v="0.01"/>
    <n v="0.95"/>
    <n v="84100000"/>
    <s v="0.56,0.99,0.56,0.78,0.56,0.56,0.44,0.33,0.56,0.44,0.56,0.44"/>
  </r>
  <r>
    <x v="564"/>
    <n v="6"/>
    <n v="5"/>
    <x v="1"/>
    <n v="2"/>
    <n v="90"/>
    <n v="0"/>
    <s v="http://blog.marketo.com/2013/07/5-ways-to-assess-the-success-of-your-logo.html"/>
    <n v="0.01"/>
    <n v="0"/>
    <n v="0.01"/>
    <n v="861000000"/>
    <s v="0.64,0.99,0.82,0.99,0.99,0.99,0.82,0.64,0.82,0.82,0.99,0.82"/>
  </r>
  <r>
    <x v="565"/>
    <n v="3"/>
    <n v="2"/>
    <x v="0"/>
    <n v="3"/>
    <n v="50"/>
    <n v="24.24"/>
    <s v="http://www.marketo.com/lead-scoring/"/>
    <n v="0.01"/>
    <n v="0.02"/>
    <n v="0.87"/>
    <n v="11400000"/>
    <s v="0.60,0.80,0.80,0.80,0.99,0.80,0.99,0.80,0.60,0.99,0.99,0.99"/>
  </r>
  <r>
    <x v="566"/>
    <n v="6"/>
    <n v="6"/>
    <x v="1"/>
    <n v="2"/>
    <n v="90"/>
    <n v="15.07"/>
    <s v="http://www.marketo.com/software/marketing-automation/social-marketing/"/>
    <n v="0.01"/>
    <n v="0.01"/>
    <n v="0.21"/>
    <n v="122000000"/>
    <s v="0.16,0.22,0.53,0.22,0.16,0.16,0.12,0.12,0.22,0.16,0.22,0.99"/>
  </r>
  <r>
    <x v="567"/>
    <n v="5"/>
    <n v="5"/>
    <x v="1"/>
    <n v="2"/>
    <n v="90"/>
    <n v="3.03"/>
    <s v="http://www.marketo.com/solutions/measure-roi/"/>
    <n v="0.01"/>
    <n v="0"/>
    <n v="0.18"/>
    <n v="76400000"/>
    <s v="0.64,0.82,0.82,0.82,0.99,0.99,0.82,0.64,0.82,0.82,0.82,0.82"/>
  </r>
  <r>
    <x v="568"/>
    <n v="3"/>
    <n v="3"/>
    <x v="0"/>
    <n v="3"/>
    <n v="50"/>
    <n v="6.25"/>
    <s v="http://www.marketo.com/worksheets/social-media-editorial-calendar/"/>
    <n v="0.01"/>
    <n v="0"/>
    <n v="0.9"/>
    <n v="209000000"/>
    <s v="0.43,0.99,0.56,0.71,0.56,0.56,0.56,0.56,0.56,0.71,0.99,0.99"/>
  </r>
  <r>
    <x v="569"/>
    <n v="3"/>
    <n v="3"/>
    <x v="0"/>
    <n v="3"/>
    <n v="50"/>
    <n v="0"/>
    <s v="http://www.marketo.com/infographics/content-marketing-vs-traditional-advertising/"/>
    <n v="0.01"/>
    <n v="0"/>
    <n v="0.03"/>
    <n v="8340000"/>
    <s v="0.56,0.56,0.71,0.99,0.56,0.43,0.71,0.99,0.56,0.56,0.71,0.71"/>
  </r>
  <r>
    <x v="150"/>
    <n v="3"/>
    <n v="3"/>
    <x v="0"/>
    <n v="3"/>
    <n v="50"/>
    <n v="18.89"/>
    <s v="http://www.marketo.com/software/marketing-automation/lead-scoring/"/>
    <n v="0.01"/>
    <n v="0.02"/>
    <n v="0.89"/>
    <n v="56000"/>
    <s v="0.56,0.99,0.71,0.99,0.71,0.71,0.99,0.99,0.71,0.56,0.71,0.71"/>
  </r>
  <r>
    <x v="570"/>
    <n v="6"/>
    <n v="6"/>
    <x v="1"/>
    <n v="2"/>
    <n v="90"/>
    <n v="50.82"/>
    <s v="http://www.marketo.com/reports/2014-gartner-magic-quadrant-for-crm-lead-management/"/>
    <n v="0.01"/>
    <n v="0.05"/>
    <n v="0.81"/>
    <n v="3650000"/>
    <s v="0.50,0.99,0.79,0.79,0.50,0.64,0.36,0.50,0.64,0.64,0.36,0.64"/>
  </r>
  <r>
    <x v="436"/>
    <n v="3"/>
    <n v="3"/>
    <x v="0"/>
    <n v="3"/>
    <n v="50"/>
    <n v="45.86"/>
    <s v="http://www.marketo.com/lead-generation/"/>
    <n v="0.01"/>
    <n v="0.05"/>
    <n v="0.79"/>
    <n v="19300000"/>
    <s v="0.45,0.64,0.45,0.45,0.64,0.27,0.82,0.99,0.18,0.27,0.36,0.27"/>
  </r>
  <r>
    <x v="151"/>
    <n v="3"/>
    <n v="3"/>
    <x v="0"/>
    <n v="3"/>
    <n v="50"/>
    <n v="44.52"/>
    <s v="http://www.marketo.com/definitive-guides/marketing-automation/"/>
    <n v="0.01"/>
    <n v="0.05"/>
    <n v="0.98"/>
    <n v="344000"/>
    <s v="0.56,0.71,0.56,0.71,0.99,0.99,0.71,0.71,0.56,0.56,0.56,0.71"/>
  </r>
  <r>
    <x v="571"/>
    <n v="3"/>
    <n v="3"/>
    <x v="0"/>
    <n v="3"/>
    <n v="50"/>
    <n v="0"/>
    <s v="http://www.marketo.com/marketing-glossary/email-marketing/"/>
    <n v="0.01"/>
    <n v="0"/>
    <n v="0.91"/>
    <n v="340000000"/>
    <s v="0.14,0.28,0.21,0.21,0.21,0.28,0.36,0.36,0.21,0.99,0.50,0.21"/>
  </r>
  <r>
    <x v="572"/>
    <n v="5"/>
    <n v="3"/>
    <x v="1"/>
    <n v="3"/>
    <n v="90"/>
    <n v="21.74"/>
    <s v="https://www.marketo.com/marketing-topics/education-lead-generation"/>
    <n v="0.01"/>
    <n v="0.02"/>
    <n v="0.88"/>
    <n v="51600000"/>
    <s v="0.50,0.99,0.50,0.50,0.64,0.36,0.50,0.79,0.79,0.50,0.50,0.50"/>
  </r>
  <r>
    <x v="573"/>
    <n v="3"/>
    <n v="3"/>
    <x v="0"/>
    <n v="3"/>
    <n v="50"/>
    <n v="0"/>
    <s v="http://www.marketo.com/worksheets/2015-sample-social-media-tactical-plan/"/>
    <n v="0.01"/>
    <n v="0"/>
    <n v="0.53"/>
    <n v="228000"/>
    <s v="0.44,0.78,0.44,0.78,0.56,0.22,0.44,0.56,0.56,0.44,0.99,0.78"/>
  </r>
  <r>
    <x v="152"/>
    <n v="3"/>
    <n v="0"/>
    <x v="0"/>
    <n v="3"/>
    <n v="50"/>
    <n v="0"/>
    <s v="http://www.marketo.com/social-marketing/"/>
    <n v="0.01"/>
    <n v="0"/>
    <n v="0.13"/>
    <n v="1770000"/>
    <s v="0.33,0.56,0.44,0.56,0.56,0.56,0.99,0.56,0.44,0.78,0.78,0.44"/>
  </r>
  <r>
    <x v="574"/>
    <n v="6"/>
    <n v="8"/>
    <x v="1"/>
    <n v="2"/>
    <n v="90"/>
    <n v="15.28"/>
    <s v="https://launchpoint.marketo.com/direct-mail-manager/1021-direct-mail-manager-for-marketo/"/>
    <n v="0.01"/>
    <n v="0.01"/>
    <n v="0.86"/>
    <n v="68300000"/>
    <s v="0.50,0.64,0.64,0.64,0.79,0.64,0.50,0.79,0.64,0.99,0.50,0.64"/>
  </r>
  <r>
    <x v="575"/>
    <n v="5"/>
    <n v="9"/>
    <x v="1"/>
    <n v="2"/>
    <n v="90"/>
    <n v="56.42"/>
    <s v="http://www.marketo.com/marketing-automation/marketing-automation-vendors-compared/"/>
    <n v="0.01"/>
    <n v="0.06"/>
    <n v="0.96"/>
    <n v="1600000"/>
    <s v="0.36,0.82,0.27,0.82,0.64,0.64,0.82,0.99,0.64,0.82,0.99,0.82"/>
  </r>
  <r>
    <x v="575"/>
    <n v="6"/>
    <n v="10"/>
    <x v="1"/>
    <n v="2"/>
    <n v="90"/>
    <n v="56.42"/>
    <s v="http://www.marketo.com/reports/raab-report-leading-mid-size-b2b-marketing-automation-segment-vendor-comparison/"/>
    <n v="0.01"/>
    <n v="0.06"/>
    <n v="0.96"/>
    <n v="1600000"/>
    <s v="0.36,0.82,0.27,0.82,0.64,0.64,0.82,0.99,0.64,0.82,0.99,0.82"/>
  </r>
  <r>
    <x v="576"/>
    <n v="6"/>
    <n v="9"/>
    <x v="1"/>
    <n v="2"/>
    <n v="90"/>
    <n v="0"/>
    <s v="http://www.marketo.com/software/marketing-automation/pricing/"/>
    <n v="0.01"/>
    <n v="0"/>
    <n v="0.62"/>
    <n v="293000000"/>
    <s v="0.50,0.64,0.79,0.64,0.79,0.50,0.50,0.50,0.64,0.79,0.99,0.64"/>
  </r>
  <r>
    <x v="577"/>
    <n v="3"/>
    <n v="3"/>
    <x v="0"/>
    <n v="3"/>
    <n v="50"/>
    <n v="16.8"/>
    <s v="http://blog.marketo.com/2013/03/how-to-measure-the-roi-of-your-marketing-programs.html"/>
    <n v="0.01"/>
    <n v="0.01"/>
    <n v="0.69"/>
    <n v="1180000"/>
    <s v="0.43,0.71,0.99,0.71,0.99,0.56,0.43,0.71,0.56,0.56,0.71,0.43"/>
  </r>
  <r>
    <x v="578"/>
    <n v="3"/>
    <n v="3"/>
    <x v="0"/>
    <n v="3"/>
    <n v="50"/>
    <n v="0"/>
    <s v="http://www.marketo.com/_assets/uploads/Customer-Centric-Selling.pdf"/>
    <n v="0.01"/>
    <n v="0"/>
    <n v="0.08"/>
    <n v="466000"/>
    <s v="0.71,0.99,0.56,0.99,0.99,0.71,0.99,0.56,0.56,0.71,0.56,0.43"/>
  </r>
  <r>
    <x v="579"/>
    <n v="5"/>
    <n v="5"/>
    <x v="1"/>
    <n v="2"/>
    <n v="90"/>
    <n v="0"/>
    <s v="http://blog.marketo.com/2010/01/dont-forward-this-to-a-friend-email-marketing-best-practice.html"/>
    <n v="0.01"/>
    <n v="0"/>
    <n v="0.01"/>
    <n v="602000000"/>
    <s v="0.64,0.99,0.99,0.99,0.99,0.82,0.99,0.82,0.64,0.82,0.99,0.99"/>
  </r>
  <r>
    <x v="580"/>
    <n v="6"/>
    <n v="7"/>
    <x v="1"/>
    <n v="2"/>
    <n v="90"/>
    <n v="21.32"/>
    <s v="http://www.marketo.com/marketing-topics/new-lead-generation"/>
    <n v="0.01"/>
    <n v="0.02"/>
    <n v="0.67"/>
    <n v="555000000"/>
    <s v="0.50,0.79,0.64,0.64,0.79,0.99,0.50,0.64,0.50,0.79,0.64,0.64"/>
  </r>
  <r>
    <x v="581"/>
    <n v="3"/>
    <n v="4"/>
    <x v="0"/>
    <n v="2"/>
    <n v="50"/>
    <n v="0"/>
    <s v="http://www.marketo.com/definitive-guides/definitive-guide-to-engaging-content-marketing/"/>
    <n v="0.01"/>
    <n v="0"/>
    <n v="0.66"/>
    <n v="232000000"/>
    <s v="0.11,0.22,0.22,0.33,0.56,0.56,0.56,0.56,0.44,0.99,0.99,0.99"/>
  </r>
  <r>
    <x v="582"/>
    <n v="5"/>
    <n v="6"/>
    <x v="1"/>
    <n v="2"/>
    <n v="90"/>
    <n v="14.29"/>
    <s v="http://blog.marketo.com/category/b2b-marketing"/>
    <n v="0.01"/>
    <n v="0.01"/>
    <n v="0.78"/>
    <n v="68100000"/>
    <s v="0.64,0.82,0.64,0.64,0.64,0.82,0.99,0.99,0.64,0.82,0.82,0.64"/>
  </r>
  <r>
    <x v="156"/>
    <n v="3"/>
    <n v="3"/>
    <x v="0"/>
    <n v="3"/>
    <n v="50"/>
    <n v="8.27"/>
    <s v="http://www.marketo.com/software/marketing-automation/email-marketing/"/>
    <n v="0.01"/>
    <n v="0"/>
    <n v="0.68"/>
    <n v="494000"/>
    <s v="0.60,0.99,0.80,0.80,0.99,0.99,0.99,0.99,0.60,0.80,0.99,0.80"/>
  </r>
  <r>
    <x v="583"/>
    <n v="3"/>
    <n v="3"/>
    <x v="0"/>
    <n v="3"/>
    <n v="50"/>
    <n v="3.57"/>
    <s v="https://www.marketo.com/_assets/uploads/Your-Sample-Social-Editorial-Calendar.pdf?20140825103412"/>
    <n v="0.01"/>
    <n v="0"/>
    <n v="0.21"/>
    <n v="150000000"/>
    <s v="0.07,0.36,0.28,0.36,0.50,0.99,0.64,0.21,0.21,0.50,0.36,0.21"/>
  </r>
  <r>
    <x v="584"/>
    <n v="5"/>
    <n v="4"/>
    <x v="1"/>
    <n v="2"/>
    <n v="90"/>
    <n v="9.08"/>
    <s v="https://www.marketo.com/marketing-topics/direct-response-advertising"/>
    <n v="0.01"/>
    <n v="0.01"/>
    <n v="0.52"/>
    <n v="287000000"/>
    <s v="0.12,0.19,0.27,0.42,0.35,0.27,0.27,0.99,0.27,0.35,0.27,0.27"/>
  </r>
  <r>
    <x v="443"/>
    <n v="3"/>
    <n v="3"/>
    <x v="0"/>
    <n v="3"/>
    <n v="50"/>
    <n v="85.59"/>
    <s v="http://www.marketo.com/software/marketing-automation/"/>
    <n v="0.01"/>
    <n v="0.09"/>
    <n v="0.97"/>
    <n v="7130000"/>
    <s v="0.99,0.99,0.71,0.99,0.71,0.71,0.43,0.28,0.28,0.43,0.43,0.28"/>
  </r>
  <r>
    <x v="585"/>
    <n v="3"/>
    <n v="3"/>
    <x v="0"/>
    <n v="3"/>
    <n v="50"/>
    <n v="31.77"/>
    <s v="http://www.marketo.com/software/marketing-automation/"/>
    <n v="0.01"/>
    <n v="0.03"/>
    <n v="0.99"/>
    <n v="204000000"/>
    <s v="0.07,0.14,0.14,0.14,0.21,0.14,0.36,0.50,0.50,0.79,0.99,0.99"/>
  </r>
  <r>
    <x v="586"/>
    <n v="3"/>
    <n v="4"/>
    <x v="0"/>
    <n v="2"/>
    <n v="50"/>
    <n v="0"/>
    <s v="http://blog.marketo.com/2013/05/5-of-the-most-innovative-and-unique-marketing-campaigns-so-far-in-2013.html"/>
    <n v="0.01"/>
    <n v="0"/>
    <n v="0.24"/>
    <n v="2650000"/>
    <s v="0.56,0.56,0.56,0.71,0.71,0.71,0.43,0.71,0.28,0.99,0.99,0.71"/>
  </r>
  <r>
    <x v="587"/>
    <n v="7"/>
    <n v="10"/>
    <x v="1"/>
    <n v="2"/>
    <n v="110"/>
    <n v="8.27"/>
    <s v="http://www.marketo.com/software/marketing-automation/landing-pages/"/>
    <n v="0.01"/>
    <n v="0"/>
    <n v="0.87"/>
    <n v="22600000"/>
    <s v="0.50,0.64,0.64,0.79,0.79,0.50,0.64,0.99,0.79,0.79,0.79,0.79"/>
  </r>
  <r>
    <x v="588"/>
    <n v="15"/>
    <n v="15"/>
    <x v="2"/>
    <n v="1"/>
    <n v="880"/>
    <n v="0"/>
    <s v="http://blog.marketo.com/2013/12/independents-vs-software-suites-how-the-cloud-affects-the-solutions-landscape.html"/>
    <n v="0.01"/>
    <n v="0"/>
    <n v="0"/>
    <n v="971000"/>
    <s v="0.88,0.88,0.48,0.32,0.48,0.72,0.99,0.99,0.99,0.88,0.99,0.99"/>
  </r>
  <r>
    <x v="589"/>
    <n v="7"/>
    <n v="6"/>
    <x v="1"/>
    <n v="2"/>
    <n v="110"/>
    <n v="12.05"/>
    <s v="http://www.marketo.com/worksheets/marketing-automation-roi-calculator/"/>
    <n v="0.01"/>
    <n v="0.01"/>
    <n v="0.82"/>
    <n v="229000"/>
    <s v="0.79,0.79,0.79,0.99,0.79,0.79,0.99,0.79,0.64,0.79,0.79,0.79"/>
  </r>
  <r>
    <x v="590"/>
    <n v="16"/>
    <n v="18"/>
    <x v="2"/>
    <n v="1"/>
    <n v="880"/>
    <n v="0"/>
    <s v="http://blog.marketo.com/2014/12/the-holidays-are-here-the-psychology-of-impulse-buying-infographic.html"/>
    <n v="0.01"/>
    <n v="0"/>
    <n v="0.03"/>
    <n v="11900000"/>
    <s v="0.88,0.88,0.88,0.99,0.88,0.88,0.88,0.88,0.88,0.99,0.88,0.99"/>
  </r>
  <r>
    <x v="591"/>
    <n v="7"/>
    <n v="12"/>
    <x v="1"/>
    <n v="1"/>
    <n v="110"/>
    <n v="0"/>
    <s v="http://blog.marketo.com/2014/12/the-holidays-are-here-the-psychology-of-impulse-buying-infographic.html"/>
    <n v="0.01"/>
    <n v="0"/>
    <n v="0.01"/>
    <n v="697000"/>
    <s v="0.79,0.99,0.79,0.99,0.99,0.99,0.79,0.64,0.79,0.79,0.99,0.99"/>
  </r>
  <r>
    <x v="592"/>
    <n v="15"/>
    <n v="15"/>
    <x v="2"/>
    <n v="1"/>
    <n v="880"/>
    <n v="1.79"/>
    <s v="https://launchpoint.marketo.com/citrix/1068-gotowebinar/"/>
    <n v="0.01"/>
    <n v="0"/>
    <n v="0.31"/>
    <n v="470000"/>
    <s v="0.59,0.88,0.72,0.88,0.72,0.72,0.72,0.72,0.88,0.88,0.99,0.88"/>
  </r>
  <r>
    <x v="593"/>
    <n v="7"/>
    <n v="9"/>
    <x v="1"/>
    <n v="2"/>
    <n v="110"/>
    <n v="38.04"/>
    <s v="http://www.marketo.com/software/marketing-management/"/>
    <n v="0.01"/>
    <n v="0.04"/>
    <n v="0.99"/>
    <n v="74600000"/>
    <s v="0.64,0.79,0.79,0.64,0.99,0.64,0.99,0.79,0.79,0.79,0.79,0.50"/>
  </r>
  <r>
    <x v="594"/>
    <n v="7"/>
    <n v="8"/>
    <x v="1"/>
    <n v="2"/>
    <n v="110"/>
    <n v="0"/>
    <s v="http://www.marketo.com/marketing-topics/b2b-marketing-plan"/>
    <n v="0.01"/>
    <n v="0"/>
    <n v="0.84"/>
    <n v="4200000"/>
    <s v="0.64,0.79,0.79,0.79,0.99,0.64,0.79,0.79,0.99,0.64,0.99,0.79"/>
  </r>
  <r>
    <x v="595"/>
    <n v="13"/>
    <n v="15"/>
    <x v="2"/>
    <n v="1"/>
    <n v="480"/>
    <n v="1.68"/>
    <s v="http://blog.marketo.com/2015/02/the-rise-of-the-marketer-the-economist-intelligence-unit-talks-to-478-marketers-to-find-out-what-the-future-holds.html"/>
    <n v="0.01"/>
    <n v="0"/>
    <n v="0.02"/>
    <n v="3000000"/>
    <s v="0.67,0.67,0.67,0.99,0.67,0.67,0.67,0.67,0.67,0.67,0.67,0.67"/>
  </r>
  <r>
    <x v="596"/>
    <n v="11"/>
    <n v="13"/>
    <x v="2"/>
    <n v="1"/>
    <n v="90"/>
    <n v="0"/>
    <s v="http://blog.marketo.com/2012/06/true-colors-what-your-brand-colors-say-about-your-business.html"/>
    <n v="0.01"/>
    <n v="0"/>
    <n v="0.04"/>
    <n v="19100000"/>
    <s v="0.99,0.41,0.41,0.65,0.82,0.65,0.18,0.24,0.28,0.99,0.99,0.24"/>
  </r>
  <r>
    <x v="597"/>
    <n v="11"/>
    <n v="7"/>
    <x v="2"/>
    <n v="2"/>
    <n v="90"/>
    <n v="3.42"/>
    <s v="https://www.marketo.com/marketing-topics/marketing-strategy-definition"/>
    <n v="0.01"/>
    <n v="0"/>
    <n v="0.12"/>
    <n v="9640000"/>
    <s v="0.64,0.79,0.64,0.79,0.64,0.64,0.28,0.21,0.28,0.79,0.99,0.99"/>
  </r>
  <r>
    <x v="598"/>
    <n v="11"/>
    <n v="10"/>
    <x v="2"/>
    <n v="2"/>
    <n v="90"/>
    <n v="2.33"/>
    <s v="http://www.marketo.com/definitive-guides/marketing-automation-microsoft-dynamics-crm/"/>
    <n v="0.01"/>
    <n v="0"/>
    <n v="0.17"/>
    <n v="32700000"/>
    <s v="0.82,0.64,0.64,0.82,0.64,0.82,0.64,0.99,0.64,0.64,0.82,0.64"/>
  </r>
  <r>
    <x v="599"/>
    <n v="11"/>
    <n v="9"/>
    <x v="2"/>
    <n v="2"/>
    <n v="90"/>
    <n v="7.06"/>
    <s v="http://blog.marketo.com/2013/05/5-of-the-most-innovative-and-unique-marketing-campaigns-so-far-in-2013.html"/>
    <n v="0.01"/>
    <n v="0"/>
    <n v="0.4"/>
    <n v="7760000"/>
    <s v="0.36,0.99,0.99,0.99,0.79,0.50,0.50,0.21,0.36,0.79,0.99,0.79"/>
  </r>
  <r>
    <x v="600"/>
    <n v="11"/>
    <n v="11"/>
    <x v="2"/>
    <n v="1"/>
    <n v="90"/>
    <n v="39.22"/>
    <s v="http://www.marketo.com/"/>
    <n v="0.01"/>
    <n v="0.04"/>
    <n v="0.95"/>
    <n v="435000000"/>
    <s v="0.41,0.53,0.99,0.53,0.53,0.53,0.41,0.53,0.53,0.53,0.53,0.41"/>
  </r>
  <r>
    <x v="601"/>
    <n v="11"/>
    <n v="10"/>
    <x v="2"/>
    <n v="2"/>
    <n v="90"/>
    <n v="0"/>
    <s v="http://www.marketo.com/software/marketing-automation/analytics/ad-hoc-reports-analysis/"/>
    <n v="0.01"/>
    <n v="0"/>
    <n v="0.04"/>
    <n v="8220000"/>
    <s v="0.09,0.12,0.09,0.09,0.22,0.09,0.09,0.22,0.99,0.22,0.28,0.99"/>
  </r>
  <r>
    <x v="602"/>
    <n v="11"/>
    <n v="10"/>
    <x v="2"/>
    <n v="2"/>
    <n v="90"/>
    <n v="22.66"/>
    <s v="http://www.marketo.com/email-marketing/"/>
    <n v="0.01"/>
    <n v="0.02"/>
    <n v="0.96"/>
    <n v="69600000"/>
    <s v="0.56,0.99,0.56,0.99,0.99,0.99,0.99,0.99,0.99,0.78,0.78,0.78"/>
  </r>
  <r>
    <x v="603"/>
    <n v="11"/>
    <n v="10"/>
    <x v="2"/>
    <n v="2"/>
    <n v="90"/>
    <n v="0"/>
    <s v="http://blog.marketo.com/2014/12/the-next-era-of-marketing-hear-from-seth-godin.html"/>
    <n v="0.01"/>
    <n v="0"/>
    <n v="0"/>
    <n v="1030000"/>
    <s v="0.05,0.10,0.05,0.19,0.14,0.14,0.14,0.67,0.81,0.99,0.99,0.81"/>
  </r>
  <r>
    <x v="604"/>
    <n v="11"/>
    <n v="11"/>
    <x v="2"/>
    <n v="1"/>
    <n v="90"/>
    <n v="0"/>
    <s v="http://pages2.marketo.com/freetrial.html"/>
    <n v="0.01"/>
    <n v="0"/>
    <n v="0.08"/>
    <n v="256000000"/>
    <s v="0.82,0.99,0.65,0.65,0.53,0.53,0.28,0.41,0.41,0.41,0.65,0.53"/>
  </r>
  <r>
    <x v="605"/>
    <n v="11"/>
    <n v="13"/>
    <x v="2"/>
    <n v="1"/>
    <n v="90"/>
    <n v="0"/>
    <s v="http://www.marketo.com/software/marketing-automation/analytics/revenue-cycle-modeler/"/>
    <n v="0.01"/>
    <n v="0"/>
    <n v="0.03"/>
    <n v="238000000"/>
    <s v="0.82,0.82,0.99,0.99,0.99,0.82,0.64,0.64,0.64,0.99,0.82,0.82"/>
  </r>
  <r>
    <x v="606"/>
    <n v="11"/>
    <n v="14"/>
    <x v="2"/>
    <n v="1"/>
    <n v="90"/>
    <n v="13.11"/>
    <s v="http://www.marketo.com/lead-generation/"/>
    <n v="0.01"/>
    <n v="0.01"/>
    <n v="0.86"/>
    <n v="4220000"/>
    <s v="0.79,0.99,0.64,0.64,0.99,0.79,0.50,0.50,0.50,0.50,0.36,0.28"/>
  </r>
  <r>
    <x v="607"/>
    <n v="11"/>
    <n v="11"/>
    <x v="2"/>
    <n v="1"/>
    <n v="90"/>
    <n v="7.52"/>
    <s v="http://blog.marketo.com/2014/11/swag-tchotchke-bauble-7-things-to-consider-for-event-giveaways.html"/>
    <n v="0.01"/>
    <n v="0"/>
    <n v="0.98"/>
    <n v="31600000"/>
    <s v="0.64,0.82,0.82,0.99,0.82,0.82,0.64,0.99,0.99,0.99,0.99,0.64"/>
  </r>
  <r>
    <x v="608"/>
    <n v="11"/>
    <n v="11"/>
    <x v="2"/>
    <n v="1"/>
    <n v="90"/>
    <n v="13.85"/>
    <s v="http://de.marketo.com/marketing-topics/qualified-lead-generation"/>
    <n v="0.01"/>
    <n v="0.01"/>
    <n v="0.89"/>
    <n v="6340000"/>
    <s v="0.64,0.82,0.82,0.82,0.82,0.82,0.99,0.99,0.64,0.82,0.99,0.99"/>
  </r>
  <r>
    <x v="609"/>
    <n v="10"/>
    <n v="10"/>
    <x v="1"/>
    <n v="2"/>
    <n v="140"/>
    <n v="1.2"/>
    <s v="https://launchpoint.marketo.com/citrix/1068-gotowebinar/"/>
    <n v="0.01"/>
    <n v="0"/>
    <n v="0.15"/>
    <n v="155000"/>
    <s v="0.52,0.81,0.67,0.81,0.52,0.67,0.67,0.81,0.67,0.67,0.99,0.81"/>
  </r>
  <r>
    <x v="610"/>
    <n v="9"/>
    <n v="9"/>
    <x v="1"/>
    <n v="2"/>
    <n v="140"/>
    <n v="8.4700000000000006"/>
    <s v="http://www.marketo.com/worksheets/social-media-editorial-calendar/"/>
    <n v="0.01"/>
    <n v="0"/>
    <n v="0.34"/>
    <n v="137000"/>
    <s v="0.67,0.99,0.81,0.81,0.52,0.52,0.52,0.52,0.52,0.52,0.52,0.81"/>
  </r>
  <r>
    <x v="611"/>
    <n v="9"/>
    <n v="14"/>
    <x v="1"/>
    <n v="1"/>
    <n v="140"/>
    <n v="58.18"/>
    <s v="http://www.marketo.com/marketing-automation/how-to-select-a-marketing-automation-company/"/>
    <n v="0.01"/>
    <n v="0.06"/>
    <n v="0.95"/>
    <n v="12800000"/>
    <s v="0.52,0.52,0.43,0.52,0.67,0.67,0.99,0.67,0.43,0.67,0.52,0.81"/>
  </r>
  <r>
    <x v="612"/>
    <n v="8"/>
    <n v="9"/>
    <x v="1"/>
    <n v="2"/>
    <n v="140"/>
    <n v="19.32"/>
    <s v="http://www.marketo.com/content-marketing/"/>
    <n v="0.01"/>
    <n v="0.02"/>
    <n v="0.93"/>
    <n v="1830000000"/>
    <s v="0.53,0.82,0.82,0.82,0.82,0.65,0.65,0.82,0.82,0.99,0.99,0.99"/>
  </r>
  <r>
    <x v="613"/>
    <n v="8"/>
    <n v="8"/>
    <x v="1"/>
    <n v="2"/>
    <n v="140"/>
    <n v="29.48"/>
    <s v="https://www.marketo.com/marketing-topics/top-lead-generation-companies"/>
    <n v="0.01"/>
    <n v="0.03"/>
    <n v="0.95"/>
    <n v="36300000"/>
    <s v="0.99,0.99,0.82,0.82,0.53,0.82,0.82,0.65,0.99,0.99,0.99,0.82"/>
  </r>
  <r>
    <x v="613"/>
    <n v="9"/>
    <n v="9"/>
    <x v="1"/>
    <n v="2"/>
    <n v="140"/>
    <n v="29.48"/>
    <s v="https://www.marketo.com/marketing-topics/sales-lead-generation-companies"/>
    <n v="0.01"/>
    <n v="0.03"/>
    <n v="0.95"/>
    <n v="36300000"/>
    <s v="0.99,0.99,0.82,0.82,0.53,0.82,0.82,0.65,0.99,0.99,0.99,0.82"/>
  </r>
  <r>
    <x v="614"/>
    <n v="10"/>
    <n v="10"/>
    <x v="1"/>
    <n v="2"/>
    <n v="140"/>
    <n v="7.18"/>
    <s v="https://launchpoint.marketo.com/adroll/623-adroll-retargeting/"/>
    <n v="0.01"/>
    <n v="0"/>
    <n v="0.98"/>
    <n v="79000"/>
    <s v="0.53,0.82,0.65,0.99,0.99,0.99,0.82,0.82,0.99,0.82,0.99,0.82"/>
  </r>
  <r>
    <x v="615"/>
    <n v="8"/>
    <n v="8"/>
    <x v="1"/>
    <n v="2"/>
    <n v="140"/>
    <n v="0.16"/>
    <s v="http://www.marketo.com/book-club/selling-to-big-companies/"/>
    <n v="0.01"/>
    <n v="0"/>
    <n v="0.1"/>
    <n v="135000000"/>
    <s v="0.53,0.99,0.65,0.99,0.99,0.65,0.82,0.65,0.53,0.82,0.65,0.65"/>
  </r>
  <r>
    <x v="616"/>
    <n v="10"/>
    <n v="11"/>
    <x v="1"/>
    <n v="1"/>
    <n v="140"/>
    <n v="6.06"/>
    <s v="http://www.marketo.com/cheat-sheets/salesforce.com-for-marketers/"/>
    <n v="0.01"/>
    <n v="0"/>
    <n v="0.77"/>
    <n v="31800000"/>
    <s v="0.33,0.67,0.67,0.52,0.52,0.81,0.81,0.67,0.52,0.67,0.99,0.99"/>
  </r>
  <r>
    <x v="483"/>
    <n v="8"/>
    <n v="0"/>
    <x v="1"/>
    <n v="3"/>
    <n v="140"/>
    <n v="45.37"/>
    <s v="http://www.marketo.com/software/marketing-automation/email-marketing/automation/"/>
    <n v="0.01"/>
    <n v="0.04"/>
    <n v="0.94"/>
    <n v="22100000"/>
    <s v="0.52,0.67,0.67,0.52,0.67,0.67,0.81,0.81,0.81,0.67,0.52,0.99"/>
  </r>
  <r>
    <x v="617"/>
    <n v="14"/>
    <n v="14"/>
    <x v="2"/>
    <n v="1"/>
    <n v="590"/>
    <n v="39.15"/>
    <s v="http://blog.marketo.com/2011/05/defining-the-perfect-sales-lead-%E2%80%93-4-tips-to-getting-it-right.html"/>
    <n v="0.01"/>
    <n v="0.04"/>
    <n v="0.95"/>
    <n v="78000000"/>
    <s v="0.66,0.99,0.99,0.99,0.99,0.99,0.99,0.99,0.99,0.99,0.99,0.81"/>
  </r>
  <r>
    <x v="618"/>
    <n v="14"/>
    <n v="18"/>
    <x v="2"/>
    <n v="1"/>
    <n v="590"/>
    <n v="44.58"/>
    <s v="https://www.marketo.com/marketing-topics/marketing-strategy-definition"/>
    <n v="0.01"/>
    <n v="0.04"/>
    <n v="0.09"/>
    <n v="8000000"/>
    <s v="0.44,0.82,0.82,0.82,0.82,0.67,0.30,0.30,0.30,0.99,0.82,0.82"/>
  </r>
  <r>
    <x v="619"/>
    <n v="17"/>
    <n v="0"/>
    <x v="2"/>
    <n v="3"/>
    <n v="1000"/>
    <n v="2.4"/>
    <s v="https://launchpoint.marketo.com/kissmetrics-inc/679-person-based-web-analytics/"/>
    <n v="0.01"/>
    <n v="0"/>
    <n v="0.26"/>
    <n v="817000"/>
    <s v="0.68,0.99,0.77,0.77,0.99,0.99,0.77,0.99,0.77,0.77,0.99,0.77"/>
  </r>
  <r>
    <x v="620"/>
    <n v="17"/>
    <n v="16"/>
    <x v="2"/>
    <n v="1"/>
    <n v="1000"/>
    <n v="11.45"/>
    <s v="http://blog.marketo.com/2013/09/get-more-email-opens-and-clicks-using-behavioral-targeting.html"/>
    <n v="0.01"/>
    <n v="0.01"/>
    <n v="0.78"/>
    <n v="2010000"/>
    <s v="0.55,0.45,0.68,0.68,0.77,0.68,0.77,0.68,0.68,0.99,0.99,0.99"/>
  </r>
  <r>
    <x v="621"/>
    <n v="2"/>
    <n v="2"/>
    <x v="0"/>
    <n v="3"/>
    <n v="30"/>
    <n v="0"/>
    <s v="http://www.marketo.com/marketing-topics/future-of-social-media-marketing"/>
    <n v="0.01"/>
    <n v="0"/>
    <n v="0.56000000000000005"/>
    <n v="223000000"/>
    <s v="0.99,0.50,0.50,0.75,0.99,0.75,0.75,0.25,0.50,0.50,0.75,0.75"/>
  </r>
  <r>
    <x v="622"/>
    <n v="2"/>
    <n v="3"/>
    <x v="0"/>
    <n v="3"/>
    <n v="30"/>
    <n v="5.03"/>
    <s v="http://www.marketo.com/worksheets/social-media-editorial-calendar/"/>
    <n v="0.01"/>
    <n v="0"/>
    <n v="0.54"/>
    <n v="68900000"/>
    <s v="0.28,0.28,0.28,0.28,0.56,0.43,0.99,0.56,0.28,0.56,0.56,0.43"/>
  </r>
  <r>
    <x v="250"/>
    <n v="2"/>
    <n v="3"/>
    <x v="0"/>
    <n v="3"/>
    <n v="30"/>
    <n v="7.93"/>
    <s v="http://www.marketo.com/ebooks/how-to-leverage-digital-marketing-in-the-healthcare-industry/"/>
    <n v="0.01"/>
    <n v="0"/>
    <n v="0.81"/>
    <n v="130000000"/>
    <s v="0.20,0.20,0.80,0.99,0.80,0.40,0.40,0.40,0.80,0.80,0.40,0.60"/>
  </r>
  <r>
    <x v="623"/>
    <n v="2"/>
    <n v="2"/>
    <x v="0"/>
    <n v="3"/>
    <n v="30"/>
    <n v="0"/>
    <s v="http://www.marketo.com/_assets/uploads/Definitive-Guide-Sales-Lead-Qualification.pdf?20130113021803"/>
    <n v="0.01"/>
    <n v="0"/>
    <n v="0.41"/>
    <n v="101000000"/>
    <s v="0.80,0.80,0.99,0.99,0.80,0.40,0.60,0.60,0.60,0.60,0.60,0.60"/>
  </r>
  <r>
    <x v="624"/>
    <n v="2"/>
    <n v="2"/>
    <x v="0"/>
    <n v="3"/>
    <n v="30"/>
    <n v="0"/>
    <s v="http://www.marketo.com/webinars/drive-leads-not-likes-building-an-integrated-social-referral-campaign/"/>
    <n v="0.01"/>
    <n v="0"/>
    <n v="0.43"/>
    <n v="41100000"/>
    <s v="0.50,0.99,0.75,0.99,0.50,0.75,0.50,0.99,0.75,0.75,0.99,0.75"/>
  </r>
  <r>
    <x v="625"/>
    <n v="2"/>
    <n v="1"/>
    <x v="0"/>
    <n v="3"/>
    <n v="30"/>
    <n v="0"/>
    <s v="http://www.marketo.com/content-marketing/"/>
    <n v="0.01"/>
    <n v="0"/>
    <n v="0.92"/>
    <n v="237000000"/>
    <s v="0.40,0.40,0.40,0.80,0.40,0.40,0.99,0.60,0.40,0.99,0.80,0.40"/>
  </r>
  <r>
    <x v="626"/>
    <n v="2"/>
    <n v="2"/>
    <x v="0"/>
    <n v="3"/>
    <n v="30"/>
    <n v="0"/>
    <s v="http://www.marketo.com/lead-generation/"/>
    <n v="0.01"/>
    <n v="0"/>
    <n v="0.93"/>
    <n v="6160000"/>
    <s v="0.50,0.50,0.75,0.99,0.99,0.50,0.99,0.75,0.75,0.75,0.75,0.50"/>
  </r>
  <r>
    <x v="627"/>
    <n v="2"/>
    <n v="2"/>
    <x v="0"/>
    <n v="3"/>
    <n v="30"/>
    <n v="0"/>
    <s v="http://blog.marketo.com/2013/05/5-of-the-most-innovative-and-unique-marketing-campaigns-so-far-in-2013.html"/>
    <n v="0.01"/>
    <n v="0"/>
    <n v="0.18"/>
    <n v="2000000"/>
    <s v="0.60,0.99,0.60,0.60,0.99,0.60,0.40,0.40,0.20,0.60,0.40,0.60"/>
  </r>
  <r>
    <x v="628"/>
    <n v="2"/>
    <n v="2"/>
    <x v="0"/>
    <n v="3"/>
    <n v="30"/>
    <n v="16.350000000000001"/>
    <s v="http://www.marketo.com/solutions/event-marketing/"/>
    <n v="0.01"/>
    <n v="0.01"/>
    <n v="1"/>
    <n v="44200000"/>
    <s v="0.75,0.50,0.50,0.75,0.99,0.75,0.75,0.50,0.50,0.75,0.50,0.50"/>
  </r>
  <r>
    <x v="629"/>
    <n v="2"/>
    <n v="2"/>
    <x v="0"/>
    <n v="3"/>
    <n v="30"/>
    <n v="0"/>
    <s v="http://www.marketo.com/lead-generation/"/>
    <n v="0.01"/>
    <n v="0"/>
    <n v="0.99"/>
    <n v="9770000"/>
    <s v="0.75,0.50,0.75,0.99,0.99,0.50,0.75,0.75,0.75,0.75,0.75,0.50"/>
  </r>
  <r>
    <x v="630"/>
    <n v="2"/>
    <n v="2"/>
    <x v="0"/>
    <n v="3"/>
    <n v="30"/>
    <n v="0"/>
    <s v="https://launchpoint.marketo.com/applications/content-marketing"/>
    <n v="0.01"/>
    <n v="0"/>
    <n v="0.96"/>
    <n v="134000000"/>
    <s v="0.50,0.99,0.50,0.75,0.75,0.75,0.50,0.75,0.50,0.75,0.75,0.50"/>
  </r>
  <r>
    <x v="256"/>
    <n v="2"/>
    <n v="0"/>
    <x v="0"/>
    <n v="3"/>
    <n v="30"/>
    <n v="18.89"/>
    <s v="http://www.marketo.com/resources/"/>
    <n v="0.01"/>
    <n v="0.01"/>
    <n v="0.97"/>
    <n v="5830000"/>
    <s v="0.40,0.60,0.20,0.40,0.99,0.60,0.40,0.40,0.60,0.80,0.40,0.80"/>
  </r>
  <r>
    <x v="631"/>
    <n v="2"/>
    <n v="3"/>
    <x v="0"/>
    <n v="3"/>
    <n v="30"/>
    <n v="26.86"/>
    <s v="http://www.marketo.com/worksheets/2015-sample-social-media-tactical-plan/"/>
    <n v="0.01"/>
    <n v="0.02"/>
    <n v="0.88"/>
    <n v="21100000"/>
    <s v="0.14,0.28,0.28,0.28,0.28,0.43,0.56,0.71,0.71,0.28,0.43,0.99"/>
  </r>
  <r>
    <x v="257"/>
    <n v="2"/>
    <n v="2"/>
    <x v="0"/>
    <n v="3"/>
    <n v="30"/>
    <n v="0"/>
    <s v="http://www.marketo.com/demand-generation/"/>
    <n v="0.01"/>
    <n v="0"/>
    <n v="0.42"/>
    <n v="392000"/>
    <s v="0.60,0.80,0.80,0.60,0.60,0.80,0.80,0.60,0.99,0.40,0.60,0.60"/>
  </r>
  <r>
    <x v="632"/>
    <n v="2"/>
    <n v="2"/>
    <x v="0"/>
    <n v="3"/>
    <n v="30"/>
    <n v="5.01"/>
    <s v="http://www.marketo.com/cheat-sheets/facebook-tips-for-the-social-marketer/"/>
    <n v="0.01"/>
    <n v="0"/>
    <n v="0.25"/>
    <n v="660000"/>
    <s v="0.75,0.75,0.50,0.99,0.99,0.50,0.75,0.99,0.75,0.75,0.75,0.50"/>
  </r>
  <r>
    <x v="633"/>
    <n v="2"/>
    <n v="1"/>
    <x v="0"/>
    <n v="3"/>
    <n v="30"/>
    <n v="0"/>
    <s v="http://www.marketo.com/marketing-topics/internet-marketing-products"/>
    <n v="0.01"/>
    <n v="0"/>
    <n v="0.9"/>
    <n v="98600000"/>
    <s v="0.80,0.80,0.40,0.80,0.99,0.40,0.60,0.40,0.40,0.40,0.60,0.40"/>
  </r>
  <r>
    <x v="634"/>
    <n v="2"/>
    <n v="2"/>
    <x v="0"/>
    <n v="3"/>
    <n v="30"/>
    <n v="14.82"/>
    <s v="http://blog.marketo.com/2013/11/the-art-of-swag-or-schwag.html"/>
    <n v="0.01"/>
    <n v="0.01"/>
    <n v="0.55000000000000004"/>
    <n v="63000"/>
    <s v="0.50,0.75,0.50,0.75,0.50,0.75,0.50,0.50,0.75,0.75,0.99,0.50"/>
  </r>
  <r>
    <x v="635"/>
    <n v="2"/>
    <n v="1"/>
    <x v="0"/>
    <n v="3"/>
    <n v="30"/>
    <n v="0"/>
    <s v="http://de.marketo.com/marketing-topics/lead-generation-systems"/>
    <n v="0.01"/>
    <n v="0"/>
    <n v="0.87"/>
    <n v="10900000"/>
    <s v="0.28,0.56,0.43,0.56,0.99,0.43,0.28,0.28,0.28,0.28,0.28,0.28"/>
  </r>
  <r>
    <x v="636"/>
    <n v="2"/>
    <n v="2"/>
    <x v="0"/>
    <n v="3"/>
    <n v="30"/>
    <n v="0"/>
    <s v="http://www.marketo.com/marketing-topics/property-management-lead-generation"/>
    <n v="0.01"/>
    <n v="0"/>
    <n v="0.99"/>
    <n v="3830000"/>
    <s v="0.40,0.80,0.60,0.60,0.99,0.20,0.80,0.20,0.60,0.60,0.60,0.40"/>
  </r>
  <r>
    <x v="637"/>
    <n v="2"/>
    <n v="2"/>
    <x v="0"/>
    <n v="3"/>
    <n v="30"/>
    <n v="10.59"/>
    <s v="http://www.marketo.com/lead-generation/"/>
    <n v="0.01"/>
    <n v="0.01"/>
    <n v="0.8"/>
    <n v="3480000"/>
    <s v="0.50,0.75,0.50,0.75,0.75,0.99,0.75,0.75,0.99,0.99,0.75,0.50"/>
  </r>
  <r>
    <x v="638"/>
    <n v="2"/>
    <n v="2"/>
    <x v="0"/>
    <n v="3"/>
    <n v="30"/>
    <n v="3.78"/>
    <s v="http://blog.marketo.com/2014/02/8-ideas-for-a-creative-facebook-cover-photo-and-15-examples-of-great-ones.html"/>
    <n v="0.01"/>
    <n v="0"/>
    <n v="7.0000000000000007E-2"/>
    <n v="74000000"/>
    <s v="0.60,0.99,0.60,0.99,0.80,0.60,0.80,0.40,0.80,0.60,0.60,0.40"/>
  </r>
  <r>
    <x v="261"/>
    <n v="2"/>
    <n v="3"/>
    <x v="0"/>
    <n v="3"/>
    <n v="30"/>
    <n v="31.39"/>
    <s v="http://www.marketo.com/"/>
    <n v="0.01"/>
    <n v="0.03"/>
    <n v="0.92"/>
    <n v="456000"/>
    <s v="0.50,0.75,0.50,0.50,0.99,0.75,0.75,0.75,0.75,0.75,0.75,0.50"/>
  </r>
  <r>
    <x v="639"/>
    <n v="2"/>
    <n v="1"/>
    <x v="0"/>
    <n v="3"/>
    <n v="30"/>
    <n v="44.21"/>
    <s v="http://www.marketo.com/"/>
    <n v="0.01"/>
    <n v="0.04"/>
    <n v="0.99"/>
    <n v="42100000"/>
    <s v="0.40,0.80,0.60,0.20,0.40,0.40,0.40,0.80,0.99,0.20,0.40,0.20"/>
  </r>
  <r>
    <x v="640"/>
    <n v="20"/>
    <n v="20"/>
    <x v="2"/>
    <n v="1"/>
    <n v="1300"/>
    <n v="17.32"/>
    <s v="http://www.marketo.com/inbound-marketing/"/>
    <n v="0.01"/>
    <n v="0.01"/>
    <n v="0.44"/>
    <n v="7310000"/>
    <s v="0.62,0.81,0.81,0.81,0.99,0.81,0.81,0.81,0.81,0.99,0.99,0.81"/>
  </r>
  <r>
    <x v="262"/>
    <n v="2"/>
    <n v="3"/>
    <x v="0"/>
    <n v="3"/>
    <n v="30"/>
    <n v="0"/>
    <s v="https://launchpoint.marketo.com/atevent/1145-check-in-tablet-app/"/>
    <n v="0.01"/>
    <n v="0"/>
    <n v="0.64"/>
    <n v="419000"/>
    <s v="0.25,0.25,0.50,0.75,0.99,0.50,0.75,0.75,0.50,0.75,0.99,0.50"/>
  </r>
  <r>
    <x v="641"/>
    <n v="2"/>
    <n v="2"/>
    <x v="0"/>
    <n v="3"/>
    <n v="30"/>
    <n v="0"/>
    <s v="http://blog.marketo.com/2014/04/rise-of-the-marketing-platform.html"/>
    <n v="0.01"/>
    <n v="0"/>
    <n v="0.35"/>
    <n v="277000000"/>
    <s v="0.25,0.75,0.50,0.50,0.50,0.50,0.50,0.75,0.50,0.99,0.50,0.75"/>
  </r>
  <r>
    <x v="263"/>
    <n v="2"/>
    <n v="2"/>
    <x v="0"/>
    <n v="3"/>
    <n v="30"/>
    <n v="9.07"/>
    <s v="http://www.marketo.com/software/marketing-automation/"/>
    <n v="0.01"/>
    <n v="0"/>
    <n v="0.96"/>
    <n v="135000"/>
    <s v="0.75,0.75,0.75,0.99,0.50,0.75,0.99,0.99,0.75,0.50,0.99,0.75"/>
  </r>
  <r>
    <x v="642"/>
    <n v="3"/>
    <n v="3"/>
    <x v="0"/>
    <n v="3"/>
    <n v="40"/>
    <n v="29.35"/>
    <s v="https://www.marketo.com/marketing-topics/lead-generation-agencies"/>
    <n v="0.01"/>
    <n v="0.02"/>
    <n v="0.88"/>
    <n v="9710000"/>
    <s v="0.80,0.80,0.99,0.99,0.80,0.80,0.40,0.60,0.40,0.60,0.80,0.80"/>
  </r>
  <r>
    <x v="643"/>
    <n v="7"/>
    <n v="6"/>
    <x v="1"/>
    <n v="2"/>
    <n v="90"/>
    <n v="0"/>
    <s v="http://www.marketo.com/content-marketing/"/>
    <n v="0.01"/>
    <n v="0"/>
    <n v="0.92"/>
    <n v="26700000"/>
    <s v="0.50,0.79,0.64,0.64,0.64,0.64,0.79,0.64,0.64,0.79,0.99,0.79"/>
  </r>
  <r>
    <x v="644"/>
    <n v="16"/>
    <n v="19"/>
    <x v="2"/>
    <n v="1"/>
    <n v="720"/>
    <n v="0.26"/>
    <s v="http://summit.marketo.com/2014/speakers/nicole-sanders/"/>
    <n v="0.01"/>
    <n v="0"/>
    <n v="0.11"/>
    <n v="13300000"/>
    <s v="0.30,0.24,0.24,0.45,0.30,0.30,0.30,0.99,0.62,0.30,0.55,0.45"/>
  </r>
  <r>
    <x v="645"/>
    <n v="16"/>
    <n v="0"/>
    <x v="2"/>
    <n v="3"/>
    <n v="720"/>
    <n v="15.35"/>
    <s v="http://www.marketo.com/about/news/it-convergence-grows-revenue-27-by-integrating-marketo-with-existing-sales-systems/"/>
    <n v="0.01"/>
    <n v="0.01"/>
    <n v="0.12"/>
    <n v="13300000"/>
    <s v="0.59,0.72,0.72,0.88,0.88,0.72,0.72,0.88,0.72,0.99,0.72,0.59"/>
  </r>
  <r>
    <x v="646"/>
    <n v="3"/>
    <n v="3"/>
    <x v="0"/>
    <n v="3"/>
    <n v="40"/>
    <n v="0"/>
    <s v="http://www.marketo.com/_assets/uploads/2014-Sample-Social-Media-Tactical-Plan.pdf?20140609162917"/>
    <n v="0.01"/>
    <n v="0"/>
    <n v="0.26"/>
    <n v="6900000"/>
    <s v="0.40,0.60,0.80,0.99,0.80,0.99,0.80,0.99,0.60,0.80,0.99,0.60"/>
  </r>
  <r>
    <x v="551"/>
    <n v="7"/>
    <n v="8"/>
    <x v="1"/>
    <n v="2"/>
    <n v="90"/>
    <n v="0"/>
    <s v="http://www.marketo.com/about/leadership/board-of-directors/"/>
    <n v="0.01"/>
    <n v="0"/>
    <n v="0.03"/>
    <n v="196000"/>
    <s v="0.99,0.64,0.64,0.99,0.64,0.64,0.45,0.82,0.99,0.64,0.64,0.45"/>
  </r>
  <r>
    <x v="647"/>
    <n v="3"/>
    <n v="3"/>
    <x v="0"/>
    <n v="3"/>
    <n v="40"/>
    <n v="0"/>
    <s v="http://www.marketo.com/about/news/susan-bostrom-former-cmo-of-cisco-joins-marketos-board-of-directors/"/>
    <n v="0.01"/>
    <n v="0"/>
    <n v="0.1"/>
    <n v="304000"/>
    <s v="0.28,0.43,0.43,0.56,0.43,0.43,0.56,0.99,0.43,0.56,0.56,0.28"/>
  </r>
  <r>
    <x v="648"/>
    <n v="3"/>
    <n v="2"/>
    <x v="0"/>
    <n v="3"/>
    <n v="40"/>
    <n v="0"/>
    <s v="https://launchpoint.marketo.com/atevent/843-atevent/"/>
    <n v="0.01"/>
    <n v="0"/>
    <n v="0"/>
    <n v="2800000000"/>
    <s v="0.56,0.71,0.56,0.43,0.71,0.99,0.56,0.43,0.28,0.56,0.71,0.56"/>
  </r>
  <r>
    <x v="649"/>
    <n v="7"/>
    <n v="7"/>
    <x v="1"/>
    <n v="2"/>
    <n v="90"/>
    <n v="17.66"/>
    <s v="http://www.marketo.com/reports/2014-gartner-magic-quadrant-for-crm-lead-management/"/>
    <n v="0.01"/>
    <n v="0.01"/>
    <n v="0.91"/>
    <n v="830000"/>
    <s v="0.64,0.82,0.82,0.99,0.99,0.99,0.82,0.99,0.82,0.82,0.82,0.64"/>
  </r>
  <r>
    <x v="650"/>
    <n v="7"/>
    <n v="7"/>
    <x v="1"/>
    <n v="2"/>
    <n v="90"/>
    <n v="3.35"/>
    <s v="http://www.marketo.com/book-club/digital-body-language/"/>
    <n v="0.01"/>
    <n v="0"/>
    <n v="0.05"/>
    <n v="52800000"/>
    <s v="0.82,0.82,0.82,0.99,0.82,0.82,0.99,0.82,0.82,0.82,0.64,0.64"/>
  </r>
  <r>
    <x v="651"/>
    <n v="3"/>
    <n v="3"/>
    <x v="0"/>
    <n v="3"/>
    <n v="40"/>
    <n v="33.200000000000003"/>
    <s v="http://www.marketo.com/_assets/uploads/10-tips-for-successful-email-marketing.pdf?20130607170642"/>
    <n v="0.01"/>
    <n v="0.03"/>
    <n v="0.73"/>
    <n v="17900000"/>
    <s v="0.40,0.40,0.80,0.60,0.80,0.60,0.80,0.99,0.60,0.60,0.99,0.99"/>
  </r>
  <r>
    <x v="188"/>
    <n v="3"/>
    <n v="3"/>
    <x v="0"/>
    <n v="3"/>
    <n v="40"/>
    <n v="7.2"/>
    <s v="http://templates.marketo.com/category/landing-page/"/>
    <n v="0.01"/>
    <n v="0"/>
    <n v="0.97"/>
    <n v="99000"/>
    <s v="0.40,0.60,0.40,0.60,0.60,0.80,0.80,0.99,0.60,0.99,0.80,0.60"/>
  </r>
  <r>
    <x v="652"/>
    <n v="3"/>
    <n v="4"/>
    <x v="0"/>
    <n v="2"/>
    <n v="40"/>
    <n v="0"/>
    <s v="http://www.marketo.com/marketing-topics/b2b-mobile-marketing"/>
    <n v="0.01"/>
    <n v="0"/>
    <n v="0.99"/>
    <n v="15900000"/>
    <s v="0.99,0.99,0.80,0.60,0.80,0.80,0.60,0.80,0.40,0.80,0.60,0.60"/>
  </r>
  <r>
    <x v="653"/>
    <n v="7"/>
    <n v="6"/>
    <x v="1"/>
    <n v="2"/>
    <n v="90"/>
    <n v="6.08"/>
    <s v="http://www.marketo.com/_assets/uploads/ChangingB2B-cheatsheet2-10.pdf?20130109193017"/>
    <n v="0.01"/>
    <n v="0"/>
    <n v="0.1"/>
    <n v="989000"/>
    <s v="0.41,0.41,0.99,0.65,0.53,0.53,0.41,0.24,0.18,0.82,0.99,0.41"/>
  </r>
  <r>
    <x v="503"/>
    <n v="3"/>
    <n v="3"/>
    <x v="0"/>
    <n v="3"/>
    <n v="40"/>
    <n v="17.96"/>
    <s v="https://www.marketo.com/marketing-topics/lead-generation-outsourcing"/>
    <n v="0.01"/>
    <n v="0.01"/>
    <n v="0.99"/>
    <n v="596000"/>
    <s v="0.09,0.18,0.18,0.45,0.45,0.27,0.64,0.99,0.27,0.27,0.27,0.18"/>
  </r>
  <r>
    <x v="559"/>
    <n v="7"/>
    <n v="8"/>
    <x v="1"/>
    <n v="2"/>
    <n v="90"/>
    <n v="0"/>
    <s v="http://www.marketo.com/_assets/uploads/SEO-Cheat-Sheet-On-Page-Optimization.pdf?20140709133627"/>
    <n v="0.01"/>
    <n v="0"/>
    <n v="0.34"/>
    <n v="535000"/>
    <s v="0.64,0.99,0.64,0.64,0.64,0.45,0.64,0.64,0.64,0.82,0.82,0.64"/>
  </r>
  <r>
    <x v="654"/>
    <n v="7"/>
    <n v="5"/>
    <x v="1"/>
    <n v="2"/>
    <n v="90"/>
    <n v="10.95"/>
    <s v="http://www.marketo.com/marketing-roi/"/>
    <n v="0.01"/>
    <n v="0"/>
    <n v="0.37"/>
    <n v="89000000"/>
    <s v="0.82,0.82,0.82,0.64,0.99,0.64,0.64,0.64,0.45,0.99,0.82,0.82"/>
  </r>
  <r>
    <x v="655"/>
    <n v="7"/>
    <n v="7"/>
    <x v="1"/>
    <n v="2"/>
    <n v="90"/>
    <n v="0"/>
    <s v="https://www.marketo.com/marketing-topics/b2b-marketing-communications"/>
    <n v="0.01"/>
    <n v="0"/>
    <n v="0.23"/>
    <n v="23500000"/>
    <s v="0.24,0.33,0.99,0.43,0.43,0.43,0.33,0.33,0.33,0.33,0.43,0.33"/>
  </r>
  <r>
    <x v="656"/>
    <n v="3"/>
    <n v="3"/>
    <x v="0"/>
    <n v="3"/>
    <n v="40"/>
    <n v="39.42"/>
    <s v="http://launchpoint.marketo.com/leadmd-inc/697-marketing-automation-consulting/"/>
    <n v="0.01"/>
    <n v="0.03"/>
    <n v="0.97"/>
    <n v="5890000"/>
    <s v="0.60,0.40,0.99,0.99,0.40,0.99,0.40,0.60,0.60,0.80,0.60,0.80"/>
  </r>
  <r>
    <x v="657"/>
    <n v="7"/>
    <n v="7"/>
    <x v="1"/>
    <n v="2"/>
    <n v="90"/>
    <n v="0"/>
    <s v="http://pages2.marketo.com/demo.html"/>
    <n v="0.01"/>
    <n v="0"/>
    <n v="0.03"/>
    <n v="2890000000"/>
    <s v="0.82,0.82,0.64,0.82,0.82,0.99,0.99,0.82,0.64,0.82,0.82,0.82"/>
  </r>
  <r>
    <x v="196"/>
    <n v="3"/>
    <n v="3"/>
    <x v="0"/>
    <n v="3"/>
    <n v="40"/>
    <n v="0"/>
    <s v="http://www.marketo.com/definitive-guides/marketing-metrics-and-marketing-analytics/"/>
    <n v="0.01"/>
    <n v="0"/>
    <n v="0.53"/>
    <n v="390000"/>
    <s v="0.80,0.80,0.60,0.99,0.80,0.99,0.60,0.60,0.99,0.60,0.99,0.60"/>
  </r>
  <r>
    <x v="658"/>
    <n v="7"/>
    <n v="11"/>
    <x v="1"/>
    <n v="1"/>
    <n v="90"/>
    <n v="14.27"/>
    <s v="http://www.marketo.com/cheat-sheets/marketing-personas/"/>
    <n v="0.01"/>
    <n v="0.01"/>
    <n v="0.17"/>
    <n v="41100000"/>
    <s v="0.64,0.82,0.82,0.99,0.99,0.82,0.82,0.82,0.82,0.82,0.99,0.82"/>
  </r>
  <r>
    <x v="659"/>
    <n v="3"/>
    <n v="9"/>
    <x v="0"/>
    <n v="2"/>
    <n v="40"/>
    <n v="17.3"/>
    <s v="https://launchpoint.marketo.com/lander/1792-landerapp-the-landing-page-builder/"/>
    <n v="0.01"/>
    <n v="0.01"/>
    <n v="0.91"/>
    <n v="207000"/>
    <s v="0.56,0.56,0.99,0.71,0.28,0.43,0.43,0.28,0.43,0.43,0.56,0.56"/>
  </r>
  <r>
    <x v="660"/>
    <n v="16"/>
    <n v="11"/>
    <x v="2"/>
    <n v="1"/>
    <n v="720"/>
    <n v="0"/>
    <s v="http://blog.marketo.com/2010/12/do-you-need-a-chief-revenue-officer.html"/>
    <n v="0.01"/>
    <n v="0"/>
    <n v="0.01"/>
    <n v="12200000"/>
    <s v="0.67,0.82,0.82,0.99,0.99,0.99,0.99,0.99,0.82,0.99,0.99,0.99"/>
  </r>
  <r>
    <x v="661"/>
    <n v="7"/>
    <n v="5"/>
    <x v="1"/>
    <n v="2"/>
    <n v="90"/>
    <n v="30"/>
    <s v="http://www.marketo.com/software/marketing-automation/"/>
    <n v="0.01"/>
    <n v="0.02"/>
    <n v="0.85"/>
    <n v="5470000"/>
    <s v="0.82,0.99,0.82,0.36,0.82,0.99,0.64,0.45,0.82,0.82,0.64,0.82"/>
  </r>
  <r>
    <x v="510"/>
    <n v="3"/>
    <n v="0"/>
    <x v="0"/>
    <n v="3"/>
    <n v="40"/>
    <n v="9.16"/>
    <s v="http://www.marketo.com/software/marketing-management/calendar/"/>
    <n v="0.01"/>
    <n v="0"/>
    <n v="0.89"/>
    <n v="7100000"/>
    <s v="0.56,0.99,0.43,0.56,0.56,0.71,0.99,0.56,0.56,0.71,0.43,0.56"/>
  </r>
  <r>
    <x v="662"/>
    <n v="3"/>
    <n v="5"/>
    <x v="0"/>
    <n v="2"/>
    <n v="40"/>
    <n v="0"/>
    <s v="http://blog.marketo.com/2014/09/marketing-your-multi-product-or-multi-division-brand.html"/>
    <n v="0.01"/>
    <n v="0"/>
    <n v="0.18"/>
    <n v="2600000"/>
    <s v="0.56,0.33,0.78,0.99,0.56,0.33,0.22,0.11,0.11,0.22,0.78,0.78"/>
  </r>
  <r>
    <x v="198"/>
    <n v="3"/>
    <n v="3"/>
    <x v="0"/>
    <n v="3"/>
    <n v="40"/>
    <n v="9.2100000000000009"/>
    <s v="http://templates.marketo.com/category/landing-page/"/>
    <n v="0.01"/>
    <n v="0"/>
    <n v="0.88"/>
    <n v="65000"/>
    <s v="0.40,0.60,0.80,0.60,0.40,0.80,0.99,0.80,0.80,0.60,0.99,0.80"/>
  </r>
  <r>
    <x v="663"/>
    <n v="7"/>
    <n v="7"/>
    <x v="1"/>
    <n v="2"/>
    <n v="90"/>
    <n v="0"/>
    <s v="http://blog.marketo.com/2012/10/high-impact-marketing-from-a-low-budget-business.html"/>
    <n v="0.01"/>
    <n v="0"/>
    <n v="0.08"/>
    <n v="81500000"/>
    <s v="0.18,0.41,0.65,0.65,0.65,0.41,0.28,0.99,0.28,0.28,0.41,0.41"/>
  </r>
  <r>
    <x v="664"/>
    <n v="3"/>
    <n v="4"/>
    <x v="0"/>
    <n v="2"/>
    <n v="40"/>
    <n v="0"/>
    <s v="https://www.marketo.com/marketing-topics/lead-generation-b2b"/>
    <n v="0.01"/>
    <n v="0"/>
    <n v="0.99"/>
    <n v="1560000"/>
    <s v="0.56,0.43,0.28,0.43,0.71,0.14,0.99,0.99,0.28,0.28,0.28,0.28"/>
  </r>
  <r>
    <x v="665"/>
    <n v="17"/>
    <n v="16"/>
    <x v="2"/>
    <n v="1"/>
    <n v="880"/>
    <n v="2.13"/>
    <s v="https://launchpoint.marketo.com/sprout-social/743-sprout-social/"/>
    <n v="0"/>
    <n v="0"/>
    <n v="0.2"/>
    <n v="10800000"/>
    <s v="0.72,0.88,0.88,0.99,0.88,0.88,0.99,0.99,0.88,0.88,0.99,0.88"/>
  </r>
  <r>
    <x v="666"/>
    <n v="17"/>
    <n v="0"/>
    <x v="2"/>
    <n v="3"/>
    <n v="880"/>
    <n v="0"/>
    <s v="http://www.marketo.com/software/marketing-automation/analytics/revenue-cycle-modeler/"/>
    <n v="0"/>
    <n v="0"/>
    <n v="0"/>
    <n v="305000000"/>
    <s v="0.55,0.68,0.77,0.77,0.77,0.77,0.37,0.30,0.45,0.99,0.99,0.77"/>
  </r>
  <r>
    <x v="667"/>
    <n v="6"/>
    <n v="6"/>
    <x v="1"/>
    <n v="2"/>
    <n v="70"/>
    <n v="14.04"/>
    <s v="http://www.marketo.com/worksheets/2015-sample-social-media-tactical-plan/"/>
    <n v="0"/>
    <n v="0.01"/>
    <n v="0.67"/>
    <n v="85800000"/>
    <s v="0.64,0.82,0.45,0.64,0.82,0.64,0.45,0.64,0.36,0.99,0.99,0.82"/>
  </r>
  <r>
    <x v="668"/>
    <n v="4"/>
    <n v="5"/>
    <x v="1"/>
    <n v="2"/>
    <n v="50"/>
    <n v="13.15"/>
    <s v="http://www.marketo.com/lead-generation/"/>
    <n v="0"/>
    <n v="0.01"/>
    <n v="0.96"/>
    <n v="555000000"/>
    <s v="0.99,0.71,0.71,0.71,0.71,0.71,0.71,0.56,0.71,0.71,0.56,0.43"/>
  </r>
  <r>
    <x v="669"/>
    <n v="5"/>
    <n v="8"/>
    <x v="1"/>
    <n v="2"/>
    <n v="70"/>
    <n v="5.73"/>
    <s v="http://blog.marketo.com/2013/12/must-attend-marketing-events-of-2014.html"/>
    <n v="0"/>
    <n v="0"/>
    <n v="0.31"/>
    <n v="89900000"/>
    <s v="0.44,0.78,0.56,0.99,0.56,0.56,0.56,0.78,0.99,0.78,0.78,0.56"/>
  </r>
  <r>
    <x v="548"/>
    <n v="4"/>
    <n v="4"/>
    <x v="1"/>
    <n v="2"/>
    <n v="50"/>
    <n v="0"/>
    <s v="http://www.marketo.com/software/marketing-automation/email-marketing/deliverability/"/>
    <n v="0"/>
    <n v="0"/>
    <n v="1"/>
    <n v="470000"/>
    <s v="0.65,0.99,0.65,0.28,0.18,0.12,0.12,0.12,0.12,0.12,0.12,0.06"/>
  </r>
  <r>
    <x v="670"/>
    <n v="6"/>
    <n v="4"/>
    <x v="1"/>
    <n v="2"/>
    <n v="70"/>
    <n v="0"/>
    <s v="http://www.marketo.com/cheat-sheets/marketing-personas/"/>
    <n v="0"/>
    <n v="0"/>
    <n v="0.04"/>
    <n v="19300000"/>
    <s v="0.64,0.64,0.99,0.64,0.82,0.64,0.64,0.64,0.64,0.82,0.82,0.82"/>
  </r>
  <r>
    <x v="108"/>
    <n v="6"/>
    <n v="0"/>
    <x v="1"/>
    <n v="3"/>
    <n v="70"/>
    <n v="17.28"/>
    <s v="https://launchpoint.marketo.com/bedrock-data-inc/1113-marketo-integrations/"/>
    <n v="0"/>
    <n v="0.01"/>
    <n v="0.41"/>
    <n v="241000"/>
    <s v="0.28,0.36,0.28,0.36,0.36,0.28,0.50,0.50,0.50,0.79,0.50,0.99"/>
  </r>
  <r>
    <x v="108"/>
    <n v="5"/>
    <n v="6"/>
    <x v="1"/>
    <n v="2"/>
    <n v="70"/>
    <n v="17.28"/>
    <s v="https://launchpoint.marketo.com/hoosh-marketing/1228-linkedin-integration-for-marketo/"/>
    <n v="0"/>
    <n v="0.01"/>
    <n v="0.41"/>
    <n v="241000"/>
    <s v="0.28,0.36,0.28,0.36,0.36,0.28,0.50,0.50,0.50,0.79,0.50,0.99"/>
  </r>
  <r>
    <x v="671"/>
    <n v="4"/>
    <n v="3"/>
    <x v="1"/>
    <n v="3"/>
    <n v="50"/>
    <n v="21.1"/>
    <s v="http://www.marketo.com/ebooks/demand-generation-strategy-guide/"/>
    <n v="0"/>
    <n v="0.01"/>
    <n v="0.7"/>
    <n v="6120000"/>
    <s v="0.33,0.33,0.44,0.44,0.56,0.44,0.33,0.44,0.78,0.78,0.99,0.99"/>
  </r>
  <r>
    <x v="143"/>
    <n v="4"/>
    <n v="0"/>
    <x v="1"/>
    <n v="3"/>
    <n v="50"/>
    <n v="0"/>
    <s v="http://www.marketo.com/about/news/press-releases"/>
    <n v="0"/>
    <n v="0"/>
    <n v="0.37"/>
    <n v="16000"/>
    <s v="0.18,0.53,0.53,0.99,0.65,0.06,0.06,0.06,0.06,0.06,0.12,0.12"/>
  </r>
  <r>
    <x v="672"/>
    <n v="5"/>
    <n v="5"/>
    <x v="1"/>
    <n v="2"/>
    <n v="70"/>
    <n v="23.36"/>
    <s v="http://blog.marketo.com/2013/08/the-problem-with-implicit-opt-in-for-email-marketing.html"/>
    <n v="0"/>
    <n v="0.02"/>
    <n v="0.94"/>
    <n v="24300000"/>
    <s v="0.44,0.78,0.78,0.56,0.99,0.99,0.78,0.99,0.78,0.56,0.99,0.44"/>
  </r>
  <r>
    <x v="673"/>
    <n v="4"/>
    <n v="5"/>
    <x v="1"/>
    <n v="2"/>
    <n v="50"/>
    <n v="11.38"/>
    <s v="http://www.marketo.com/lead-management/"/>
    <n v="0"/>
    <n v="0.01"/>
    <n v="0.93"/>
    <n v="555000000"/>
    <s v="0.36,0.45,0.64,0.45,0.45,0.45,0.27,0.64,0.45,0.36,0.36,0.99"/>
  </r>
  <r>
    <x v="674"/>
    <n v="5"/>
    <n v="7"/>
    <x v="1"/>
    <n v="2"/>
    <n v="70"/>
    <n v="0"/>
    <s v="https://www.marketo.com/marketing-topics/b2b-social-media-marketing"/>
    <n v="0"/>
    <n v="0"/>
    <n v="0.53"/>
    <n v="54000000"/>
    <s v="0.78,0.99,0.78,0.99,0.78,0.78,0.78,0.99,0.78,0.78,0.99,0.78"/>
  </r>
  <r>
    <x v="675"/>
    <n v="4"/>
    <n v="5"/>
    <x v="1"/>
    <n v="2"/>
    <n v="50"/>
    <n v="1.6"/>
    <s v="http://www.marketo.com/worksheets/social-media-editorial-calendar/"/>
    <n v="0"/>
    <n v="0"/>
    <n v="0.55000000000000004"/>
    <n v="31200000"/>
    <s v="0.33,0.56,0.56,0.44,0.56,0.44,0.56,0.56,0.44,0.56,0.99,0.56"/>
  </r>
  <r>
    <x v="555"/>
    <n v="4"/>
    <n v="3"/>
    <x v="1"/>
    <n v="3"/>
    <n v="50"/>
    <n v="39.74"/>
    <s v="http://www.marketo.com/lead-generation/"/>
    <n v="0"/>
    <n v="0.03"/>
    <n v="0.98"/>
    <n v="29200000"/>
    <s v="0.56,0.56,0.33,0.56,0.99,0.56,0.56,0.56,0.78,0.56,0.56,0.56"/>
  </r>
  <r>
    <x v="676"/>
    <n v="5"/>
    <n v="5"/>
    <x v="1"/>
    <n v="2"/>
    <n v="70"/>
    <n v="0"/>
    <s v="https://www.marketo.com/_assets/uploads/Social-Media-for-Lead-Generation.pdf?20140121191517"/>
    <n v="0"/>
    <n v="0"/>
    <n v="0.95"/>
    <n v="89300000"/>
    <s v="0.56,0.56,0.99,0.78,0.78,0.56,0.78,0.99,0.78,0.78,0.78,0.78"/>
  </r>
  <r>
    <x v="677"/>
    <n v="4"/>
    <n v="4"/>
    <x v="1"/>
    <n v="2"/>
    <n v="50"/>
    <n v="3.92"/>
    <s v="http://www.marketo.com/marketing-roi/"/>
    <n v="0"/>
    <n v="0"/>
    <n v="0.56000000000000005"/>
    <n v="56300000"/>
    <s v="0.71,0.71,0.71,0.71,0.99,0.99,0.56,0.71,0.56,0.99,0.99,0.99"/>
  </r>
  <r>
    <x v="678"/>
    <n v="6"/>
    <n v="5"/>
    <x v="1"/>
    <n v="2"/>
    <n v="70"/>
    <n v="0"/>
    <s v="http://www.marketo.com/ebooks/10-tips-for-successful-email-marketing-campaigns/"/>
    <n v="0"/>
    <n v="0"/>
    <n v="0.77"/>
    <n v="102000000"/>
    <s v="0.28,0.50,0.36,0.28,0.36,0.50,0.36,0.28,0.36,0.64,0.99,0.64"/>
  </r>
  <r>
    <x v="679"/>
    <n v="6"/>
    <n v="6"/>
    <x v="1"/>
    <n v="2"/>
    <n v="70"/>
    <n v="8.76"/>
    <s v="http://www.marketo.com/marketing-glossary/salesforce.com-for-marketers/"/>
    <n v="0"/>
    <n v="0"/>
    <n v="0.14000000000000001"/>
    <n v="405000"/>
    <s v="0.71,0.56,0.99,0.99,0.71,0.71,0.99,0.99,0.71,0.99,0.99,0.99"/>
  </r>
  <r>
    <x v="680"/>
    <n v="4"/>
    <n v="4"/>
    <x v="1"/>
    <n v="2"/>
    <n v="50"/>
    <n v="0"/>
    <s v="https://www.marketo.com/marketing-topics/business-opportunity-lead-generation"/>
    <n v="0"/>
    <n v="0"/>
    <n v="0.92"/>
    <n v="110000000"/>
    <s v="0.28,0.53,0.53,0.18,0.12,0.24,0.24,0.99,0.65,0.24,0.12,0.06"/>
  </r>
  <r>
    <x v="681"/>
    <n v="6"/>
    <n v="0"/>
    <x v="1"/>
    <n v="3"/>
    <n v="70"/>
    <n v="0"/>
    <s v="http://www.marketo.com/software/marketing-automation/analytics/"/>
    <n v="0"/>
    <n v="0"/>
    <n v="0.16"/>
    <n v="443000"/>
    <s v="0.99,0.99,0.99,0.99,0.99,0.99,0.71,0.99,0.56,0.71,0.43,0.99"/>
  </r>
  <r>
    <x v="682"/>
    <n v="4"/>
    <n v="4"/>
    <x v="1"/>
    <n v="2"/>
    <n v="50"/>
    <n v="21.18"/>
    <s v="https://www.marketo.com/marketing-topics/top-lead-generation-companies"/>
    <n v="0"/>
    <n v="0.01"/>
    <n v="0.96"/>
    <n v="27600000"/>
    <s v="0.71,0.99,0.43,0.71,0.99,0.71,0.71,0.71,0.99,0.99,0.99,0.56"/>
  </r>
  <r>
    <x v="683"/>
    <n v="4"/>
    <n v="2"/>
    <x v="1"/>
    <n v="3"/>
    <n v="50"/>
    <n v="12.18"/>
    <s v="https://www.marketo.com/_assets/uploads/Your-Sample-Social-Editorial-Calendar.pdf?20140825103412"/>
    <n v="0"/>
    <n v="0.01"/>
    <n v="0.22"/>
    <n v="16600000"/>
    <s v="0.56,0.71,0.99,0.43,0.56,0.56,0.71,0.99,0.71,0.99,0.99,0.99"/>
  </r>
  <r>
    <x v="684"/>
    <n v="4"/>
    <n v="4"/>
    <x v="1"/>
    <n v="2"/>
    <n v="50"/>
    <n v="0"/>
    <s v="http://www.marketo.com/definitive-guides/social-marketing/"/>
    <n v="0"/>
    <n v="0"/>
    <n v="0.12"/>
    <n v="717000000"/>
    <s v="0.99,0.99,0.71,0.71,0.99,0.99,0.71,0.71,0.99,0.56,0.71,0.71"/>
  </r>
  <r>
    <x v="685"/>
    <n v="4"/>
    <n v="5"/>
    <x v="1"/>
    <n v="2"/>
    <n v="50"/>
    <n v="28.98"/>
    <s v="http://www.marketo.com/marketing-topics/lead-generation-software"/>
    <n v="0"/>
    <n v="0.02"/>
    <n v="0.9"/>
    <n v="21900000"/>
    <s v="0.43,0.99,0.71,0.71,0.71,0.71,0.56,0.71,0.56,0.56,0.56,0.99"/>
  </r>
  <r>
    <x v="686"/>
    <n v="6"/>
    <n v="9"/>
    <x v="1"/>
    <n v="2"/>
    <n v="70"/>
    <n v="5.41"/>
    <s v="http://blog.marketo.com/category/infographic"/>
    <n v="0"/>
    <n v="0"/>
    <n v="0.15"/>
    <n v="31500000"/>
    <s v="0.56,0.99,0.56,0.78,0.78,0.56,0.56,0.56,0.56,0.56,0.78,0.78"/>
  </r>
  <r>
    <x v="360"/>
    <n v="6"/>
    <n v="6"/>
    <x v="1"/>
    <n v="2"/>
    <n v="70"/>
    <n v="0"/>
    <s v="http://investors.marketo.com/releases.cfm"/>
    <n v="0"/>
    <n v="0"/>
    <n v="0.31"/>
    <n v="310000"/>
    <s v="0.78,0.99,0.78,0.56,0.99,0.56,0.99,0.56,0.78,0.78,0.78,0.56"/>
  </r>
  <r>
    <x v="360"/>
    <n v="5"/>
    <n v="4"/>
    <x v="1"/>
    <n v="2"/>
    <n v="70"/>
    <n v="0"/>
    <s v="http://investors.marketo.com/releasedetail.cfm?ReleaseID=824923"/>
    <n v="0"/>
    <n v="0"/>
    <n v="0.31"/>
    <n v="310000"/>
    <s v="0.78,0.99,0.78,0.56,0.99,0.56,0.99,0.56,0.78,0.78,0.78,0.56"/>
  </r>
  <r>
    <x v="687"/>
    <n v="5"/>
    <n v="7"/>
    <x v="1"/>
    <n v="2"/>
    <n v="70"/>
    <n v="4.57"/>
    <s v="http://www.marketo.com/webinars/"/>
    <n v="0"/>
    <n v="0"/>
    <n v="0.81"/>
    <n v="22400000"/>
    <s v="0.36,0.45,0.64,0.64,0.64,0.45,0.82,0.64,0.45,0.45,0.99,0.45"/>
  </r>
  <r>
    <x v="688"/>
    <n v="6"/>
    <n v="6"/>
    <x v="1"/>
    <n v="2"/>
    <n v="70"/>
    <n v="16.14"/>
    <s v="http://blog.marketo.com/category/b2b-marketing"/>
    <n v="0"/>
    <n v="0.01"/>
    <n v="0.77"/>
    <n v="1890000"/>
    <s v="0.45,0.64,0.36,0.82,0.64,0.64,0.36,0.36,0.36,0.64,0.99,0.64"/>
  </r>
  <r>
    <x v="689"/>
    <n v="4"/>
    <n v="4"/>
    <x v="1"/>
    <n v="2"/>
    <n v="50"/>
    <n v="0"/>
    <s v="http://www.marketo.com/ebooks/10-tips-for-successful-email-marketing-campaigns/"/>
    <n v="0"/>
    <n v="0"/>
    <n v="0.95"/>
    <n v="9710000"/>
    <s v="0.44,0.99,0.78,0.78,0.33,0.33,0.44,0.56,0.56,0.56,0.33,0.44"/>
  </r>
  <r>
    <x v="690"/>
    <n v="4"/>
    <n v="3"/>
    <x v="1"/>
    <n v="3"/>
    <n v="50"/>
    <n v="0"/>
    <s v="http://blog.marketo.com/2007/02/big_list_of_b2b.html"/>
    <n v="0"/>
    <n v="0"/>
    <n v="0.17"/>
    <n v="40900000"/>
    <s v="0.56,0.71,0.56,0.99,0.71,0.71,0.56,0.71,0.56,0.99,0.43,0.56"/>
  </r>
  <r>
    <x v="691"/>
    <n v="4"/>
    <n v="4"/>
    <x v="1"/>
    <n v="2"/>
    <n v="50"/>
    <n v="0"/>
    <s v="http://blog.marketo.com/2014/02/8-ideas-for-a-creative-facebook-cover-photo-and-15-examples-of-great-ones.html"/>
    <n v="0"/>
    <n v="0"/>
    <n v="0.02"/>
    <n v="258000000"/>
    <s v="0.71,0.99,0.56,0.71,0.71,0.56,0.71,0.99,0.99,0.56,0.71,0.71"/>
  </r>
  <r>
    <x v="692"/>
    <n v="5"/>
    <n v="5"/>
    <x v="1"/>
    <n v="2"/>
    <n v="70"/>
    <n v="0"/>
    <s v="http://blog.marketo.com/2011/11/over-25-free-must-have-marketing-books-magazines-courses-tools-and-conferences.html"/>
    <n v="0"/>
    <n v="0"/>
    <n v="0.61"/>
    <n v="1870000"/>
    <s v="0.56,0.99,0.71,0.71,0.99,0.99,0.99,0.99,0.71,0.71,0.99,0.71"/>
  </r>
  <r>
    <x v="693"/>
    <n v="5"/>
    <n v="4"/>
    <x v="1"/>
    <n v="2"/>
    <n v="70"/>
    <n v="0"/>
    <s v="https://www.marketo.com/marketing-topics/generate-business-leads"/>
    <n v="0"/>
    <n v="0"/>
    <n v="0.81"/>
    <n v="190000000"/>
    <s v="0.21,0.21,0.14,0.14,0.21,0.79,0.99,0.50,0.64,0.50,0.64,0.07"/>
  </r>
  <r>
    <x v="694"/>
    <n v="6"/>
    <n v="10"/>
    <x v="1"/>
    <n v="2"/>
    <n v="70"/>
    <n v="34"/>
    <s v="http://www.marketo.com/software/marketing-automation/"/>
    <n v="0"/>
    <n v="0.02"/>
    <n v="0.96"/>
    <n v="31600000"/>
    <s v="0.82,0.64,0.64,0.82,0.99,0.82,0.82,0.64,0.64,0.64,0.45,0.82"/>
  </r>
  <r>
    <x v="150"/>
    <n v="4"/>
    <n v="4"/>
    <x v="1"/>
    <n v="2"/>
    <n v="50"/>
    <n v="18.89"/>
    <s v="http://www.marketo.com/library/Marketo-DefGuideLeadScoring.pdf?v2"/>
    <n v="0"/>
    <n v="0.01"/>
    <n v="0.89"/>
    <n v="56000"/>
    <s v="0.56,0.99,0.71,0.99,0.71,0.71,0.99,0.99,0.71,0.56,0.71,0.71"/>
  </r>
  <r>
    <x v="151"/>
    <n v="4"/>
    <n v="4"/>
    <x v="1"/>
    <n v="2"/>
    <n v="50"/>
    <n v="44.52"/>
    <s v="http://www.marketo.com/software/marketing-automation/"/>
    <n v="0"/>
    <n v="0.03"/>
    <n v="0.98"/>
    <n v="344000"/>
    <s v="0.56,0.71,0.56,0.71,0.99,0.99,0.71,0.71,0.56,0.56,0.56,0.71"/>
  </r>
  <r>
    <x v="695"/>
    <n v="4"/>
    <n v="4"/>
    <x v="1"/>
    <n v="2"/>
    <n v="50"/>
    <n v="8.02"/>
    <s v="https://www.marketo.com/marketing-topics/direct-response-advertising"/>
    <n v="0"/>
    <n v="0"/>
    <n v="0.93"/>
    <n v="12700000"/>
    <s v="0.99,0.99,0.99,0.80,0.80,0.99,0.99,0.99,0.80,0.99,0.80,0.80"/>
  </r>
  <r>
    <x v="696"/>
    <n v="4"/>
    <n v="4"/>
    <x v="1"/>
    <n v="2"/>
    <n v="50"/>
    <n v="21.24"/>
    <s v="https://www.marketo.com/marketing-topics/lead-generation-business-model"/>
    <n v="0"/>
    <n v="0.01"/>
    <n v="0.88"/>
    <n v="22200000"/>
    <s v="0.71,0.99,0.56,0.56,0.99,0.56,0.56,0.56,0.71,0.99,0.71,0.99"/>
  </r>
  <r>
    <x v="697"/>
    <n v="6"/>
    <n v="6"/>
    <x v="1"/>
    <n v="2"/>
    <n v="70"/>
    <n v="0"/>
    <s v="https://www.marketo.com/marketing-topics/define-b2b-marketing"/>
    <n v="0"/>
    <n v="0"/>
    <n v="0.49"/>
    <n v="1440000000"/>
    <s v="0.45,0.45,0.64,0.45,0.45,0.45,0.45,0.45,0.45,0.82,0.99,0.82"/>
  </r>
  <r>
    <x v="531"/>
    <n v="5"/>
    <n v="0"/>
    <x v="1"/>
    <n v="3"/>
    <n v="70"/>
    <n v="6.63"/>
    <s v="http://www.marketo.com/about/news/marketo-receives-appexchange-best-of-2010-award-for-marketing-automation-from-salesforce-com-customers/"/>
    <n v="0"/>
    <n v="0"/>
    <n v="0.56000000000000005"/>
    <n v="19000"/>
    <s v="0.99,0.64,0.50,0.50,0.36,0.64,0.64,0.50,0.36,0.36,0.64,0.21"/>
  </r>
  <r>
    <x v="698"/>
    <n v="4"/>
    <n v="4"/>
    <x v="1"/>
    <n v="2"/>
    <n v="50"/>
    <n v="0"/>
    <s v="http://developers.marketo.com/documentation/rest/endpoint-url/"/>
    <n v="0"/>
    <n v="0"/>
    <n v="0"/>
    <n v="6050000"/>
    <s v="0.71,0.56,0.71,0.99,0.71,0.71,0.99,0.71,0.99,0.71,0.99,0.71"/>
  </r>
  <r>
    <x v="699"/>
    <n v="6"/>
    <n v="6"/>
    <x v="1"/>
    <n v="2"/>
    <n v="70"/>
    <n v="4.05"/>
    <s v="http://blog.marketo.com/2010/09/b2b-public-relations.html"/>
    <n v="0"/>
    <n v="0"/>
    <n v="0.62"/>
    <n v="13000000"/>
    <s v="0.56,0.78,0.99,0.99,0.78,0.56,0.78,0.78,0.56,0.78,0.78,0.78"/>
  </r>
  <r>
    <x v="700"/>
    <n v="6"/>
    <n v="0"/>
    <x v="1"/>
    <n v="3"/>
    <n v="70"/>
    <n v="14.03"/>
    <s v="http://www.marketo.com/marketing-topics/social-media-strategy-template"/>
    <n v="0"/>
    <n v="0.01"/>
    <n v="0.77"/>
    <n v="2220000"/>
    <s v="0.71,0.71,0.71,0.99,0.71,0.99,0.99,0.71,0.71,0.99,0.99,0.71"/>
  </r>
  <r>
    <x v="701"/>
    <n v="6"/>
    <n v="7"/>
    <x v="1"/>
    <n v="2"/>
    <n v="70"/>
    <n v="0"/>
    <s v="http://pages2.marketo.com/rs/marketob2/images/SPF-and-DKIM-for-Email-Deliverability.pdf"/>
    <n v="0"/>
    <n v="0"/>
    <n v="0"/>
    <n v="392000"/>
    <s v="0.78,0.78,0.78,0.78,0.78,0.99,0.99,0.78,0.56,0.78,0.56,0.78"/>
  </r>
  <r>
    <x v="702"/>
    <n v="4"/>
    <n v="4"/>
    <x v="1"/>
    <n v="2"/>
    <n v="50"/>
    <n v="9.65"/>
    <s v="https://www.marketo.com/marketing-topics/lead-generation-sites"/>
    <n v="0"/>
    <n v="0"/>
    <n v="0.94"/>
    <n v="19600000"/>
    <s v="0.43,0.99,0.71,0.71,0.71,0.71,0.56,0.56,0.56,0.71,0.71,0.56"/>
  </r>
  <r>
    <x v="703"/>
    <n v="4"/>
    <n v="4"/>
    <x v="1"/>
    <n v="2"/>
    <n v="50"/>
    <n v="0"/>
    <s v="http://pages2.marketo.com/rs/marketob2/images/SPF-and-DKIM-for-Email-Deliverability.pdf"/>
    <n v="0"/>
    <n v="0"/>
    <n v="0"/>
    <n v="392000"/>
    <s v="0.43,0.71,0.71,0.71,0.71,0.71,0.99,0.56,0.71,0.71,0.56,0.99"/>
  </r>
  <r>
    <x v="704"/>
    <n v="6"/>
    <n v="6"/>
    <x v="1"/>
    <n v="2"/>
    <n v="70"/>
    <n v="19.39"/>
    <s v="http://www.marketo.com/marketing-topics/lead-generation-marketing"/>
    <n v="0"/>
    <n v="0.01"/>
    <n v="0.93"/>
    <n v="465000000"/>
    <s v="0.64,0.82,0.64,0.64,0.64,0.64,0.64,0.64,0.64,0.99,0.82,0.82"/>
  </r>
  <r>
    <x v="705"/>
    <n v="4"/>
    <n v="3"/>
    <x v="1"/>
    <n v="3"/>
    <n v="50"/>
    <n v="4.34"/>
    <s v="http://www.marketo.com/software/personalization/"/>
    <n v="0"/>
    <n v="0"/>
    <n v="0.63"/>
    <n v="13100000"/>
    <s v="0.99,0.71,0.71,0.43,0.56,0.71,0.71,0.99,0.56,0.99,0.99,0.56"/>
  </r>
  <r>
    <x v="706"/>
    <n v="4"/>
    <n v="4"/>
    <x v="1"/>
    <n v="2"/>
    <n v="50"/>
    <n v="0"/>
    <s v="http://www.marketo.com/benchmarks/are-you-maximizing-revenue/"/>
    <n v="0"/>
    <n v="0"/>
    <n v="0.49"/>
    <n v="25500000"/>
    <s v="0.99,0.56,0.56,0.78,0.78,0.56,0.44,0.44,0.78,0.56,0.56,0.33"/>
  </r>
  <r>
    <x v="707"/>
    <n v="5"/>
    <n v="5"/>
    <x v="1"/>
    <n v="2"/>
    <n v="70"/>
    <n v="11.37"/>
    <s v="http://www.marketo.com/lead-generation/"/>
    <n v="0"/>
    <n v="0.01"/>
    <n v="0.82"/>
    <n v="554000000"/>
    <s v="0.45,0.64,0.36,0.64,0.64,0.64,0.64,0.45,0.99,0.45,0.45,0.64"/>
  </r>
  <r>
    <x v="156"/>
    <n v="4"/>
    <n v="4"/>
    <x v="1"/>
    <n v="2"/>
    <n v="50"/>
    <n v="8.27"/>
    <s v="http://www.marketo.com/email-deliverability/"/>
    <n v="0"/>
    <n v="0"/>
    <n v="0.68"/>
    <n v="494000"/>
    <s v="0.60,0.99,0.80,0.80,0.99,0.99,0.99,0.99,0.60,0.80,0.99,0.80"/>
  </r>
  <r>
    <x v="708"/>
    <n v="4"/>
    <n v="4"/>
    <x v="1"/>
    <n v="2"/>
    <n v="50"/>
    <n v="21.44"/>
    <s v="http://www.marketo.com/lead-generation/"/>
    <n v="0"/>
    <n v="0.01"/>
    <n v="0.8"/>
    <n v="6280000"/>
    <s v="0.71,0.71,0.43,0.71,0.71,0.71,0.56,0.99,0.56,0.71,0.71,0.71"/>
  </r>
  <r>
    <x v="709"/>
    <n v="4"/>
    <n v="4"/>
    <x v="1"/>
    <n v="2"/>
    <n v="50"/>
    <n v="2.25"/>
    <s v="http://www.marketo.com/success-kits/"/>
    <n v="0"/>
    <n v="0"/>
    <n v="0.38"/>
    <n v="15800000"/>
    <s v="0.56,0.78,0.78,0.78,0.56,0.56,0.56,0.56,0.56,0.56,0.33,0.99"/>
  </r>
  <r>
    <x v="710"/>
    <n v="4"/>
    <n v="5"/>
    <x v="1"/>
    <n v="2"/>
    <n v="50"/>
    <n v="32.96"/>
    <s v="http://www.marketo.com/software/marketing-automation/"/>
    <n v="0"/>
    <n v="0.02"/>
    <n v="0.91"/>
    <n v="10300000"/>
    <s v="0.99,0.71,0.71,0.56,0.43,0.99,0.56,0.99,0.71,0.56,0.99,0.56"/>
  </r>
  <r>
    <x v="284"/>
    <n v="12"/>
    <n v="16"/>
    <x v="2"/>
    <n v="1"/>
    <n v="260"/>
    <n v="12.24"/>
    <s v="http://www.marketo.com/marketing-topics/social-media-strategy-template"/>
    <n v="0"/>
    <n v="0.01"/>
    <n v="0.41"/>
    <n v="59800000"/>
    <s v="0.81,0.66,0.81,0.99,0.81,0.81,0.81,0.99,0.66,0.99,0.81,0.99"/>
  </r>
  <r>
    <x v="711"/>
    <n v="14"/>
    <n v="14"/>
    <x v="2"/>
    <n v="1"/>
    <n v="480"/>
    <n v="0"/>
    <s v="https://launchpoint.marketo.com/babcock-and-jenkins/625-babcock-and-jenkins/"/>
    <n v="0"/>
    <n v="0"/>
    <n v="0"/>
    <n v="451000"/>
    <s v="0.66,0.99,0.81,0.54,0.81,0.81,0.66,0.66,0.81,0.81,0.81,0.66"/>
  </r>
  <r>
    <x v="712"/>
    <n v="14"/>
    <n v="7"/>
    <x v="2"/>
    <n v="2"/>
    <n v="480"/>
    <n v="0"/>
    <s v="http://blog.marketo.com/2013/11/marketing-with-what-makes-you-happy-content-with-johnny-cupcakes.html"/>
    <n v="0"/>
    <n v="0"/>
    <n v="0"/>
    <n v="1340000"/>
    <s v="0.81,0.66,0.44,0.54,0.81,0.81,0.66,0.81,0.81,0.99,0.99,0.99"/>
  </r>
  <r>
    <x v="233"/>
    <n v="14"/>
    <n v="0"/>
    <x v="2"/>
    <n v="3"/>
    <n v="480"/>
    <n v="0"/>
    <s v="https://launchpoint.marketo.com/the-pedowitz-group/755-marketo-right-start-tactical-strategic-services/"/>
    <n v="0"/>
    <n v="0"/>
    <n v="0.01"/>
    <n v="67000"/>
    <s v="0.54,0.81,0.81,0.99,0.99,0.81,0.66,0.99,0.81,0.66,0.66,0.54"/>
  </r>
  <r>
    <x v="713"/>
    <n v="14"/>
    <n v="18"/>
    <x v="2"/>
    <n v="1"/>
    <n v="480"/>
    <n v="7.91"/>
    <s v="http://developers.marketo.com/documentation/rest/"/>
    <n v="0"/>
    <n v="0"/>
    <n v="0.36"/>
    <n v="3350000"/>
    <s v="0.81,0.99,0.81,0.99,0.99,0.81,0.81,0.81,0.99,0.81,0.99,0.66"/>
  </r>
  <r>
    <x v="714"/>
    <n v="14"/>
    <n v="15"/>
    <x v="2"/>
    <n v="1"/>
    <n v="480"/>
    <n v="0.03"/>
    <s v="https://launchpoint.marketo.com/percussion-software/826-percussion-web-content-marketing-content-management/"/>
    <n v="0"/>
    <n v="0"/>
    <n v="0.23"/>
    <n v="3800000"/>
    <s v="0.66,0.81,0.66,0.81,0.66,0.66,0.81,0.99,0.66,0.99,0.99,0.81"/>
  </r>
  <r>
    <x v="715"/>
    <n v="14"/>
    <n v="15"/>
    <x v="2"/>
    <n v="1"/>
    <n v="480"/>
    <n v="12.38"/>
    <s v="http://www.marketo.com/landing-pages/"/>
    <n v="0"/>
    <n v="0.01"/>
    <n v="0.96"/>
    <n v="8340000"/>
    <s v="0.36,0.54,0.54,0.67,0.67,0.82,0.82,0.82,0.82,0.82,0.99,0.67"/>
  </r>
  <r>
    <x v="716"/>
    <n v="10"/>
    <n v="0"/>
    <x v="1"/>
    <n v="3"/>
    <n v="110"/>
    <n v="44.76"/>
    <s v="http://www.marketo.com/software/marketing-automation/analytics/"/>
    <n v="0"/>
    <n v="0.03"/>
    <n v="0.88"/>
    <n v="21300000"/>
    <s v="0.45,0.82,0.99,0.99,0.82,0.82,0.99,0.99,0.82,0.99,0.99,0.82"/>
  </r>
  <r>
    <x v="716"/>
    <n v="9"/>
    <n v="9"/>
    <x v="1"/>
    <n v="2"/>
    <n v="110"/>
    <n v="44.76"/>
    <s v="http://www.marketo.com/solutions/measure-roi/"/>
    <n v="0"/>
    <n v="0.03"/>
    <n v="0.88"/>
    <n v="21300000"/>
    <s v="0.45,0.82,0.99,0.99,0.82,0.82,0.99,0.99,0.82,0.99,0.99,0.82"/>
  </r>
  <r>
    <x v="717"/>
    <n v="10"/>
    <n v="10"/>
    <x v="1"/>
    <n v="2"/>
    <n v="110"/>
    <n v="29.23"/>
    <s v="https://www.marketo.com/marketing-topics/small-business-lead-generation"/>
    <n v="0"/>
    <n v="0.02"/>
    <n v="0.9"/>
    <n v="150000000"/>
    <s v="0.50,0.64,0.64,0.79,0.79,0.99,0.99,0.64,0.64,0.79,0.64,0.99"/>
  </r>
  <r>
    <x v="718"/>
    <n v="8"/>
    <n v="7"/>
    <x v="1"/>
    <n v="2"/>
    <n v="110"/>
    <n v="0"/>
    <s v="http://www.marketo.com/reports/marketing-budgets-the-strategic-allocation-model/"/>
    <n v="0"/>
    <n v="0"/>
    <n v="0.26"/>
    <n v="1910000"/>
    <s v="0.64,0.79,0.50,0.79,0.79,0.50,0.79,0.64,0.64,0.79,0.99,0.79"/>
  </r>
  <r>
    <x v="719"/>
    <n v="8"/>
    <n v="14"/>
    <x v="1"/>
    <n v="1"/>
    <n v="110"/>
    <n v="0"/>
    <s v="http://blog.marketo.com/2012/06/true-colors-what-your-brand-colors-say-about-your-business.html"/>
    <n v="0"/>
    <n v="0"/>
    <n v="0.01"/>
    <n v="2570000000"/>
    <s v="0.64,0.64,0.79,0.99,0.64,0.79,0.64,0.64,0.79,0.99,0.79,0.64"/>
  </r>
  <r>
    <x v="720"/>
    <n v="10"/>
    <n v="10"/>
    <x v="1"/>
    <n v="2"/>
    <n v="110"/>
    <n v="4.26"/>
    <s v="http://www.marketo.com/ebooks/smart-selling-tools-for-inside-sales/"/>
    <n v="0"/>
    <n v="0"/>
    <n v="0.55000000000000004"/>
    <n v="288000000"/>
    <s v="0.64,0.79,0.50,0.64,0.79,0.99,0.99,0.79,0.79,0.99,0.99,0.79"/>
  </r>
  <r>
    <x v="721"/>
    <n v="10"/>
    <n v="12"/>
    <x v="1"/>
    <n v="1"/>
    <n v="110"/>
    <n v="6.71"/>
    <s v="http://summit.marketo.com/2015/speakers/ashleigh-serrano/"/>
    <n v="0"/>
    <n v="0"/>
    <n v="7.0000000000000007E-2"/>
    <n v="132000"/>
    <s v="0.53,0.41,0.65,0.82,0.65,0.53,0.65,0.65,0.82,0.99,0.65,0.65"/>
  </r>
  <r>
    <x v="722"/>
    <n v="9"/>
    <n v="8"/>
    <x v="1"/>
    <n v="2"/>
    <n v="110"/>
    <n v="0"/>
    <s v="http://blog.marketo.com/2014/07/summer-must-reads-10-marketing-books-to-throw-in-your-beach-bag.html"/>
    <n v="0"/>
    <n v="0"/>
    <n v="0"/>
    <n v="20100000"/>
    <s v="0.03,0.03,0.03,0.05,0.10,0.67,0.99,0.99,0.44,0.08,0.03,0.03"/>
  </r>
  <r>
    <x v="723"/>
    <n v="9"/>
    <n v="8"/>
    <x v="1"/>
    <n v="2"/>
    <n v="110"/>
    <n v="1.47"/>
    <s v="http://blog.marketo.com/2013/09/how-to-write-your-first-blog-post.html"/>
    <n v="0"/>
    <n v="0"/>
    <n v="0.37"/>
    <n v="107000000"/>
    <s v="0.24,0.99,0.65,0.65,0.82,0.65,0.53,0.82,0.65,0.99,0.82,0.65"/>
  </r>
  <r>
    <x v="724"/>
    <n v="10"/>
    <n v="12"/>
    <x v="1"/>
    <n v="1"/>
    <n v="110"/>
    <n v="28.77"/>
    <s v="https://www.marketo.com/marketing-topics/b2b-marketing-strategy"/>
    <n v="0"/>
    <n v="0.02"/>
    <n v="0.5"/>
    <n v="5660000"/>
    <s v="0.99,0.43,0.33,0.43,0.43,0.43,0.81,0.81,0.33,0.52,0.67,0.67"/>
  </r>
  <r>
    <x v="725"/>
    <n v="9"/>
    <n v="12"/>
    <x v="1"/>
    <n v="1"/>
    <n v="110"/>
    <n v="0.05"/>
    <s v="http://summit.marketo.com/2014/speakers/jeff-shearer/"/>
    <n v="0"/>
    <n v="0"/>
    <n v="0.17"/>
    <n v="583000"/>
    <s v="0.53,0.65,0.65,0.41,0.53,0.99,0.53,0.53,0.65,0.65,0.65,0.65"/>
  </r>
  <r>
    <x v="726"/>
    <n v="8"/>
    <n v="10"/>
    <x v="1"/>
    <n v="2"/>
    <n v="110"/>
    <n v="15.74"/>
    <s v="http://www.marketo.com/marketing-topics/property-management-lead-generation"/>
    <n v="0"/>
    <n v="0.01"/>
    <n v="0.94"/>
    <n v="11700000"/>
    <s v="0.53,0.82,0.65,0.99,0.65,0.65,0.82,0.82,0.82,0.65,0.65,0.41"/>
  </r>
  <r>
    <x v="727"/>
    <n v="10"/>
    <n v="8"/>
    <x v="1"/>
    <n v="2"/>
    <n v="110"/>
    <n v="0"/>
    <s v="http://blog.marketo.com/"/>
    <n v="0"/>
    <n v="0"/>
    <n v="0.03"/>
    <n v="142000000"/>
    <s v="0.64,0.99,0.99,0.99,0.99,0.79,0.64,0.79,0.64,0.99,0.99,0.79"/>
  </r>
  <r>
    <x v="728"/>
    <n v="8"/>
    <n v="0"/>
    <x v="1"/>
    <n v="3"/>
    <n v="110"/>
    <n v="0"/>
    <s v="http://blog.marketo.com/2014/11/swag-tchotchke-bauble-7-things-to-consider-for-event-giveaways.html"/>
    <n v="0"/>
    <n v="0"/>
    <n v="0.04"/>
    <n v="37000"/>
    <s v="0.19,0.19,0.14,0.33,0.24,0.52,0.67,0.81,0.81,0.67,0.99,0.81"/>
  </r>
  <r>
    <x v="729"/>
    <n v="9"/>
    <n v="8"/>
    <x v="1"/>
    <n v="2"/>
    <n v="110"/>
    <n v="76.34"/>
    <s v="http://www.marketo.com/ebooks/what-is-marketing-automation/"/>
    <n v="0"/>
    <n v="0.06"/>
    <n v="0.91"/>
    <n v="1310000"/>
    <s v="0.28,0.99,0.65,0.65,0.65,0.65,0.53,0.53,0.53,0.53,0.53,0.53"/>
  </r>
  <r>
    <x v="730"/>
    <n v="9"/>
    <n v="7"/>
    <x v="1"/>
    <n v="2"/>
    <n v="110"/>
    <n v="0"/>
    <s v="http://blog.marketo.com/2013/10/what-physics-taught-me-about-marketing.html"/>
    <n v="0"/>
    <n v="0"/>
    <n v="0.1"/>
    <n v="5370000"/>
    <s v="0.99,0.65,0.65,0.65,0.53,0.65,0.53,0.41,0.41,0.82,0.99,0.65"/>
  </r>
  <r>
    <x v="731"/>
    <n v="10"/>
    <n v="6"/>
    <x v="1"/>
    <n v="2"/>
    <n v="110"/>
    <n v="26.4"/>
    <s v="http://blog.marketo.com/2013/08/the-problem-with-implicit-opt-in-for-email-marketing.html"/>
    <n v="0"/>
    <n v="0.02"/>
    <n v="0.91"/>
    <n v="56100000"/>
    <s v="0.64,0.64,0.64,0.64,0.79,0.99,0.64,0.99,0.64,0.79,0.79,0.64"/>
  </r>
  <r>
    <x v="732"/>
    <n v="9"/>
    <n v="16"/>
    <x v="1"/>
    <n v="1"/>
    <n v="110"/>
    <n v="8.26"/>
    <s v="https://launchpoint.marketo.com/lionbridge/932-lionbridge-global-email-operations/"/>
    <n v="0"/>
    <n v="0"/>
    <n v="0.25"/>
    <n v="1230000000"/>
    <s v="0.79,0.79,0.79,0.79,0.99,0.79,0.79,0.99,0.79,0.99,0.79,0.64"/>
  </r>
  <r>
    <x v="733"/>
    <n v="10"/>
    <n v="10"/>
    <x v="1"/>
    <n v="2"/>
    <n v="110"/>
    <n v="0"/>
    <s v="http://blog.marketo.com/2013/11/the-art-of-swag-or-schwag.html"/>
    <n v="0"/>
    <n v="0"/>
    <n v="0.01"/>
    <n v="56000"/>
    <s v="0.65,0.65,0.53,0.65,0.82,0.65,0.53,0.41,0.53,0.53,0.99,0.82"/>
  </r>
  <r>
    <x v="734"/>
    <n v="10"/>
    <n v="11"/>
    <x v="1"/>
    <n v="1"/>
    <n v="110"/>
    <n v="0"/>
    <s v="http://blog.marketo.com/2014/12/the-holidays-are-here-the-psychology-of-impulse-buying-infographic.html"/>
    <n v="0"/>
    <n v="0"/>
    <n v="0.01"/>
    <n v="12600000"/>
    <s v="0.64,0.79,0.79,0.79,0.64,0.64,0.79,0.64,0.99,0.64,0.99,0.64"/>
  </r>
  <r>
    <x v="735"/>
    <n v="10"/>
    <n v="10"/>
    <x v="1"/>
    <n v="2"/>
    <n v="110"/>
    <n v="13.24"/>
    <s v="http://www.marketo.com/marketing-topics/social-marketing-strategy"/>
    <n v="0"/>
    <n v="0.01"/>
    <n v="0.67"/>
    <n v="100000000"/>
    <s v="0.50,0.64,0.79,0.64,0.79,0.64,0.64,0.64,0.50,0.99,0.99,0.99"/>
  </r>
  <r>
    <x v="736"/>
    <n v="8"/>
    <n v="8"/>
    <x v="1"/>
    <n v="2"/>
    <n v="110"/>
    <n v="59.72"/>
    <s v="http://www.marketo.com/marketing-automation/"/>
    <n v="0"/>
    <n v="0.04"/>
    <n v="0.96"/>
    <n v="9970000"/>
    <s v="0.53,0.65,0.65,0.82,0.65,0.65,0.65,0.65,0.99,0.65,0.82,0.82"/>
  </r>
  <r>
    <x v="737"/>
    <n v="10"/>
    <n v="9"/>
    <x v="1"/>
    <n v="2"/>
    <n v="110"/>
    <n v="0"/>
    <s v="http://blog.marketo.com/2013/10/5-more-provocative-and-daring-marketing-campaigns-so-far-in-2013.html"/>
    <n v="0"/>
    <n v="0"/>
    <n v="0.11"/>
    <n v="3000000"/>
    <s v="0.41,0.65,0.82,0.65,0.65,0.41,0.41,0.41,0.24,0.99,0.99,0.65"/>
  </r>
  <r>
    <x v="738"/>
    <n v="10"/>
    <n v="10"/>
    <x v="1"/>
    <n v="2"/>
    <n v="110"/>
    <n v="19.46"/>
    <s v="http://www.marketo.com/email-marketing/"/>
    <n v="0"/>
    <n v="0.01"/>
    <n v="0.98"/>
    <n v="4780000"/>
    <s v="0.64,0.99,0.99,0.99,0.64,0.64,0.79,0.79,0.64,0.79,0.79,0.64"/>
  </r>
  <r>
    <x v="739"/>
    <n v="10"/>
    <n v="10"/>
    <x v="1"/>
    <n v="2"/>
    <n v="110"/>
    <n v="17.760000000000002"/>
    <s v="http://www.marketo.com/_assets/uploads/How-to-Segment-and-Target-Your-Emails.pdf?20130828153321"/>
    <n v="0"/>
    <n v="0.01"/>
    <n v="0.75"/>
    <n v="38300000"/>
    <s v="0.64,0.99,0.99,0.79,0.79,0.64,0.36,0.64,0.79,0.79,0.50,0.79"/>
  </r>
  <r>
    <x v="740"/>
    <n v="9"/>
    <n v="11"/>
    <x v="1"/>
    <n v="1"/>
    <n v="110"/>
    <n v="3.47"/>
    <s v="https://summit.marketo.com/"/>
    <n v="0"/>
    <n v="0"/>
    <n v="0.16"/>
    <n v="29400000"/>
    <s v="0.41,0.65,0.99,0.99,0.99,0.53,0.53,0.65,0.53,0.53,0.82,0.41"/>
  </r>
  <r>
    <x v="593"/>
    <n v="8"/>
    <n v="8"/>
    <x v="1"/>
    <n v="2"/>
    <n v="110"/>
    <n v="38.04"/>
    <s v="http://www.marketo.com/software/marketing-automation/"/>
    <n v="0"/>
    <n v="0.03"/>
    <n v="0.99"/>
    <n v="74600000"/>
    <s v="0.64,0.79,0.79,0.64,0.99,0.64,0.99,0.79,0.79,0.79,0.79,0.50"/>
  </r>
  <r>
    <x v="741"/>
    <n v="9"/>
    <n v="6"/>
    <x v="1"/>
    <n v="2"/>
    <n v="110"/>
    <n v="8.74"/>
    <s v="http://www.marketo.com/_assets/uploads/2014-Sample-Social-Media-Tactical-Plan.pdf?20140609162917"/>
    <n v="0"/>
    <n v="0"/>
    <n v="0.39"/>
    <n v="1690000"/>
    <s v="0.28,0.41,0.53,0.53,0.41,0.65,0.53,0.65,0.65,0.82,0.99,0.99"/>
  </r>
  <r>
    <x v="520"/>
    <n v="10"/>
    <n v="11"/>
    <x v="1"/>
    <n v="1"/>
    <n v="110"/>
    <n v="38.94"/>
    <s v="https://www.marketo.com/marketing-topics/business-to-business-lead-generation"/>
    <n v="0"/>
    <n v="0.03"/>
    <n v="0.9"/>
    <n v="1360000000"/>
    <s v="0.99,0.79,0.79,0.79,0.79,0.64,0.64,0.79,0.64,0.64,0.79,0.64"/>
  </r>
  <r>
    <x v="742"/>
    <n v="10"/>
    <n v="9"/>
    <x v="1"/>
    <n v="2"/>
    <n v="110"/>
    <n v="46.16"/>
    <s v="http://blog.marketo.com/2014/04/predictive-analytics-the-next-piece-of-the-social-puzzle.html"/>
    <n v="0"/>
    <n v="0.03"/>
    <n v="0.8"/>
    <n v="3700000"/>
    <s v="0.12,0.24,0.24,0.28,0.65,0.82,0.65,0.99,0.82,0.99,0.99,0.99"/>
  </r>
  <r>
    <x v="743"/>
    <n v="8"/>
    <n v="9"/>
    <x v="1"/>
    <n v="2"/>
    <n v="110"/>
    <n v="2.52"/>
    <s v="https://www.marketo.com/_assets/uploads/Marketing-Planning-Customizable-PPT-Template.ppt?20131107114640"/>
    <n v="0"/>
    <n v="0"/>
    <n v="0.26"/>
    <n v="1740000"/>
    <s v="0.19,0.81,0.99,0.52,0.24,0.43,0.67,0.43,0.33,0.19,0.43,0.52"/>
  </r>
  <r>
    <x v="744"/>
    <n v="8"/>
    <n v="10"/>
    <x v="1"/>
    <n v="2"/>
    <n v="110"/>
    <n v="22.58"/>
    <s v="https://www.marketo.com/marketing-topics/lead-generation-websites"/>
    <n v="0"/>
    <n v="0.01"/>
    <n v="0.93"/>
    <n v="60100000"/>
    <s v="0.50,0.79,0.64,0.99,0.99,0.79,0.64,0.99,0.79,0.64,0.99,0.64"/>
  </r>
  <r>
    <x v="745"/>
    <n v="11"/>
    <n v="11"/>
    <x v="2"/>
    <n v="1"/>
    <n v="70"/>
    <n v="0"/>
    <s v="http://blog.marketo.com/2011/05/defining-the-perfect-sales-lead-%E2%80%93-4-tips-to-getting-it-right.html"/>
    <n v="0"/>
    <n v="0"/>
    <n v="0.88"/>
    <n v="313000000"/>
    <s v="0.56,0.78,0.56,0.56,0.56,0.78,0.56,0.99,0.78,0.78,0.78,0.56"/>
  </r>
  <r>
    <x v="746"/>
    <n v="11"/>
    <n v="11"/>
    <x v="2"/>
    <n v="1"/>
    <n v="70"/>
    <n v="20.49"/>
    <s v="https://www.marketo.com/marketing-topics/lead-generation-websites"/>
    <n v="0"/>
    <n v="0.01"/>
    <n v="0.96"/>
    <n v="6980000"/>
    <s v="0.64,0.64,0.82,0.82,0.99,0.64,0.82,0.64,0.45,0.64,0.64,0.82"/>
  </r>
  <r>
    <x v="747"/>
    <n v="11"/>
    <n v="11"/>
    <x v="2"/>
    <n v="1"/>
    <n v="70"/>
    <n v="0"/>
    <s v="http://summit.marketo.com/2014/speakers/steven-moody/"/>
    <n v="0"/>
    <n v="0"/>
    <n v="0.31"/>
    <n v="11800000"/>
    <s v="0.56,0.99,0.78,0.99,0.99,0.78,0.78,0.78,0.78,0.78,0.78,0.56"/>
  </r>
  <r>
    <x v="748"/>
    <n v="11"/>
    <n v="14"/>
    <x v="2"/>
    <n v="1"/>
    <n v="70"/>
    <n v="14.8"/>
    <s v="http://www.marketo.com/articles/how-to-use-social-media-for-lead-generation/"/>
    <n v="0"/>
    <n v="0.01"/>
    <n v="0.94"/>
    <n v="413000000"/>
    <s v="0.56,0.78,0.78,0.78,0.99,0.56,0.56,0.56,0.56,0.78,0.99,0.78"/>
  </r>
  <r>
    <x v="749"/>
    <n v="11"/>
    <n v="12"/>
    <x v="2"/>
    <n v="1"/>
    <n v="70"/>
    <n v="10.5"/>
    <s v="http://www.marketo.com/inbound-marketing/"/>
    <n v="0"/>
    <n v="0"/>
    <n v="0.97"/>
    <n v="9830000"/>
    <s v="0.44,0.78,0.78,0.78,0.99,0.99,0.78,0.78,0.78,0.99,0.99,0.99"/>
  </r>
  <r>
    <x v="750"/>
    <n v="11"/>
    <n v="11"/>
    <x v="2"/>
    <n v="1"/>
    <n v="70"/>
    <n v="10.39"/>
    <s v="https://launchpoint.marketo.com/resolution-marketing-services/1204-resolution-marketing-services-rms-marketing-as-a-service/"/>
    <n v="0"/>
    <n v="0"/>
    <n v="0.56000000000000005"/>
    <n v="1090000000"/>
    <s v="0.45,0.45,0.64,0.45,0.64,0.45,0.64,0.64,0.64,0.82,0.99,0.82"/>
  </r>
  <r>
    <x v="751"/>
    <n v="11"/>
    <n v="10"/>
    <x v="2"/>
    <n v="2"/>
    <n v="70"/>
    <n v="0.12"/>
    <s v="http://summit.marketo.com/2015/speakers/lana-brown/"/>
    <n v="0"/>
    <n v="0"/>
    <n v="0.2"/>
    <n v="90600000"/>
    <s v="0.78,0.78,0.78,0.99,0.78,0.78,0.78,0.99,0.99,0.78,0.99,0.78"/>
  </r>
  <r>
    <x v="752"/>
    <n v="11"/>
    <n v="13"/>
    <x v="2"/>
    <n v="1"/>
    <n v="70"/>
    <n v="0"/>
    <s v="http://blog.marketo.com/2013/05/5-of-the-most-innovative-and-unique-marketing-campaigns-so-far-in-2013.html"/>
    <n v="0"/>
    <n v="0"/>
    <n v="0.16"/>
    <n v="80300000"/>
    <s v="0.56,0.99,0.99,0.99,0.99,0.78,0.44,0.78,0.56,0.78,0.33,0.78"/>
  </r>
  <r>
    <x v="753"/>
    <n v="20"/>
    <n v="20"/>
    <x v="2"/>
    <n v="1"/>
    <n v="1000"/>
    <n v="24.27"/>
    <s v="http://www.marketo.com/ebooks/graduating-from-an-email-service-provider-to-marketing-automation/"/>
    <n v="0"/>
    <n v="0.01"/>
    <n v="0.96"/>
    <n v="182000000"/>
    <s v="0.99,0.77,0.77,0.77,0.99,0.99,0.55,0.68,0.55,0.99,0.68,0.68"/>
  </r>
  <r>
    <x v="754"/>
    <n v="18"/>
    <n v="17"/>
    <x v="2"/>
    <n v="1"/>
    <n v="1000"/>
    <n v="0"/>
    <s v="https://launchpoint.marketo.com/servicesource/1222-scout-marketing/"/>
    <n v="0"/>
    <n v="0"/>
    <n v="0"/>
    <n v="41100000"/>
    <s v="0.62,0.81,0.62,0.81,0.81,0.81,0.99,0.81,0.62,0.45,0.45,0.37"/>
  </r>
  <r>
    <x v="755"/>
    <n v="15"/>
    <n v="13"/>
    <x v="2"/>
    <n v="1"/>
    <n v="590"/>
    <n v="11.96"/>
    <s v="http://www.marketo.com/email-marketing/"/>
    <n v="0"/>
    <n v="0"/>
    <n v="0.65"/>
    <n v="142000000"/>
    <s v="0.54,0.82,0.82,0.82,0.82,0.67,0.67,0.54,0.67,0.99,0.99,0.82"/>
  </r>
  <r>
    <x v="756"/>
    <n v="16"/>
    <n v="15"/>
    <x v="2"/>
    <n v="1"/>
    <n v="590"/>
    <n v="0.75"/>
    <s v="http://templates.marketo.com/"/>
    <n v="0"/>
    <n v="0"/>
    <n v="0.27"/>
    <n v="162000000"/>
    <s v="0.55,0.55,0.55,0.67,0.99,0.99,0.55,0.55,0.55,0.55,0.67,0.67"/>
  </r>
  <r>
    <x v="757"/>
    <n v="16"/>
    <n v="15"/>
    <x v="2"/>
    <n v="1"/>
    <n v="590"/>
    <n v="1.32"/>
    <s v="https://launchpoint.marketo.com/newvoicemedia/715-contactworld-for-salesforce/"/>
    <n v="0"/>
    <n v="0"/>
    <n v="0.18"/>
    <n v="91000"/>
    <s v="0.26,0.39,0.39,0.59,0.59,0.59,0.59,0.99,0.59,0.59,0.72,0.48"/>
  </r>
  <r>
    <x v="758"/>
    <n v="13"/>
    <n v="11"/>
    <x v="2"/>
    <n v="1"/>
    <n v="320"/>
    <n v="20"/>
    <s v="http://www.marketo.com/software/marketing-automation/landing-pages/"/>
    <n v="0"/>
    <n v="0.01"/>
    <n v="0.95"/>
    <n v="18800000"/>
    <s v="0.81,0.99,0.81,0.99,0.99,0.81,0.81,0.81,0.99,0.99,0.99,0.81"/>
  </r>
  <r>
    <x v="329"/>
    <n v="13"/>
    <n v="13"/>
    <x v="2"/>
    <n v="1"/>
    <n v="320"/>
    <n v="0"/>
    <s v="https://www.marketo.com/_assets/uploads/How-to-Define-a-Lead.pdf?20140402174653"/>
    <n v="0"/>
    <n v="0"/>
    <n v="0"/>
    <n v="318000000"/>
    <s v="0.44,0.54,0.54,0.67,0.81,0.67,0.54,0.54,0.54,0.81,0.99,0.99"/>
  </r>
  <r>
    <x v="667"/>
    <n v="7"/>
    <n v="7"/>
    <x v="1"/>
    <n v="2"/>
    <n v="70"/>
    <n v="14.04"/>
    <s v="http://www.marketo.com/social-marketing/"/>
    <n v="0"/>
    <n v="0"/>
    <n v="0.67"/>
    <n v="85800000"/>
    <s v="0.64,0.82,0.45,0.64,0.82,0.64,0.45,0.64,0.36,0.99,0.99,0.82"/>
  </r>
  <r>
    <x v="759"/>
    <n v="4"/>
    <n v="4"/>
    <x v="1"/>
    <n v="2"/>
    <n v="40"/>
    <n v="27.75"/>
    <s v="http://www.marketo.com/marketing-topics/website-lead-generation"/>
    <n v="0"/>
    <n v="0.01"/>
    <n v="0.99"/>
    <n v="58100000"/>
    <s v="0.43,0.71,0.43,0.43,0.71,0.71,0.56,0.43,0.56,0.56,0.99,0.56"/>
  </r>
  <r>
    <x v="108"/>
    <n v="7"/>
    <n v="7"/>
    <x v="1"/>
    <n v="2"/>
    <n v="70"/>
    <n v="17.28"/>
    <s v="https://launchpoint.marketo.com/integrate/845-integrate/"/>
    <n v="0"/>
    <n v="0.01"/>
    <n v="0.41"/>
    <n v="241000"/>
    <s v="0.28,0.36,0.28,0.36,0.36,0.28,0.50,0.50,0.50,0.79,0.50,0.99"/>
  </r>
  <r>
    <x v="760"/>
    <n v="4"/>
    <n v="3"/>
    <x v="1"/>
    <n v="3"/>
    <n v="40"/>
    <n v="0"/>
    <s v="http://www.marketo.com/definitive-guides/social-marketing/"/>
    <n v="0"/>
    <n v="0"/>
    <n v="0.5"/>
    <n v="247000000"/>
    <s v="0.33,0.33,0.33,0.33,0.44,0.44,0.33,0.33,0.33,0.56,0.99,0.99"/>
  </r>
  <r>
    <x v="761"/>
    <n v="7"/>
    <n v="5"/>
    <x v="1"/>
    <n v="2"/>
    <n v="70"/>
    <n v="0"/>
    <s v="http://blog.marketo.com/2014/06/the-future-of-digital-marketing-is-already-here.html"/>
    <n v="0"/>
    <n v="0"/>
    <n v="0.39"/>
    <n v="65600000"/>
    <s v="0.56,0.56,0.56,0.78,0.99,0.78,0.56,0.56,0.56,0.78,0.78,0.78"/>
  </r>
  <r>
    <x v="762"/>
    <n v="4"/>
    <n v="4"/>
    <x v="1"/>
    <n v="2"/>
    <n v="40"/>
    <n v="0"/>
    <s v="https://launchpoint.marketo.com/rainking-solutions/810-rainking-online/"/>
    <n v="0"/>
    <n v="0"/>
    <n v="0.09"/>
    <n v="2000"/>
    <s v="0.28,0.56,0.28,0.43,0.99,0.43,0.71,0.43,0.56,0.56,0.43,0.28"/>
  </r>
  <r>
    <x v="188"/>
    <n v="4"/>
    <n v="4"/>
    <x v="1"/>
    <n v="2"/>
    <n v="40"/>
    <n v="7.2"/>
    <s v="http://templates.marketo.com/"/>
    <n v="0"/>
    <n v="0"/>
    <n v="0.97"/>
    <n v="99000"/>
    <s v="0.40,0.60,0.40,0.60,0.60,0.80,0.80,0.99,0.60,0.99,0.80,0.60"/>
  </r>
  <r>
    <x v="763"/>
    <n v="7"/>
    <n v="8"/>
    <x v="1"/>
    <n v="2"/>
    <n v="70"/>
    <n v="48.02"/>
    <s v="http://www.marketo.com/software/marketing-automation/"/>
    <n v="0"/>
    <n v="0.03"/>
    <n v="0.81"/>
    <n v="42600000"/>
    <s v="0.27,0.18,0.18,0.18,0.27,0.82,0.99,0.99,0.82,0.82,0.99,0.99"/>
  </r>
  <r>
    <x v="764"/>
    <n v="4"/>
    <n v="5"/>
    <x v="1"/>
    <n v="2"/>
    <n v="40"/>
    <n v="14.78"/>
    <s v="http://www.marketo.com/content-marketing/"/>
    <n v="0"/>
    <n v="0.01"/>
    <n v="0.96"/>
    <n v="34700000"/>
    <s v="0.40,0.60,0.60,0.80,0.80,0.60,0.99,0.99,0.80,0.80,0.80,0.60"/>
  </r>
  <r>
    <x v="678"/>
    <n v="7"/>
    <n v="6"/>
    <x v="1"/>
    <n v="2"/>
    <n v="70"/>
    <n v="0"/>
    <s v="http://www.marketo.com/_assets/uploads/10-tips-for-successful-email-marketing.pdf?20130607170642"/>
    <n v="0"/>
    <n v="0"/>
    <n v="0.77"/>
    <n v="102000000"/>
    <s v="0.28,0.50,0.36,0.28,0.36,0.50,0.36,0.28,0.36,0.64,0.99,0.64"/>
  </r>
  <r>
    <x v="765"/>
    <n v="4"/>
    <n v="4"/>
    <x v="1"/>
    <n v="2"/>
    <n v="40"/>
    <n v="30.39"/>
    <s v="http://www.marketo.com/marketing-automation/"/>
    <n v="0"/>
    <n v="0.02"/>
    <n v="0.97"/>
    <n v="105000000"/>
    <s v="0.28,0.56,0.43,0.71,0.71,0.71,0.43,0.56,0.43,0.99,0.56,0.56"/>
  </r>
  <r>
    <x v="766"/>
    <n v="4"/>
    <n v="5"/>
    <x v="1"/>
    <n v="2"/>
    <n v="40"/>
    <n v="16.18"/>
    <s v="http://blog.marketo.com/2013/10/get-ahead-of-the-mobile-herd-5-best-practices-for-mobile-optimized-marketing.html"/>
    <n v="0"/>
    <n v="0.01"/>
    <n v="0.76"/>
    <n v="61900000"/>
    <s v="0.60,0.80,0.40,0.60,0.80,0.99,0.60,0.99,0.80,0.99,0.60,0.99"/>
  </r>
  <r>
    <x v="767"/>
    <n v="7"/>
    <n v="7"/>
    <x v="1"/>
    <n v="2"/>
    <n v="70"/>
    <n v="0"/>
    <s v="http://www.marketo.com/podcasts/episode-16-jacob-stark-of-curves-international/"/>
    <n v="0"/>
    <n v="0"/>
    <n v="7.0000000000000007E-2"/>
    <n v="17200000"/>
    <s v="0.15,0.27,0.19,0.27,0.27,0.19,0.19,0.19,0.27,0.99,0.27,0.27"/>
  </r>
  <r>
    <x v="768"/>
    <n v="4"/>
    <n v="5"/>
    <x v="1"/>
    <n v="2"/>
    <n v="40"/>
    <n v="14.78"/>
    <s v="http://blog.marketo.com/2013/12/bad-data-in-bad-data-out-5-steps-to-a-squeaky-clean-database.html"/>
    <n v="0"/>
    <n v="0.01"/>
    <n v="0.19"/>
    <n v="184000000"/>
    <s v="0.80,0.80,0.80,0.99,0.99,0.60,0.60,0.80,0.60,0.99,0.80,0.99"/>
  </r>
  <r>
    <x v="360"/>
    <n v="7"/>
    <n v="7"/>
    <x v="1"/>
    <n v="2"/>
    <n v="70"/>
    <n v="0"/>
    <s v="http://www.marketo.com/revenue-performance/"/>
    <n v="0"/>
    <n v="0"/>
    <n v="0.31"/>
    <n v="310000"/>
    <s v="0.78,0.99,0.78,0.56,0.99,0.56,0.99,0.56,0.78,0.78,0.78,0.56"/>
  </r>
  <r>
    <x v="769"/>
    <n v="4"/>
    <n v="1"/>
    <x v="1"/>
    <n v="3"/>
    <n v="40"/>
    <n v="10.23"/>
    <s v="http://www.marketo.com/library/Social-Media-Plan-Template.pdf"/>
    <n v="0"/>
    <n v="0"/>
    <n v="0.24"/>
    <n v="87500000"/>
    <s v="0.56,0.99,0.56,0.43,0.56,0.56,0.99,0.56,0.43,0.28,0.56,0.56"/>
  </r>
  <r>
    <x v="688"/>
    <n v="7"/>
    <n v="7"/>
    <x v="1"/>
    <n v="2"/>
    <n v="70"/>
    <n v="16.14"/>
    <s v="http://blog.marketo.com/"/>
    <n v="0"/>
    <n v="0.01"/>
    <n v="0.77"/>
    <n v="1890000"/>
    <s v="0.45,0.64,0.36,0.82,0.64,0.64,0.36,0.36,0.36,0.64,0.99,0.64"/>
  </r>
  <r>
    <x v="770"/>
    <n v="4"/>
    <n v="5"/>
    <x v="1"/>
    <n v="2"/>
    <n v="40"/>
    <n v="9.39"/>
    <s v="http://blog.marketo.com/2010/04/marketing-forecasting-hidden-secret-of-most-accountable-cmo.html"/>
    <n v="0"/>
    <n v="0"/>
    <n v="0.41"/>
    <n v="39300000"/>
    <s v="0.56,0.71,0.56,0.99,0.56,0.43,0.43,0.43,0.28,0.43,0.71,0.56"/>
  </r>
  <r>
    <x v="771"/>
    <n v="7"/>
    <n v="8"/>
    <x v="1"/>
    <n v="2"/>
    <n v="70"/>
    <n v="0"/>
    <s v="http://www.marketo.com/marketing-and-sales-alignment/"/>
    <n v="0"/>
    <n v="0"/>
    <n v="0.26"/>
    <n v="42500000"/>
    <s v="0.33,0.78,0.78,0.78,0.78,0.78,0.78,0.78,0.99,0.99,0.33,0.22"/>
  </r>
  <r>
    <x v="772"/>
    <n v="4"/>
    <n v="4"/>
    <x v="1"/>
    <n v="2"/>
    <n v="40"/>
    <n v="16.16"/>
    <s v="http://www.marketo.com/lead-generation/"/>
    <n v="0"/>
    <n v="0.01"/>
    <n v="0.95"/>
    <n v="555000000"/>
    <s v="0.71,0.71,0.43,0.43,0.43,0.43,0.28,0.43,0.28,0.43,0.99,0.99"/>
  </r>
  <r>
    <x v="773"/>
    <n v="7"/>
    <n v="5"/>
    <x v="1"/>
    <n v="2"/>
    <n v="70"/>
    <n v="11.27"/>
    <s v="http://blog.marketo.com/2013/03/how-to-measure-the-roi-of-your-marketing-programs.html"/>
    <n v="0"/>
    <n v="0"/>
    <n v="0.44"/>
    <n v="11300000"/>
    <s v="0.56,0.78,0.56,0.99,0.99,0.78,0.78,0.99,0.99,0.78,0.78,0.99"/>
  </r>
  <r>
    <x v="774"/>
    <n v="7"/>
    <n v="7"/>
    <x v="1"/>
    <n v="2"/>
    <n v="70"/>
    <n v="9.27"/>
    <s v="https://www.marketo.com/marketing-topics/direct-response-advertising"/>
    <n v="0"/>
    <n v="0"/>
    <n v="0.89"/>
    <n v="91500000"/>
    <s v="0.78,0.56,0.99,0.99,0.99,0.78,0.56,0.56,0.44,0.78,0.56,0.78"/>
  </r>
  <r>
    <x v="196"/>
    <n v="4"/>
    <n v="0"/>
    <x v="1"/>
    <n v="3"/>
    <n v="40"/>
    <n v="0"/>
    <s v="http://www.marketo.com/software/marketing-automation/analytics/ad-hoc-reports-analysis/"/>
    <n v="0"/>
    <n v="0"/>
    <n v="0.53"/>
    <n v="390000"/>
    <s v="0.80,0.80,0.60,0.99,0.80,0.99,0.60,0.60,0.99,0.60,0.99,0.60"/>
  </r>
  <r>
    <x v="775"/>
    <n v="7"/>
    <n v="7"/>
    <x v="1"/>
    <n v="2"/>
    <n v="70"/>
    <n v="0"/>
    <s v="https://www.marketo.com/marketing-topics/direct-response-advertising"/>
    <n v="0"/>
    <n v="0"/>
    <n v="0.42"/>
    <n v="142000000"/>
    <s v="0.33,0.56,0.99,0.78,0.78,0.78,0.78,0.78,0.56,0.78,0.78,0.56"/>
  </r>
  <r>
    <x v="704"/>
    <n v="7"/>
    <n v="7"/>
    <x v="1"/>
    <n v="2"/>
    <n v="70"/>
    <n v="19.39"/>
    <s v="http://www.marketo.com/ebooks/content-marketing-for-lead-generation/"/>
    <n v="0"/>
    <n v="0.01"/>
    <n v="0.93"/>
    <n v="465000000"/>
    <s v="0.64,0.82,0.64,0.64,0.64,0.64,0.64,0.64,0.64,0.99,0.82,0.82"/>
  </r>
  <r>
    <x v="776"/>
    <n v="4"/>
    <n v="3"/>
    <x v="1"/>
    <n v="3"/>
    <n v="40"/>
    <n v="53.6"/>
    <s v="http://www.marketo.com/marketing-automation/"/>
    <n v="0"/>
    <n v="0.03"/>
    <n v="0.94"/>
    <n v="119000000"/>
    <s v="0.40,0.99,0.60,0.99,0.99,0.80,0.60,0.80,0.80,0.80,0.80,0.99"/>
  </r>
  <r>
    <x v="777"/>
    <n v="4"/>
    <n v="3"/>
    <x v="1"/>
    <n v="3"/>
    <n v="40"/>
    <n v="16.22"/>
    <s v="http://www.marketo.com/lead-generation/"/>
    <n v="0"/>
    <n v="0.01"/>
    <n v="0.97"/>
    <n v="460000000"/>
    <s v="0.43,0.71,0.28,0.71,0.71,0.43,0.99,0.71,0.56,0.71,0.56,0.43"/>
  </r>
  <r>
    <x v="778"/>
    <n v="4"/>
    <n v="4"/>
    <x v="1"/>
    <n v="2"/>
    <n v="40"/>
    <n v="4.13"/>
    <s v="http://blog.marketo.com/2013/01/the-key-to-sales-and-marketing-alignment-the-sales-development-rep.html"/>
    <n v="0"/>
    <n v="0"/>
    <n v="0.04"/>
    <n v="6100000"/>
    <s v="0.40,0.40,0.20,0.60,0.60,0.60,0.99,0.99,0.80,0.99,0.99,0.99"/>
  </r>
  <r>
    <x v="779"/>
    <n v="4"/>
    <n v="4"/>
    <x v="1"/>
    <n v="2"/>
    <n v="40"/>
    <n v="19.98"/>
    <s v="http://www.marketo.com/articles/how-to-survive-the-gmail-tabs-marketing-apocalypse/"/>
    <n v="0"/>
    <n v="0.01"/>
    <n v="0.91"/>
    <n v="41300000"/>
    <s v="0.99,0.56,0.28,0.56,0.71,0.56,0.28,0.43,0.28,0.43,0.56,0.28"/>
  </r>
  <r>
    <x v="780"/>
    <n v="7"/>
    <n v="7"/>
    <x v="1"/>
    <n v="2"/>
    <n v="70"/>
    <n v="0"/>
    <s v="http://www.marketo.com/worksheets/2015-sample-social-media-tactical-plan/"/>
    <n v="0"/>
    <n v="0"/>
    <n v="0.72"/>
    <n v="12000000"/>
    <s v="0.44,0.44,0.56,0.56,0.78,0.78,0.99,0.56,0.78,0.78,0.78,0.78"/>
  </r>
  <r>
    <x v="198"/>
    <n v="4"/>
    <n v="4"/>
    <x v="1"/>
    <n v="2"/>
    <n v="40"/>
    <n v="9.2100000000000009"/>
    <s v="http://templates.marketo.com/"/>
    <n v="0"/>
    <n v="0"/>
    <n v="0.88"/>
    <n v="65000"/>
    <s v="0.40,0.60,0.80,0.60,0.40,0.80,0.99,0.80,0.80,0.60,0.99,0.80"/>
  </r>
  <r>
    <x v="781"/>
    <n v="4"/>
    <n v="7"/>
    <x v="1"/>
    <n v="2"/>
    <n v="40"/>
    <n v="7.65"/>
    <s v="http://www.marketo.com/webinars/the-new-rules-of-b2b-lead-management/"/>
    <n v="0"/>
    <n v="0"/>
    <n v="0.12"/>
    <n v="55900000"/>
    <s v="0.60,0.80,0.80,0.60,0.80,0.99,0.40,0.60,0.60,0.99,0.99,0.80"/>
  </r>
  <r>
    <x v="782"/>
    <n v="12"/>
    <n v="0"/>
    <x v="2"/>
    <n v="3"/>
    <n v="210"/>
    <n v="0"/>
    <s v="http://www.marketo.com/reports/2014-gartner-magic-quadrant-for-crm-lead-management/"/>
    <n v="0"/>
    <n v="0"/>
    <n v="0.01"/>
    <n v="21500000"/>
    <s v="0.81,0.81,0.99,0.99,0.99,0.99,0.81,0.99,0.65,0.81,0.81,0.65"/>
  </r>
  <r>
    <x v="783"/>
    <n v="12"/>
    <n v="12"/>
    <x v="2"/>
    <n v="1"/>
    <n v="210"/>
    <n v="31.6"/>
    <s v="http://www.marketo.com/_assets/uploads/10-tips-for-successful-email-marketing.pdf?20130607170642"/>
    <n v="0"/>
    <n v="0.02"/>
    <n v="0.9"/>
    <n v="103000000"/>
    <s v="0.67,0.81,0.81,0.99,0.99,0.99,0.99,0.99,0.81,0.81,0.99,0.81"/>
  </r>
  <r>
    <x v="784"/>
    <n v="12"/>
    <n v="11"/>
    <x v="2"/>
    <n v="1"/>
    <n v="210"/>
    <n v="11.45"/>
    <s v="http://www.marketo.com/worksheets/social-media-editorial-calendar/"/>
    <n v="0"/>
    <n v="0"/>
    <n v="0.54"/>
    <n v="1630000"/>
    <s v="0.65,0.81,0.81,0.99,0.99,0.81,0.99,0.65,0.42,0.65,0.65,0.65"/>
  </r>
  <r>
    <x v="785"/>
    <n v="12"/>
    <n v="12"/>
    <x v="2"/>
    <n v="1"/>
    <n v="210"/>
    <n v="24.94"/>
    <s v="http://www.marketo.com/"/>
    <n v="0"/>
    <n v="0.01"/>
    <n v="0.62"/>
    <n v="176000000"/>
    <s v="0.54,0.54,0.44,0.44,0.82,0.54,0.54,0.54,0.67,0.54,0.54,0.99"/>
  </r>
  <r>
    <x v="786"/>
    <n v="12"/>
    <n v="13"/>
    <x v="2"/>
    <n v="1"/>
    <n v="210"/>
    <n v="15.01"/>
    <s v="http://www.marketo.com/articles/how-to-use-social-media-for-lead-generation/"/>
    <n v="0"/>
    <n v="0.01"/>
    <n v="0.88"/>
    <n v="353000000"/>
    <s v="0.67,0.19,0.23,0.35,0.81,0.54,0.28,0.19,0.44,0.54,0.67,0.99"/>
  </r>
  <r>
    <x v="787"/>
    <n v="14"/>
    <n v="15"/>
    <x v="2"/>
    <n v="1"/>
    <n v="390"/>
    <n v="4.45"/>
    <s v="http://blog.marketo.com/2013/03/improving-content-conversion-with-dynamic-content.html"/>
    <n v="0"/>
    <n v="0"/>
    <n v="0.16"/>
    <n v="604000000"/>
    <s v="0.67,0.81,0.67,0.99,0.99,0.81,0.81,0.81,0.67,0.81,0.99,0.81"/>
  </r>
  <r>
    <x v="322"/>
    <n v="12"/>
    <n v="12"/>
    <x v="2"/>
    <n v="1"/>
    <n v="210"/>
    <n v="14.61"/>
    <s v="https://launchpoint.marketo.com/trackmaven/1064-trackmaven/"/>
    <n v="0"/>
    <n v="0.01"/>
    <n v="0.85"/>
    <n v="66000"/>
    <s v="0.81,0.99,0.81,0.99,0.81,0.81,0.81,0.81,0.81,0.99,0.81,0.81"/>
  </r>
  <r>
    <x v="788"/>
    <n v="14"/>
    <n v="13"/>
    <x v="2"/>
    <n v="1"/>
    <n v="390"/>
    <n v="15.16"/>
    <s v="http://www.marketo.com/articles/how-to-use-social-media-for-lead-generation/"/>
    <n v="0"/>
    <n v="0.01"/>
    <n v="0.89"/>
    <n v="441000000"/>
    <s v="0.44,0.81,0.99,0.36,0.15,0.28,0.81,0.81,0.81,0.99,0.81,0.81"/>
  </r>
  <r>
    <x v="789"/>
    <n v="10"/>
    <n v="9"/>
    <x v="1"/>
    <n v="2"/>
    <n v="90"/>
    <n v="48.74"/>
    <s v="http://www.marketo.com/definitive-guides/marketing-automation/"/>
    <n v="0"/>
    <n v="0.03"/>
    <n v="0.96"/>
    <n v="10300000"/>
    <s v="0.12,0.27,0.12,0.12,0.15,0.19,0.35,0.42,0.42,0.42,0.99,0.81"/>
  </r>
  <r>
    <x v="790"/>
    <n v="3"/>
    <n v="3"/>
    <x v="0"/>
    <n v="3"/>
    <n v="30"/>
    <n v="34.54"/>
    <s v="https://www.marketo.com/marketing-topics/online-lead-generation-business"/>
    <n v="0"/>
    <n v="0.02"/>
    <n v="0.88"/>
    <n v="382000000"/>
    <s v="0.11,0.78,0.22,0.11,0.11,0.11,0.11,0.99,0.33,0.11,0.11,0.56"/>
  </r>
  <r>
    <x v="791"/>
    <n v="9"/>
    <n v="7"/>
    <x v="1"/>
    <n v="2"/>
    <n v="90"/>
    <n v="0"/>
    <s v="http://blog.marketo.com/2010/12/do-you-need-a-chief-revenue-officer.html"/>
    <n v="0"/>
    <n v="0"/>
    <n v="0.11"/>
    <n v="417000"/>
    <s v="0.41,0.82,0.24,0.53,0.28,0.24,0.41,0.65,0.82,0.99,0.82,0.28"/>
  </r>
  <r>
    <x v="792"/>
    <n v="3"/>
    <n v="3"/>
    <x v="0"/>
    <n v="3"/>
    <n v="30"/>
    <n v="0"/>
    <s v="http://www.marketo.com/_assets/uploads/The-Definitive-Guide-to-Engaging-Email-Marketing.pdf"/>
    <n v="0"/>
    <n v="0"/>
    <n v="0.83"/>
    <n v="93700000"/>
    <s v="0.28,0.56,0.56,0.56,0.56,0.43,0.28,0.28,0.43,0.43,0.28,0.99"/>
  </r>
  <r>
    <x v="623"/>
    <n v="3"/>
    <n v="3"/>
    <x v="0"/>
    <n v="3"/>
    <n v="30"/>
    <n v="0"/>
    <s v="http://www.marketo.com/definitive-guides/sales-lead-qualification-and-sales-development/"/>
    <n v="0"/>
    <n v="0"/>
    <n v="0.41"/>
    <n v="101000000"/>
    <s v="0.80,0.80,0.99,0.99,0.80,0.40,0.60,0.60,0.60,0.60,0.60,0.60"/>
  </r>
  <r>
    <x v="793"/>
    <n v="3"/>
    <n v="3"/>
    <x v="0"/>
    <n v="3"/>
    <n v="30"/>
    <n v="0"/>
    <s v="http://www.marketo.com/worksheets/content-marketing-tactical-plan/"/>
    <n v="0"/>
    <n v="0"/>
    <n v="0.62"/>
    <n v="1260000"/>
    <s v="0.75,0.99,0.50,0.75,0.75,0.75,0.50,0.50,0.50,0.50,0.75,0.50"/>
  </r>
  <r>
    <x v="794"/>
    <n v="3"/>
    <n v="2"/>
    <x v="0"/>
    <n v="3"/>
    <n v="30"/>
    <n v="0"/>
    <s v="http://blog.marketo.com/2014/03/infographic-state-of-marketing-automation-trends-2014.html"/>
    <n v="0"/>
    <n v="0"/>
    <n v="0.51"/>
    <n v="612000"/>
    <s v="0.25,0.75,0.99,0.50,0.99,0.50,0.99,0.99,0.75,0.50,0.50,0.99"/>
  </r>
  <r>
    <x v="795"/>
    <n v="9"/>
    <n v="8"/>
    <x v="1"/>
    <n v="2"/>
    <n v="90"/>
    <n v="16.02"/>
    <s v="http://blog.marketo.com/2013/10/31-content-marketing-ideas-that-will-revolutionize-your-business.html"/>
    <n v="0"/>
    <n v="0.01"/>
    <n v="0.82"/>
    <n v="119000000"/>
    <s v="0.79,0.50,0.50,0.50,0.50,0.50,0.50,0.64,0.64,0.64,0.64,0.99"/>
  </r>
  <r>
    <x v="796"/>
    <n v="3"/>
    <n v="3"/>
    <x v="0"/>
    <n v="3"/>
    <n v="30"/>
    <n v="23.38"/>
    <s v="http://www.marketo.com/demand-generation/"/>
    <n v="0"/>
    <n v="0.01"/>
    <n v="0.88"/>
    <n v="5090000"/>
    <s v="0.40,0.60,0.40,0.60,0.99,0.60,0.60,0.40,0.40,0.60,0.60,0.80"/>
  </r>
  <r>
    <x v="797"/>
    <n v="3"/>
    <n v="2"/>
    <x v="0"/>
    <n v="3"/>
    <n v="30"/>
    <n v="0"/>
    <s v="https://www.marketo.com/marketing-topics/define-b2b-marketing"/>
    <n v="0"/>
    <n v="0"/>
    <n v="0.34"/>
    <n v="728000"/>
    <s v="0.60,0.40,0.80,0.60,0.99,0.40,0.40,0.40,0.40,0.60,0.80,0.40"/>
  </r>
  <r>
    <x v="798"/>
    <n v="9"/>
    <n v="9"/>
    <x v="1"/>
    <n v="2"/>
    <n v="90"/>
    <n v="27.57"/>
    <s v="http://www.marketo.com/email-marketing/"/>
    <n v="0"/>
    <n v="0.01"/>
    <n v="0.95"/>
    <n v="70100000"/>
    <s v="0.53,0.82,0.65,0.41,0.28,0.41,0.82,0.99,0.65,0.18,0.24,0.65"/>
  </r>
  <r>
    <x v="600"/>
    <n v="10"/>
    <n v="10"/>
    <x v="1"/>
    <n v="2"/>
    <n v="90"/>
    <n v="39.22"/>
    <s v="http://www.marketo.com/software/marketing-automation/"/>
    <n v="0"/>
    <n v="0.02"/>
    <n v="0.95"/>
    <n v="435000000"/>
    <s v="0.41,0.53,0.99,0.53,0.53,0.53,0.41,0.53,0.53,0.53,0.53,0.41"/>
  </r>
  <r>
    <x v="799"/>
    <n v="8"/>
    <n v="8"/>
    <x v="1"/>
    <n v="2"/>
    <n v="90"/>
    <n v="0"/>
    <s v="http://www.marketo.com/software/marketing-automation/sales-intelligence/sales-campaigns/"/>
    <n v="0"/>
    <n v="0"/>
    <n v="0.02"/>
    <n v="391000000"/>
    <s v="0.64,0.64,0.64,0.82,0.99,0.82,0.64,0.64,0.82,0.99,0.99,0.99"/>
  </r>
  <r>
    <x v="800"/>
    <n v="10"/>
    <n v="10"/>
    <x v="1"/>
    <n v="2"/>
    <n v="90"/>
    <n v="0"/>
    <s v="http://launchpoint.marketo.com/"/>
    <n v="0"/>
    <n v="0"/>
    <n v="0"/>
    <n v="118000"/>
    <s v="0.45,0.82,0.45,0.64,0.64,0.82,0.82,0.82,0.99,0.64,0.64,0.64"/>
  </r>
  <r>
    <x v="801"/>
    <n v="8"/>
    <n v="6"/>
    <x v="1"/>
    <n v="2"/>
    <n v="90"/>
    <n v="0"/>
    <s v="http://blog.marketo.com/category/email-marketing"/>
    <n v="0"/>
    <n v="0"/>
    <n v="0.88"/>
    <n v="191000000"/>
    <s v="0.36,0.99,0.79,0.79,0.36,0.50,0.64,0.64,0.64,0.36,0.36,0.50"/>
  </r>
  <r>
    <x v="802"/>
    <n v="9"/>
    <n v="10"/>
    <x v="1"/>
    <n v="2"/>
    <n v="90"/>
    <n v="48.52"/>
    <s v="http://www.marketo.com/marketing-automation/marketing-automation-vendors-compared/"/>
    <n v="0"/>
    <n v="0.03"/>
    <n v="0.96"/>
    <n v="1830000"/>
    <s v="0.64,0.82,0.64,0.64,0.64,0.64,0.99,0.82,0.82,0.82,0.99,0.45"/>
  </r>
  <r>
    <x v="803"/>
    <n v="10"/>
    <n v="10"/>
    <x v="1"/>
    <n v="2"/>
    <n v="90"/>
    <n v="0"/>
    <s v="https://launchpoint.marketo.com/datanyze/1338-datanyze-crawl-before-you-call/"/>
    <n v="0"/>
    <n v="0"/>
    <n v="0.12"/>
    <n v="72000"/>
    <s v="0.64,0.82,0.99,0.82,0.99,0.99,0.82,0.82,0.82,0.99,0.99,0.82"/>
  </r>
  <r>
    <x v="804"/>
    <n v="10"/>
    <n v="6"/>
    <x v="1"/>
    <n v="2"/>
    <n v="90"/>
    <n v="12.05"/>
    <s v="http://blog.marketo.com/2013/03/how-to-measure-the-roi-of-your-marketing-programs.html"/>
    <n v="0"/>
    <n v="0"/>
    <n v="0.2"/>
    <n v="135000000"/>
    <s v="0.64,0.99,0.82,0.64,0.64,0.64,0.82,0.82,0.64,0.64,0.99,0.64"/>
  </r>
  <r>
    <x v="805"/>
    <n v="10"/>
    <n v="10"/>
    <x v="1"/>
    <n v="2"/>
    <n v="90"/>
    <n v="0"/>
    <s v="http://blog.marketo.com/"/>
    <n v="0"/>
    <n v="0"/>
    <n v="0.08"/>
    <n v="289000000"/>
    <s v="0.78,0.99,0.78,0.99,0.78,0.78,0.99,0.99,0.99,0.78,0.78,0.99"/>
  </r>
  <r>
    <x v="806"/>
    <n v="10"/>
    <n v="9"/>
    <x v="1"/>
    <n v="2"/>
    <n v="90"/>
    <n v="0"/>
    <s v="http://blog.marketo.com/2012/06/true-colors-what-your-brand-colors-say-about-your-business.html"/>
    <n v="0"/>
    <n v="0"/>
    <n v="0.03"/>
    <n v="33000000"/>
    <s v="0.64,0.82,0.82,0.82,0.99,0.99,0.64,0.82,0.64,0.82,0.64,0.82"/>
  </r>
  <r>
    <x v="807"/>
    <n v="3"/>
    <n v="2"/>
    <x v="0"/>
    <n v="3"/>
    <n v="30"/>
    <n v="28.67"/>
    <s v="https://www.marketo.com/marketing-topics/education-lead-generation"/>
    <n v="0"/>
    <n v="0.01"/>
    <n v="0.88"/>
    <n v="5350000"/>
    <s v="0.11,0.22,0.22,0.11,0.11,0.11,0.11,0.99,0.56,0.11,0.33,0.11"/>
  </r>
  <r>
    <x v="257"/>
    <n v="3"/>
    <n v="3"/>
    <x v="0"/>
    <n v="3"/>
    <n v="30"/>
    <n v="0"/>
    <s v="http://www.marketo.com/lead-nurturing/"/>
    <n v="0"/>
    <n v="0"/>
    <n v="0.42"/>
    <n v="392000"/>
    <s v="0.60,0.80,0.80,0.60,0.60,0.80,0.80,0.60,0.99,0.40,0.60,0.60"/>
  </r>
  <r>
    <x v="808"/>
    <n v="8"/>
    <n v="9"/>
    <x v="1"/>
    <n v="2"/>
    <n v="90"/>
    <n v="18"/>
    <s v="http://www.marketo.com/resources/"/>
    <n v="0"/>
    <n v="0.01"/>
    <n v="0.24"/>
    <n v="84500000"/>
    <s v="0.07,0.08,0.08,0.12,0.99,0.07,0.05,0.03,0.02,0.07,0.12,0.03"/>
  </r>
  <r>
    <x v="632"/>
    <n v="3"/>
    <n v="3"/>
    <x v="0"/>
    <n v="3"/>
    <n v="30"/>
    <n v="5.01"/>
    <s v="http://www.marketo.com/ebooks/how-to-set-up-an-editorial-calendar-for-facebook/"/>
    <n v="0"/>
    <n v="0"/>
    <n v="0.25"/>
    <n v="660000"/>
    <s v="0.75,0.75,0.50,0.99,0.99,0.50,0.75,0.99,0.75,0.75,0.75,0.50"/>
  </r>
  <r>
    <x v="809"/>
    <n v="3"/>
    <n v="3"/>
    <x v="0"/>
    <n v="3"/>
    <n v="30"/>
    <n v="11.92"/>
    <s v="http://www.marketo.com/event-marketing/"/>
    <n v="0"/>
    <n v="0"/>
    <n v="0.75"/>
    <n v="52600000"/>
    <s v="0.50,0.75,0.75,0.50,0.99,0.50,0.50,0.75,0.75,0.50,0.75,0.75"/>
  </r>
  <r>
    <x v="810"/>
    <n v="9"/>
    <n v="11"/>
    <x v="1"/>
    <n v="1"/>
    <n v="90"/>
    <n v="0"/>
    <s v="http://blog.marketo.com/2012/06/true-colors-what-your-brand-colors-say-about-your-business.html"/>
    <n v="0"/>
    <n v="0"/>
    <n v="0.02"/>
    <n v="158000000"/>
    <s v="0.64,0.99,0.99,0.99,0.64,0.99,0.82,0.82,0.82,0.82,0.99,0.99"/>
  </r>
  <r>
    <x v="811"/>
    <n v="3"/>
    <n v="7"/>
    <x v="0"/>
    <n v="2"/>
    <n v="30"/>
    <n v="0"/>
    <s v="http://www.marketo.com/lead-management/"/>
    <n v="0"/>
    <n v="0"/>
    <n v="0.42"/>
    <n v="1380000000"/>
    <s v="0.60,0.80,0.60,0.99,0.60,0.40,0.60,0.60,0.40,0.60,0.60,0.60"/>
  </r>
  <r>
    <x v="812"/>
    <n v="3"/>
    <n v="2"/>
    <x v="0"/>
    <n v="3"/>
    <n v="30"/>
    <n v="0"/>
    <s v="http://www.marketo.com/worksheets/2015-sample-social-media-tactical-plan/"/>
    <n v="0"/>
    <n v="0"/>
    <n v="0.36"/>
    <n v="2330000"/>
    <s v="0.40,0.80,0.60,0.60,0.60,0.40,0.40,0.40,0.60,0.40,0.99,0.40"/>
  </r>
  <r>
    <x v="813"/>
    <n v="10"/>
    <n v="0"/>
    <x v="1"/>
    <n v="3"/>
    <n v="90"/>
    <n v="0"/>
    <s v="http://www.marketo.com/marketing-topics/future-of-social-media-marketing"/>
    <n v="0"/>
    <n v="0"/>
    <n v="0.15"/>
    <n v="616000000"/>
    <s v="0.64,0.36,0.64,0.64,0.99,0.64,0.50,0.21,0.28,0.64,0.79,0.99"/>
  </r>
  <r>
    <x v="814"/>
    <n v="8"/>
    <n v="6"/>
    <x v="1"/>
    <n v="2"/>
    <n v="90"/>
    <n v="0.39"/>
    <s v="http://www.marketo.com/about/news/marketo-appoints-paul-albright-to-chief-revenue-officer/"/>
    <n v="0"/>
    <n v="0"/>
    <n v="0.08"/>
    <n v="8320000"/>
    <s v="0.64,0.99,0.82,0.99,0.82,0.82,0.99,0.82,0.82,0.64,0.99,0.64"/>
  </r>
  <r>
    <x v="815"/>
    <n v="10"/>
    <n v="11"/>
    <x v="1"/>
    <n v="1"/>
    <n v="90"/>
    <n v="0"/>
    <s v="http://blog.marketo.com/2013/04/the-power-of-peer-to-peer-amplification-for-marketers-video-motion-graphic.html"/>
    <n v="0"/>
    <n v="0"/>
    <n v="0.13"/>
    <n v="37100000"/>
    <s v="0.64,0.64,0.64,0.99,0.99,0.99,0.64,0.99,0.82,0.99,0.99,0.99"/>
  </r>
  <r>
    <x v="816"/>
    <n v="8"/>
    <n v="9"/>
    <x v="1"/>
    <n v="2"/>
    <n v="90"/>
    <n v="18.95"/>
    <s v="http://www.marketo.com/software/personalization/"/>
    <n v="0"/>
    <n v="0.01"/>
    <n v="0.95"/>
    <n v="7680000"/>
    <s v="0.41,0.41,0.41,0.53,0.65,0.41,0.41,0.82,0.53,0.53,0.99,0.53"/>
  </r>
  <r>
    <x v="817"/>
    <n v="3"/>
    <n v="3"/>
    <x v="0"/>
    <n v="3"/>
    <n v="30"/>
    <n v="0"/>
    <s v="http://www.marketo.com/_assets/uploads/The-new-metrics-for-email-marketing.pdf?20130904180220"/>
    <n v="0"/>
    <n v="0"/>
    <n v="0.91"/>
    <n v="16700000"/>
    <s v="0.44,0.99,0.56,0.56,0.22,0.22,0.11,0.11,0.22,0.33,0.22,0.22"/>
  </r>
  <r>
    <x v="818"/>
    <n v="8"/>
    <n v="8"/>
    <x v="1"/>
    <n v="2"/>
    <n v="90"/>
    <n v="17.670000000000002"/>
    <s v="http://www.marketo.com/"/>
    <n v="0"/>
    <n v="0.01"/>
    <n v="0.9"/>
    <n v="401000000"/>
    <s v="0.82,0.82,0.82,0.82,0.82,0.64,0.82,0.82,0.99,0.82,0.82,0.82"/>
  </r>
  <r>
    <x v="819"/>
    <n v="8"/>
    <n v="8"/>
    <x v="1"/>
    <n v="2"/>
    <n v="90"/>
    <n v="4.32"/>
    <s v="http://www.marketo.com/webinars/lead-generation-the-art-of-cold-calling-and-the-science-of-email-prospecting/"/>
    <n v="0"/>
    <n v="0"/>
    <n v="0.53"/>
    <n v="33900000"/>
    <s v="0.50,0.99,0.64,0.64,0.64,0.64,0.99,0.64,0.64,0.64,0.50,0.50"/>
  </r>
  <r>
    <x v="820"/>
    <n v="10"/>
    <n v="9"/>
    <x v="1"/>
    <n v="2"/>
    <n v="90"/>
    <n v="41.1"/>
    <s v="http://www.marketo.com/software/marketing-automation/"/>
    <n v="0"/>
    <n v="0.02"/>
    <n v="0.81"/>
    <n v="21200000"/>
    <s v="0.50,0.99,0.79,0.64,0.64,0.36,0.50,0.36,0.50,0.64,0.36,0.79"/>
  </r>
  <r>
    <x v="821"/>
    <n v="9"/>
    <n v="8"/>
    <x v="1"/>
    <n v="2"/>
    <n v="90"/>
    <n v="12.19"/>
    <s v="http://blog.marketo.com/2013/03/how-to-measure-the-roi-of-your-marketing-programs.html"/>
    <n v="0"/>
    <n v="0"/>
    <n v="0.45"/>
    <n v="57900000"/>
    <s v="0.33,0.33,0.43,0.81,0.99,0.99,0.43,0.19,0.10,0.19,0.24,0.43"/>
  </r>
  <r>
    <x v="821"/>
    <n v="8"/>
    <n v="7"/>
    <x v="1"/>
    <n v="2"/>
    <n v="90"/>
    <n v="12.19"/>
    <s v="http://www.marketo.com/marketing-roi/"/>
    <n v="0"/>
    <n v="0"/>
    <n v="0.45"/>
    <n v="57900000"/>
    <s v="0.33,0.33,0.43,0.81,0.99,0.99,0.43,0.19,0.10,0.19,0.24,0.43"/>
  </r>
  <r>
    <x v="822"/>
    <n v="8"/>
    <n v="9"/>
    <x v="1"/>
    <n v="2"/>
    <n v="90"/>
    <n v="2.82"/>
    <s v="https://www.marketo.com/marketing-topics/internet-marketing-promotion"/>
    <n v="0"/>
    <n v="0"/>
    <n v="0.91"/>
    <n v="472000000"/>
    <s v="0.99,0.64,0.64,0.64,0.50,0.64,0.50,0.64,0.79,0.64,0.64,0.64"/>
  </r>
  <r>
    <x v="823"/>
    <n v="3"/>
    <n v="3"/>
    <x v="0"/>
    <n v="3"/>
    <n v="30"/>
    <n v="7.7"/>
    <s v="http://blog.marketo.com/2013/11/prove-your-worth10-kpis-for-marketers.html"/>
    <n v="0"/>
    <n v="0"/>
    <n v="0.43"/>
    <n v="6110000"/>
    <s v="0.50,0.75,0.75,0.75,0.75,0.50,0.50,0.99,0.50,0.75,0.50,0.25"/>
  </r>
  <r>
    <x v="824"/>
    <n v="3"/>
    <n v="3"/>
    <x v="0"/>
    <n v="3"/>
    <n v="30"/>
    <n v="0"/>
    <s v="http://www.marketo.com/software/marketing-automation/search-marketing/"/>
    <n v="0"/>
    <n v="0"/>
    <n v="0.86"/>
    <n v="1770000"/>
    <s v="0.20,0.80,0.40,0.40,0.40,0.40,0.99,0.80,0.99,0.60,0.40,0.40"/>
  </r>
  <r>
    <x v="825"/>
    <n v="8"/>
    <n v="7"/>
    <x v="1"/>
    <n v="2"/>
    <n v="90"/>
    <n v="0"/>
    <s v="http://blog.marketo.com/2014/12/the-next-era-of-marketing-aditya-joshi-of-bain-on-strategists-technologists-and-analysts.html"/>
    <n v="0"/>
    <n v="0"/>
    <n v="0"/>
    <n v="885000"/>
    <s v="0.28,0.99,0.53,0.41,0.28,0.53,0.41,0.82,0.82,0.65,0.65,0.53"/>
  </r>
  <r>
    <x v="826"/>
    <n v="3"/>
    <n v="2"/>
    <x v="0"/>
    <n v="3"/>
    <n v="30"/>
    <n v="0"/>
    <s v="http://www.marketo.com/lead-generation/"/>
    <n v="0"/>
    <n v="0"/>
    <n v="0.92"/>
    <n v="311000000"/>
    <s v="0.67,0.99,0.67,0.99,0.99,0.67,0.33,0.67,0.99,0.99,0.99,0.67"/>
  </r>
  <r>
    <x v="827"/>
    <n v="10"/>
    <n v="11"/>
    <x v="1"/>
    <n v="1"/>
    <n v="90"/>
    <n v="0"/>
    <s v="https://launchpoint.marketo.com/babcock-and-jenkins/625-babcock-and-jenkins/"/>
    <n v="0"/>
    <n v="0"/>
    <n v="0"/>
    <n v="453000"/>
    <s v="0.64,0.99,0.64,0.79,0.50,0.64,0.50,0.64,0.64,0.79,0.50,0.64"/>
  </r>
  <r>
    <x v="261"/>
    <n v="3"/>
    <n v="4"/>
    <x v="0"/>
    <n v="2"/>
    <n v="30"/>
    <n v="31.39"/>
    <s v="http://www.marketo.com/resources/"/>
    <n v="0"/>
    <n v="0.02"/>
    <n v="0.92"/>
    <n v="456000"/>
    <s v="0.50,0.75,0.50,0.50,0.99,0.75,0.75,0.75,0.75,0.75,0.75,0.50"/>
  </r>
  <r>
    <x v="828"/>
    <n v="3"/>
    <n v="3"/>
    <x v="0"/>
    <n v="3"/>
    <n v="30"/>
    <n v="15.66"/>
    <s v="http://launchpoint.marketo.com/leadmd-inc/697-marketing-automation-consulting/"/>
    <n v="0"/>
    <n v="0.01"/>
    <n v="0.96"/>
    <n v="5920000"/>
    <s v="0.60,0.80,0.60,0.60,0.60,0.60,0.40,0.80,0.60,0.99,0.80,0.40"/>
  </r>
  <r>
    <x v="639"/>
    <n v="3"/>
    <n v="0"/>
    <x v="0"/>
    <n v="3"/>
    <n v="30"/>
    <n v="44.21"/>
    <s v="http://www.marketo.com/software/marketing-automation/social-marketing/"/>
    <n v="0"/>
    <n v="0.03"/>
    <n v="0.99"/>
    <n v="42100000"/>
    <s v="0.40,0.80,0.60,0.20,0.40,0.40,0.40,0.80,0.99,0.20,0.40,0.20"/>
  </r>
  <r>
    <x v="262"/>
    <n v="3"/>
    <n v="2"/>
    <x v="0"/>
    <n v="3"/>
    <n v="30"/>
    <n v="0"/>
    <s v="https://launchpoint.marketo.com/atevent/843-atevent/"/>
    <n v="0"/>
    <n v="0"/>
    <n v="0.64"/>
    <n v="419000"/>
    <s v="0.25,0.25,0.50,0.75,0.99,0.50,0.75,0.75,0.50,0.75,0.99,0.50"/>
  </r>
  <r>
    <x v="829"/>
    <n v="3"/>
    <n v="3"/>
    <x v="0"/>
    <n v="3"/>
    <n v="30"/>
    <n v="0"/>
    <s v="http://www.marketo.com/definitive-guides/sales-lead-qualification-and-sales-development/"/>
    <n v="0"/>
    <n v="0"/>
    <n v="0.91"/>
    <n v="1850000"/>
    <s v="0.50,0.75,0.75,0.75,0.75,0.50,0.50,0.75,0.75,0.25,0.99,0.75"/>
  </r>
  <r>
    <x v="263"/>
    <n v="3"/>
    <n v="3"/>
    <x v="0"/>
    <n v="3"/>
    <n v="30"/>
    <n v="9.07"/>
    <s v="http://www.marketo.com/jp-mlm"/>
    <n v="0"/>
    <n v="0"/>
    <n v="0.96"/>
    <n v="135000"/>
    <s v="0.75,0.75,0.75,0.99,0.50,0.75,0.99,0.99,0.75,0.50,0.99,0.75"/>
  </r>
  <r>
    <x v="830"/>
    <n v="3"/>
    <n v="3"/>
    <x v="0"/>
    <n v="3"/>
    <n v="30"/>
    <n v="4.38"/>
    <s v="http://blog.marketo.com/category/revenue-performance"/>
    <n v="0"/>
    <n v="0"/>
    <n v="0.15"/>
    <n v="356000000"/>
    <s v="0.80,0.99,0.60,0.60,0.99,0.40,0.40,0.60,0.60,0.60,0.60,0.60"/>
  </r>
  <r>
    <x v="831"/>
    <n v="3"/>
    <n v="7"/>
    <x v="0"/>
    <n v="2"/>
    <n v="30"/>
    <n v="12.75"/>
    <s v="http://www.marketo.com/software/marketing-management/"/>
    <n v="0"/>
    <n v="0"/>
    <n v="0.85"/>
    <n v="51600000"/>
    <s v="0.60,0.99,0.60,0.60,0.40,0.60,0.60,0.40,0.80,0.80,0.40,0.40"/>
  </r>
  <r>
    <x v="832"/>
    <n v="3"/>
    <n v="3"/>
    <x v="0"/>
    <n v="3"/>
    <n v="30"/>
    <n v="0"/>
    <s v="http://www.marketo.com/lead-generation/"/>
    <n v="0"/>
    <n v="0"/>
    <n v="0.86"/>
    <n v="52300000"/>
    <s v="0.50,0.99,0.25,0.75,0.75,0.50,0.75,0.75,0.50,0.99,0.99,0.25"/>
  </r>
  <r>
    <x v="833"/>
    <n v="3"/>
    <n v="4"/>
    <x v="0"/>
    <n v="2"/>
    <n v="30"/>
    <n v="5.09"/>
    <s v="http://blog.marketo.com/2013/05/5-of-the-most-innovative-and-unique-marketing-campaigns-so-far-in-2013.html"/>
    <n v="0"/>
    <n v="0"/>
    <n v="0.95"/>
    <n v="216000000"/>
    <s v="0.40,0.60,0.80,0.80,0.99,0.60,0.40,0.60,0.60,0.60,0.99,0.60"/>
  </r>
  <r>
    <x v="834"/>
    <n v="9"/>
    <n v="0"/>
    <x v="1"/>
    <n v="3"/>
    <n v="90"/>
    <n v="60.41"/>
    <s v="http://www.marketo.com/reports/siriusview-marketing-automation-platforms-2014/"/>
    <n v="0"/>
    <n v="0.04"/>
    <n v="0.99"/>
    <n v="4900000"/>
    <s v="0.28,0.50,0.50,0.50,0.64,0.79,0.50,0.64,0.50,0.64,0.99,0.79"/>
  </r>
  <r>
    <x v="835"/>
    <n v="18"/>
    <n v="17"/>
    <x v="2"/>
    <n v="1"/>
    <n v="880"/>
    <n v="12.42"/>
    <s v="http://blog.marketo.com/2014/10/best-practices-for-mobile-seo.html"/>
    <n v="0"/>
    <n v="0"/>
    <n v="0.65"/>
    <n v="19200000"/>
    <s v="0.82,0.99,0.82,0.99,0.82,0.99,0.99,0.99,0.82,0.99,0.99,0.82"/>
  </r>
  <r>
    <x v="836"/>
    <n v="19"/>
    <n v="0"/>
    <x v="2"/>
    <n v="3"/>
    <n v="880"/>
    <n v="1.36"/>
    <s v="http://developers.marketo.com/documentation/websites/lead-tracking-munchkin-js/"/>
    <n v="0"/>
    <n v="0"/>
    <n v="0.15"/>
    <n v="14600000"/>
    <s v="0.88,0.88,0.72,0.88,0.88,0.88,0.88,0.88,0.88,0.99,0.99,0.99"/>
  </r>
  <r>
    <x v="837"/>
    <n v="18"/>
    <n v="15"/>
    <x v="2"/>
    <n v="1"/>
    <n v="880"/>
    <n v="22.71"/>
    <s v="http://www.marketo.com/marketing-topics/business-to-business-leads"/>
    <n v="0"/>
    <n v="0.01"/>
    <n v="0.95"/>
    <n v="555000000"/>
    <s v="0.72,0.99,0.88,0.88,0.88,0.72,0.88,0.72,0.88,0.88,0.88,0.72"/>
  </r>
  <r>
    <x v="837"/>
    <n v="19"/>
    <n v="16"/>
    <x v="2"/>
    <n v="1"/>
    <n v="880"/>
    <n v="22.71"/>
    <s v="https://www.marketo.com/marketing-topics/generate-business-leads"/>
    <n v="0"/>
    <n v="0.01"/>
    <n v="0.95"/>
    <n v="555000000"/>
    <s v="0.72,0.99,0.88,0.88,0.88,0.72,0.88,0.72,0.88,0.88,0.88,0.72"/>
  </r>
  <r>
    <x v="838"/>
    <n v="19"/>
    <n v="0"/>
    <x v="2"/>
    <n v="3"/>
    <n v="880"/>
    <n v="21.42"/>
    <s v="http://templates.marketo.com/category/responsive-email/"/>
    <n v="0"/>
    <n v="0.01"/>
    <n v="0.87"/>
    <n v="5380000"/>
    <s v="0.59,0.72,0.72,0.88,0.99,0.88,0.88,0.88,0.88,0.88,0.88,0.88"/>
  </r>
  <r>
    <x v="839"/>
    <n v="2"/>
    <n v="2"/>
    <x v="0"/>
    <n v="3"/>
    <n v="20"/>
    <n v="7.26"/>
    <s v="http://www.marketo.com/webinars/the-state-of-b2b-event-marketing/"/>
    <n v="0"/>
    <n v="0"/>
    <n v="0.9"/>
    <n v="4970000"/>
    <s v="0.33,0.67,0.33,0.99,0.33,0.33,0.33,0.33,0.99,0.67,0.67,0.67"/>
  </r>
  <r>
    <x v="840"/>
    <n v="2"/>
    <n v="2"/>
    <x v="0"/>
    <n v="3"/>
    <n v="20"/>
    <n v="0"/>
    <s v="https://www.marketo.com/marketing-topics/how-to-start-a-lead-generation-business"/>
    <n v="0"/>
    <n v="0"/>
    <n v="0.98"/>
    <n v="14900000"/>
    <s v="0.50,0.99,0.25,0.25,0.50,0.25,0.75,0.75,0.50,0.50,0.25,0.25"/>
  </r>
  <r>
    <x v="841"/>
    <n v="2"/>
    <n v="2"/>
    <x v="0"/>
    <n v="3"/>
    <n v="20"/>
    <n v="25.78"/>
    <s v="http://www.marketo.com/lead-generation/"/>
    <n v="0"/>
    <n v="0.01"/>
    <n v="0.95"/>
    <n v="22000000"/>
    <s v="0.40,0.40,0.40,0.40,0.60,0.60,0.40,0.99,0.40,0.40,0.40,0.40"/>
  </r>
  <r>
    <x v="842"/>
    <n v="2"/>
    <n v="2"/>
    <x v="0"/>
    <n v="3"/>
    <n v="20"/>
    <n v="42.07"/>
    <s v="https://www.marketo.com/marketing-topics/lead-generation-tools"/>
    <n v="0"/>
    <n v="0.02"/>
    <n v="0.99"/>
    <n v="8600000"/>
    <s v="0.67,0.67,0.99,0.99,0.67,0.67,0.67,0.67,0.67,0.99,0.99,0.67"/>
  </r>
  <r>
    <x v="336"/>
    <n v="2"/>
    <n v="2"/>
    <x v="0"/>
    <n v="3"/>
    <n v="20"/>
    <n v="12.84"/>
    <s v="http://www.marketo.com/"/>
    <n v="0"/>
    <n v="0"/>
    <n v="0.3"/>
    <n v="16000"/>
    <s v="0.33,0.67,0.33,0.99,0.33,0.33,0.67,0.33,0.67,0.67,0.33,0.33"/>
  </r>
  <r>
    <x v="843"/>
    <n v="2"/>
    <n v="2"/>
    <x v="0"/>
    <n v="3"/>
    <n v="20"/>
    <n v="0"/>
    <s v="http://blog.marketo.com/2013/08/the-problem-with-implicit-opt-in-for-email-marketing.html"/>
    <n v="0"/>
    <n v="0"/>
    <n v="0.85"/>
    <n v="2720000"/>
    <s v="0.50,0.75,0.99,0.50,0.50,0.50,0.75,0.75,0.75,0.75,0.50,0.50"/>
  </r>
  <r>
    <x v="844"/>
    <n v="2"/>
    <n v="2"/>
    <x v="0"/>
    <n v="3"/>
    <n v="20"/>
    <n v="13.06"/>
    <s v="https://www.marketo.com/marketing-topics/outsourced-lead-generation"/>
    <n v="0"/>
    <n v="0"/>
    <n v="1"/>
    <n v="495000"/>
    <s v="0.50,0.99,0.99,0.99,0.99,0.50,0.99,0.50,0.99,0.99,0.99,0.50"/>
  </r>
  <r>
    <x v="338"/>
    <n v="2"/>
    <n v="2"/>
    <x v="0"/>
    <n v="3"/>
    <n v="20"/>
    <n v="20.6"/>
    <s v="http://pages2.marketo.com/rs/marketob2/images/Marketo-and-SFDC-for-New-Customers.pdf"/>
    <n v="0"/>
    <n v="0.01"/>
    <n v="0.96"/>
    <n v="139000"/>
    <s v="0.67,0.67,0.67,0.67,0.67,0.99,0.99,0.67,0.33,0.33,0.99,0.67"/>
  </r>
  <r>
    <x v="845"/>
    <n v="2"/>
    <n v="2"/>
    <x v="0"/>
    <n v="3"/>
    <n v="20"/>
    <n v="9.52"/>
    <s v="http://www.marketo.com/lead-generation/"/>
    <n v="0"/>
    <n v="0"/>
    <n v="0.97"/>
    <n v="19400000"/>
    <s v="0.25,0.75,0.75,0.75,0.75,0.50,0.50,0.75,0.99,0.50,0.25,0.25"/>
  </r>
  <r>
    <x v="340"/>
    <n v="2"/>
    <n v="2"/>
    <x v="0"/>
    <n v="3"/>
    <n v="20"/>
    <n v="13.36"/>
    <s v="http://www.marketo.com/ebooks/demand-generation-strategy-guide/"/>
    <n v="0"/>
    <n v="0"/>
    <n v="0.95"/>
    <n v="441000"/>
    <s v="0.33,0.67,0.67,0.67,0.99,0.33,0.67,0.67,0.33,0.33,0.67,0.67"/>
  </r>
  <r>
    <x v="846"/>
    <n v="2"/>
    <n v="2"/>
    <x v="0"/>
    <n v="3"/>
    <n v="20"/>
    <n v="16.59"/>
    <s v="http://www.marketo.com/marketing-topics/internet-marketing-products"/>
    <n v="0"/>
    <n v="0.01"/>
    <n v="0.96"/>
    <n v="173000000"/>
    <s v="0.33,0.67,0.67,0.67,0.67,0.33,0.33,0.33,0.99,0.33,0.33,0.67"/>
  </r>
  <r>
    <x v="847"/>
    <n v="2"/>
    <n v="2"/>
    <x v="0"/>
    <n v="3"/>
    <n v="20"/>
    <n v="0"/>
    <s v="http://www.marketo.com/ebooks/10-tips-for-successful-email-marketing-campaigns/"/>
    <n v="0"/>
    <n v="0"/>
    <n v="0.89"/>
    <n v="14500000"/>
    <s v="0.20,0.40,0.20,0.60,0.99,0.40,0.60,0.99,0.40,0.40,0.40,0.40"/>
  </r>
  <r>
    <x v="342"/>
    <n v="2"/>
    <n v="2"/>
    <x v="0"/>
    <n v="3"/>
    <n v="20"/>
    <n v="7.68"/>
    <s v="http://www.marketo.com/cheat-sheets/salesforce.com-for-marketers/"/>
    <n v="0"/>
    <n v="0"/>
    <n v="0.7"/>
    <n v="396000"/>
    <s v="0.67,0.67,0.67,0.99,0.67,0.99,0.99,0.67,0.33,0.99,0.67,0.33"/>
  </r>
  <r>
    <x v="848"/>
    <n v="2"/>
    <n v="2"/>
    <x v="0"/>
    <n v="3"/>
    <n v="20"/>
    <n v="22.92"/>
    <s v="http://www.marketo.com/definitive-guides/lead-nurturing/"/>
    <n v="0"/>
    <n v="0.01"/>
    <n v="0.95"/>
    <n v="512000"/>
    <s v="0.50,0.99,0.50,0.75,0.50,0.75,0.50,0.50,0.50,0.50,0.50,0.99"/>
  </r>
  <r>
    <x v="849"/>
    <n v="2"/>
    <n v="3"/>
    <x v="0"/>
    <n v="3"/>
    <n v="20"/>
    <n v="0"/>
    <s v="http://www.marketo.com/demand-generation/"/>
    <n v="0"/>
    <n v="0"/>
    <n v="0.39"/>
    <n v="30600000"/>
    <s v="0.14,0.14,0.14,0.99,0.43,0.28,0.14,0.14,0.14,0.14,0.14,0.14"/>
  </r>
  <r>
    <x v="850"/>
    <n v="2"/>
    <n v="2"/>
    <x v="0"/>
    <n v="3"/>
    <n v="20"/>
    <n v="57.66"/>
    <s v="https://www.marketo.com/marketing-topics/lead-generation-solutions"/>
    <n v="0"/>
    <n v="0.03"/>
    <n v="1"/>
    <n v="15600000"/>
    <s v="0.99,0.99,0.33,0.33,0.99,0.99,0.33,0.67,0.33,0.33,0.67,0.33"/>
  </r>
  <r>
    <x v="851"/>
    <n v="2"/>
    <n v="2"/>
    <x v="0"/>
    <n v="3"/>
    <n v="20"/>
    <n v="0"/>
    <s v="http://blog.marketo.com/category/b2b-marketing"/>
    <n v="0"/>
    <n v="0"/>
    <n v="0.19"/>
    <n v="1320000"/>
    <s v="0.67,0.99,0.67,0.33,0.33,0.67,0.67,0.99,0.67,0.67,0.99,0.33"/>
  </r>
  <r>
    <x v="344"/>
    <n v="2"/>
    <n v="2"/>
    <x v="0"/>
    <n v="3"/>
    <n v="20"/>
    <n v="39.6"/>
    <s v="http://www.marketo.com/"/>
    <n v="0"/>
    <n v="0.02"/>
    <n v="0.94"/>
    <n v="27500000"/>
    <s v="0.33,0.67,0.33,0.67,0.99,0.67,0.67,0.67,0.67,0.67,0.67,0.67"/>
  </r>
  <r>
    <x v="345"/>
    <n v="2"/>
    <n v="2"/>
    <x v="0"/>
    <n v="3"/>
    <n v="20"/>
    <n v="2.4"/>
    <s v="http://www.marketo.com/software/personalization/pricing/"/>
    <n v="0"/>
    <n v="0"/>
    <n v="0.69"/>
    <n v="340000"/>
    <s v="0.50,0.50,0.50,0.75,0.50,0.50,0.50,0.25,0.25,0.25,0.99,0.50"/>
  </r>
  <r>
    <x v="346"/>
    <n v="2"/>
    <n v="0"/>
    <x v="0"/>
    <n v="3"/>
    <n v="20"/>
    <n v="23.54"/>
    <s v="http://www.marketo.com/ebooks/social-media-for-lead-generation/"/>
    <n v="0"/>
    <n v="0.01"/>
    <n v="0.82"/>
    <n v="62700000"/>
    <s v="0.33,0.99,0.67,0.99,0.99,0.99,0.33,0.33,0.33,0.67,0.99,0.99"/>
  </r>
  <r>
    <x v="852"/>
    <n v="2"/>
    <n v="2"/>
    <x v="0"/>
    <n v="3"/>
    <n v="20"/>
    <n v="0"/>
    <s v="http://www.marketo.com/definitive-guides/marketing-metrics-and-marketing-analytics/"/>
    <n v="0"/>
    <n v="0"/>
    <n v="0.93"/>
    <n v="4820000"/>
    <s v="0.25,0.25,0.50,0.25,0.25,0.25,0.99,0.25,0.25,0.25,0.50,0.25"/>
  </r>
  <r>
    <x v="853"/>
    <n v="2"/>
    <n v="2"/>
    <x v="0"/>
    <n v="3"/>
    <n v="20"/>
    <n v="25.76"/>
    <s v="http://www.marketo.com/solutions/lead-generation/"/>
    <n v="0"/>
    <n v="0.01"/>
    <n v="0.95"/>
    <n v="968000"/>
    <s v="0.40,0.20,0.20,0.99,0.40,0.40,0.40,0.60,0.20,0.40,0.40,0.20"/>
  </r>
  <r>
    <x v="854"/>
    <n v="2"/>
    <n v="1"/>
    <x v="0"/>
    <n v="3"/>
    <n v="20"/>
    <n v="74.400000000000006"/>
    <s v="http://www.marketo.com/marketing-topics/lead-generation-software"/>
    <n v="0"/>
    <n v="0.04"/>
    <n v="0.97"/>
    <n v="5860000"/>
    <s v="0.33,0.33,0.67,0.67,0.67,0.33,0.67,0.33,0.33,0.67,0.99,0.67"/>
  </r>
  <r>
    <x v="357"/>
    <n v="2"/>
    <n v="2"/>
    <x v="0"/>
    <n v="3"/>
    <n v="20"/>
    <n v="0"/>
    <s v="http://www.marketo.com/library/Social-Media-Plan-Template.pdf"/>
    <n v="0"/>
    <n v="0"/>
    <n v="0.15"/>
    <n v="161000000"/>
    <s v="0.99,0.99,0.99,0.99,0.67,0.33,0.33,0.67,0.99,0.33,0.67,0.99"/>
  </r>
  <r>
    <x v="358"/>
    <n v="2"/>
    <n v="2"/>
    <x v="0"/>
    <n v="3"/>
    <n v="20"/>
    <n v="14.36"/>
    <s v="http://www.marketo.com/social-marketing/"/>
    <n v="0"/>
    <n v="0"/>
    <n v="0.67"/>
    <n v="527000"/>
    <s v="0.67,0.67,0.99,0.67,0.99,0.33,0.99,0.99,0.67,0.99,0.99,0.67"/>
  </r>
  <r>
    <x v="855"/>
    <n v="6"/>
    <n v="9"/>
    <x v="1"/>
    <n v="2"/>
    <n v="50"/>
    <n v="0"/>
    <s v="http://www.marketo.com/marketing-topics/lead-generation-software"/>
    <n v="0"/>
    <n v="0"/>
    <n v="0.1"/>
    <n v="516000000"/>
    <s v="0.27,0.45,0.27,0.18,0.27,0.45,0.09,0.45,0.64,0.64,0.99,0.64"/>
  </r>
  <r>
    <x v="856"/>
    <n v="6"/>
    <n v="5"/>
    <x v="1"/>
    <n v="2"/>
    <n v="50"/>
    <n v="0"/>
    <s v="http://blog.marketo.com/2013/09/the-best-marketing-speakers.html"/>
    <n v="0"/>
    <n v="0"/>
    <n v="0.53"/>
    <n v="127000000"/>
    <s v="0.71,0.71,0.71,0.71,0.43,0.43,0.56,0.43,0.71,0.99,0.71,0.99"/>
  </r>
  <r>
    <x v="857"/>
    <n v="6"/>
    <n v="5"/>
    <x v="1"/>
    <n v="2"/>
    <n v="50"/>
    <n v="8.09"/>
    <s v="https://launchpoint.marketo.com/fathom/888-digital-marketing-and-analytics-services/"/>
    <n v="0"/>
    <n v="0"/>
    <n v="0.84"/>
    <n v="115000"/>
    <s v="0.28,0.71,0.71,0.99,0.71,0.99,0.71,0.99,0.99,0.99,0.99,0.71"/>
  </r>
  <r>
    <x v="858"/>
    <n v="5"/>
    <n v="6"/>
    <x v="1"/>
    <n v="2"/>
    <n v="50"/>
    <n v="76.19"/>
    <s v="http://www.marketo.com/marketing-automation/"/>
    <n v="0"/>
    <n v="0.04"/>
    <n v="0.99"/>
    <n v="12900000"/>
    <s v="0.56,0.99,0.56,0.71,0.71,0.43,0.99,0.71,0.56,0.56,0.56,0.56"/>
  </r>
  <r>
    <x v="858"/>
    <n v="6"/>
    <n v="7"/>
    <x v="1"/>
    <n v="2"/>
    <n v="50"/>
    <n v="76.19"/>
    <s v="http://www.marketo.com/software/marketing-automation/"/>
    <n v="0"/>
    <n v="0.04"/>
    <n v="0.99"/>
    <n v="12900000"/>
    <s v="0.56,0.99,0.56,0.71,0.71,0.43,0.99,0.71,0.56,0.56,0.56,0.56"/>
  </r>
  <r>
    <x v="859"/>
    <n v="6"/>
    <n v="6"/>
    <x v="1"/>
    <n v="2"/>
    <n v="50"/>
    <n v="0"/>
    <s v="http://blog.marketo.com/2013/12/must-attend-marketing-events-of-2014.html"/>
    <n v="0"/>
    <n v="0"/>
    <n v="0.24"/>
    <n v="101000000"/>
    <s v="0.33,0.56,0.33,0.22,0.33,0.56,0.44,0.56,0.78,0.99,0.99,0.99"/>
  </r>
  <r>
    <x v="860"/>
    <n v="6"/>
    <n v="6"/>
    <x v="1"/>
    <n v="2"/>
    <n v="50"/>
    <n v="0"/>
    <s v="http://blog.marketo.com/2013/02/what-is-the-difference-between-thought-leadership-and-content-marketing.html"/>
    <n v="0"/>
    <n v="0"/>
    <n v="0.2"/>
    <n v="72900000"/>
    <s v="0.71,0.99,0.71,0.71,0.99,0.99,0.71,0.71,0.56,0.99,0.99,0.99"/>
  </r>
  <r>
    <x v="690"/>
    <n v="5"/>
    <n v="4"/>
    <x v="1"/>
    <n v="2"/>
    <n v="50"/>
    <n v="0"/>
    <s v="http://blog.marketo.com/category/b2b-marketing"/>
    <n v="0"/>
    <n v="0"/>
    <n v="0.17"/>
    <n v="40900000"/>
    <s v="0.56,0.71,0.56,0.99,0.71,0.71,0.56,0.71,0.56,0.99,0.43,0.56"/>
  </r>
  <r>
    <x v="861"/>
    <n v="5"/>
    <n v="5"/>
    <x v="1"/>
    <n v="2"/>
    <n v="50"/>
    <n v="0"/>
    <s v="http://www.marketo.com/definitive-guides/marketing-metrics-and-marketing-analytics/"/>
    <n v="0"/>
    <n v="0"/>
    <n v="0.1"/>
    <n v="39900000"/>
    <s v="0.43,0.56,0.56,0.71,0.56,0.43,0.56,0.71,0.71,0.71,0.99,0.71"/>
  </r>
  <r>
    <x v="862"/>
    <n v="5"/>
    <n v="6"/>
    <x v="1"/>
    <n v="2"/>
    <n v="50"/>
    <n v="0"/>
    <s v="http://blog.marketo.com/2013/05/5-of-the-most-innovative-and-unique-marketing-campaigns-so-far-in-2013.html"/>
    <n v="0"/>
    <n v="0"/>
    <n v="0.09"/>
    <n v="188000000"/>
    <s v="0.56,0.43,0.71,0.71,0.99,0.56,0.71,0.56,0.56,0.71,0.56,0.71"/>
  </r>
  <r>
    <x v="863"/>
    <n v="6"/>
    <n v="6"/>
    <x v="1"/>
    <n v="2"/>
    <n v="50"/>
    <n v="23.24"/>
    <s v="http://www.marketo.com/webinars/using-mobile-social-and-video-for-lead-generation-and-increased-revenue/"/>
    <n v="0"/>
    <n v="0.01"/>
    <n v="0.96"/>
    <n v="60200000"/>
    <s v="0.43,0.71,0.71,0.71,0.99,0.71,0.71,0.99,0.56,0.71,0.56,0.56"/>
  </r>
  <r>
    <x v="150"/>
    <n v="5"/>
    <n v="6"/>
    <x v="1"/>
    <n v="2"/>
    <n v="50"/>
    <n v="18.89"/>
    <s v="http://www.marketo.com/cheat-sheets/lead-scoring/"/>
    <n v="0"/>
    <n v="0.01"/>
    <n v="0.89"/>
    <n v="56000"/>
    <s v="0.56,0.99,0.71,0.99,0.71,0.71,0.99,0.99,0.71,0.56,0.71,0.71"/>
  </r>
  <r>
    <x v="150"/>
    <n v="6"/>
    <n v="5"/>
    <x v="1"/>
    <n v="2"/>
    <n v="50"/>
    <n v="18.89"/>
    <s v="http://www.marketo.com/worksheets/the-big-list-of-lead-scoring-rules/"/>
    <n v="0"/>
    <n v="0.01"/>
    <n v="0.89"/>
    <n v="56000"/>
    <s v="0.56,0.99,0.71,0.99,0.71,0.71,0.99,0.99,0.71,0.56,0.71,0.71"/>
  </r>
  <r>
    <x v="864"/>
    <n v="5"/>
    <n v="6"/>
    <x v="1"/>
    <n v="2"/>
    <n v="50"/>
    <n v="0"/>
    <s v="https://launchpoint.marketo.com/vibes/1216-vibes-mobile-marketing-technology/"/>
    <n v="0"/>
    <n v="0"/>
    <n v="0.2"/>
    <n v="13600000"/>
    <s v="0.28,0.56,0.43,0.71,0.56,0.71,0.99,0.71,0.43,0.71,0.71,0.56"/>
  </r>
  <r>
    <x v="865"/>
    <n v="5"/>
    <n v="5"/>
    <x v="1"/>
    <n v="2"/>
    <n v="50"/>
    <n v="0"/>
    <s v="http://blog.marketo.com/2013/09/the-3-things-i-learned-from-my-marketing-vp-vision-strategy-message.html"/>
    <n v="0"/>
    <n v="0"/>
    <n v="0.1"/>
    <n v="305000000"/>
    <s v="0.71,0.99,0.71,0.71,0.71,0.56,0.71,0.56,0.56,0.99,0.99,0.99"/>
  </r>
  <r>
    <x v="866"/>
    <n v="5"/>
    <n v="5"/>
    <x v="1"/>
    <n v="2"/>
    <n v="50"/>
    <n v="0"/>
    <s v="https://launchpoint.marketo.com/certain-inc/766-event-management-platform/"/>
    <n v="0"/>
    <n v="0"/>
    <n v="0.01"/>
    <n v="1070000000"/>
    <s v="0.27,0.82,0.45,0.45,0.99,0.64,0.27,0.27,0.18,0.45,0.45,0.36"/>
  </r>
  <r>
    <x v="867"/>
    <n v="5"/>
    <n v="5"/>
    <x v="1"/>
    <n v="2"/>
    <n v="50"/>
    <n v="0"/>
    <s v="http://www.marketo.com/worksheets/2015-sample-social-media-tactical-plan/"/>
    <n v="0"/>
    <n v="0"/>
    <n v="0.56000000000000005"/>
    <n v="66500000"/>
    <s v="0.71,0.71,0.71,0.99,0.99,0.43,0.71,0.71,0.56,0.56,0.71,0.56"/>
  </r>
  <r>
    <x v="868"/>
    <n v="5"/>
    <n v="5"/>
    <x v="1"/>
    <n v="2"/>
    <n v="50"/>
    <n v="0"/>
    <s v="http://www.marketo.com/marketing-glossary/salesforce.com-for-marketers/"/>
    <n v="0"/>
    <n v="0"/>
    <n v="7.0000000000000007E-2"/>
    <n v="171000"/>
    <s v="0.44,0.56,0.56,0.56,0.44,0.33,0.99,0.78,0.99,0.78,0.78,0.33"/>
  </r>
  <r>
    <x v="869"/>
    <n v="5"/>
    <n v="5"/>
    <x v="1"/>
    <n v="2"/>
    <n v="50"/>
    <n v="3.97"/>
    <s v="http://blog.marketo.com/2010/09/b2b-public-relations.html"/>
    <n v="0"/>
    <n v="0"/>
    <n v="0.72"/>
    <n v="2290000"/>
    <s v="0.60,0.99,0.99,0.99,0.80,0.99,0.99,0.99,0.99,0.99,0.99,0.99"/>
  </r>
  <r>
    <x v="870"/>
    <n v="5"/>
    <n v="4"/>
    <x v="1"/>
    <n v="2"/>
    <n v="50"/>
    <n v="38.07"/>
    <s v="https://www.marketo.com/marketing-topics/lead-generation-online"/>
    <n v="0"/>
    <n v="0.02"/>
    <n v="0.84"/>
    <n v="75500000"/>
    <s v="0.44,0.78,0.56,0.56,0.44,0.22,0.78,0.99,0.33,0.22,0.44,0.44"/>
  </r>
  <r>
    <x v="870"/>
    <n v="6"/>
    <n v="0"/>
    <x v="1"/>
    <n v="3"/>
    <n v="50"/>
    <n v="38.07"/>
    <s v="https://www.marketo.com/marketing-topics/online-lead-generation-business"/>
    <n v="0"/>
    <n v="0.02"/>
    <n v="0.84"/>
    <n v="75500000"/>
    <s v="0.44,0.78,0.56,0.56,0.44,0.22,0.78,0.99,0.33,0.22,0.44,0.44"/>
  </r>
  <r>
    <x v="156"/>
    <n v="6"/>
    <n v="6"/>
    <x v="1"/>
    <n v="2"/>
    <n v="50"/>
    <n v="8.27"/>
    <s v="http://www.marketo.com/definitive-guides/engaging-email-marketing/"/>
    <n v="0"/>
    <n v="0"/>
    <n v="0.68"/>
    <n v="494000"/>
    <s v="0.60,0.99,0.80,0.80,0.99,0.99,0.99,0.99,0.60,0.80,0.99,0.80"/>
  </r>
  <r>
    <x v="156"/>
    <n v="5"/>
    <n v="5"/>
    <x v="1"/>
    <n v="2"/>
    <n v="50"/>
    <n v="8.27"/>
    <s v="http://www.marketo.com/software/marketing-automation/email-marketing/deliverability/"/>
    <n v="0"/>
    <n v="0"/>
    <n v="0.68"/>
    <n v="494000"/>
    <s v="0.60,0.99,0.80,0.80,0.99,0.99,0.99,0.99,0.60,0.80,0.99,0.80"/>
  </r>
  <r>
    <x v="871"/>
    <n v="5"/>
    <n v="5"/>
    <x v="1"/>
    <n v="2"/>
    <n v="50"/>
    <n v="17.89"/>
    <s v="https://www.marketo.com/marketing-topics/online-lead-generation-business"/>
    <n v="0"/>
    <n v="0.01"/>
    <n v="0.77"/>
    <n v="1320000000"/>
    <s v="0.60,0.99,0.99,0.99,0.99,0.99,0.99,0.99,0.99,0.99,0.80,0.80"/>
  </r>
  <r>
    <x v="872"/>
    <n v="15"/>
    <n v="0"/>
    <x v="2"/>
    <n v="3"/>
    <n v="480"/>
    <n v="27.83"/>
    <s v="http://www.marketo.com/software/marketing-automation/email-marketing/automation/"/>
    <n v="0"/>
    <n v="0.01"/>
    <n v="0.94"/>
    <n v="138000000"/>
    <s v="0.81,0.99,0.99,0.99,0.99,0.81,0.99,0.99,0.99,0.99,0.99,0.99"/>
  </r>
  <r>
    <x v="873"/>
    <n v="16"/>
    <n v="17"/>
    <x v="2"/>
    <n v="1"/>
    <n v="480"/>
    <n v="15.79"/>
    <s v="https://www.marketo.com/marketing-topics/marketing-ideas-for-small-business"/>
    <n v="0"/>
    <n v="0"/>
    <n v="0.92"/>
    <n v="78800000"/>
    <s v="0.30,0.99,0.82,0.16,0.10,0.36,0.99,0.99,0.44,0.12,0.12,0.67"/>
  </r>
  <r>
    <x v="874"/>
    <n v="16"/>
    <n v="0"/>
    <x v="2"/>
    <n v="3"/>
    <n v="480"/>
    <n v="2.89"/>
    <s v="https://launchpoint.marketo.com/perkuto/1248-digesto-rss-to-email-for-marketo/"/>
    <n v="0"/>
    <n v="0"/>
    <n v="0.28000000000000003"/>
    <n v="2080000000"/>
    <s v="0.81,0.99,0.81,0.99,0.99,0.81,0.81,0.99,0.99,0.99,0.81,0.66"/>
  </r>
  <r>
    <x v="875"/>
    <n v="17"/>
    <n v="17"/>
    <x v="2"/>
    <n v="1"/>
    <n v="590"/>
    <n v="0"/>
    <s v="http://blog.marketo.com/2014/01/lead-of-dreams-infographic.html"/>
    <n v="0"/>
    <n v="0"/>
    <n v="0"/>
    <n v="45100000"/>
    <s v="0.67,0.67,0.67,0.67,0.67,0.67,0.55,0.44,0.44,0.82,0.82,0.99"/>
  </r>
  <r>
    <x v="876"/>
    <n v="17"/>
    <n v="17"/>
    <x v="2"/>
    <n v="1"/>
    <n v="590"/>
    <n v="21.35"/>
    <s v="http://www.marketo.com/software/marketing-automation/landing-pages/"/>
    <n v="0"/>
    <n v="0.01"/>
    <n v="0.94"/>
    <n v="5310000"/>
    <s v="0.81,0.99,0.99,0.99,0.99,0.81,0.81,0.99,0.99,0.99,0.99,0.81"/>
  </r>
  <r>
    <x v="877"/>
    <n v="11"/>
    <n v="11"/>
    <x v="2"/>
    <n v="1"/>
    <n v="50"/>
    <n v="0"/>
    <s v="http://www.marketo.com/worksheets/sample-social-media-plan-for-events/"/>
    <n v="0"/>
    <n v="0"/>
    <n v="0.53"/>
    <n v="1490000"/>
    <s v="0.43,0.56,0.71,0.71,0.71,0.99,0.99,0.99,0.99,0.99,0.99,0.56"/>
  </r>
  <r>
    <x v="878"/>
    <n v="11"/>
    <n v="13"/>
    <x v="2"/>
    <n v="1"/>
    <n v="50"/>
    <n v="0"/>
    <s v="https://launchpoint.marketo.com/lattice-engines/1023-lattice-predictive-lead-scoring/"/>
    <n v="0"/>
    <n v="0"/>
    <n v="0.16"/>
    <n v="695000"/>
    <s v="0.43,0.56,0.99,0.56,0.71,0.99,0.99,0.99,0.71,0.71,0.71,0.71"/>
  </r>
  <r>
    <x v="879"/>
    <n v="11"/>
    <n v="12"/>
    <x v="2"/>
    <n v="1"/>
    <n v="50"/>
    <n v="0"/>
    <s v="http://blog.marketo.com/2012/06/true-colors-what-your-brand-colors-say-about-your-business.html"/>
    <n v="0"/>
    <n v="0"/>
    <n v="0.01"/>
    <n v="717000000"/>
    <s v="0.99,0.99,0.99,0.99,0.80,0.80,0.80,0.99,0.99,0.80,0.99,0.80"/>
  </r>
  <r>
    <x v="880"/>
    <n v="11"/>
    <n v="11"/>
    <x v="2"/>
    <n v="1"/>
    <n v="50"/>
    <n v="0.67"/>
    <s v="http://www.marketo.com/worksheets/2015-sample-social-media-tactical-plan/"/>
    <n v="0"/>
    <n v="0"/>
    <n v="0.11"/>
    <n v="158000000"/>
    <s v="0.71,0.71,0.71,0.56,0.99,0.71,0.71,0.56,0.56,0.56,0.56,0.99"/>
  </r>
  <r>
    <x v="881"/>
    <n v="11"/>
    <n v="11"/>
    <x v="2"/>
    <n v="1"/>
    <n v="50"/>
    <n v="4.67"/>
    <s v="http://blog.marketo.com/2011/09/b2b-cold-calling-best-practices.html"/>
    <n v="0"/>
    <n v="0"/>
    <n v="0.64"/>
    <n v="3790000"/>
    <s v="0.71,0.71,0.99,0.99,0.99,0.99,0.56,0.56,0.71,0.99,0.56,0.43"/>
  </r>
  <r>
    <x v="882"/>
    <n v="11"/>
    <n v="13"/>
    <x v="2"/>
    <n v="1"/>
    <n v="50"/>
    <n v="9.9"/>
    <s v="http://www.marketo.com/marketing-topics/b2b-marketing-examples"/>
    <n v="0"/>
    <n v="0"/>
    <n v="0.66"/>
    <n v="317000000"/>
    <s v="0.45,0.36,0.99,0.64,0.45,0.18,0.64,0.18,0.18,0.64,0.45,0.45"/>
  </r>
  <r>
    <x v="883"/>
    <n v="11"/>
    <n v="11"/>
    <x v="2"/>
    <n v="1"/>
    <n v="50"/>
    <n v="0"/>
    <s v="http://blog.marketo.com/2013/05/5-of-the-most-innovative-and-unique-marketing-campaigns-so-far-in-2013.html"/>
    <n v="0"/>
    <n v="0"/>
    <n v="0.36"/>
    <n v="5930000"/>
    <s v="0.71,0.56,0.71,0.99,0.56,0.71,0.43,0.99,0.43,0.56,0.71,0.56"/>
  </r>
  <r>
    <x v="884"/>
    <n v="11"/>
    <n v="10"/>
    <x v="2"/>
    <n v="2"/>
    <n v="50"/>
    <n v="0"/>
    <s v="http://blog.marketo.com/2013/11/google-android-and-nestle-kitkat-the-ultimate-co-branding-marketing-takeaways.html"/>
    <n v="0"/>
    <n v="0"/>
    <n v="0.03"/>
    <n v="13900000"/>
    <s v="0.56,0.33,0.78,0.78,0.78,0.56,0.33,0.11,0.11,0.33,0.99,0.78"/>
  </r>
  <r>
    <x v="885"/>
    <n v="11"/>
    <n v="10"/>
    <x v="2"/>
    <n v="2"/>
    <n v="50"/>
    <n v="12.8"/>
    <s v="http://www.marketo.com/"/>
    <n v="0"/>
    <n v="0"/>
    <n v="0.96"/>
    <n v="122000000"/>
    <s v="0.99,0.78,0.44,0.78,0.56,0.33,0.78,0.56,0.56,0.56,0.56,0.56"/>
  </r>
  <r>
    <x v="886"/>
    <n v="11"/>
    <n v="11"/>
    <x v="2"/>
    <n v="1"/>
    <n v="50"/>
    <n v="6.59"/>
    <s v="http://www.marketo.com/marketing-topics/b2b-marketing-plan"/>
    <n v="0"/>
    <n v="0"/>
    <n v="0.83"/>
    <n v="215000"/>
    <s v="0.45,0.64,0.18,0.27,0.36,0.27,0.82,0.99,0.45,0.36,0.64,0.36"/>
  </r>
  <r>
    <x v="887"/>
    <n v="11"/>
    <n v="13"/>
    <x v="2"/>
    <n v="1"/>
    <n v="50"/>
    <n v="0"/>
    <s v="http://blog.marketo.com/2014/02/6-must-have-website-calls-to-action-that-are-sure-to-convert.html"/>
    <n v="0"/>
    <n v="0"/>
    <n v="0.04"/>
    <n v="400000000"/>
    <s v="0.78,0.44,0.56,0.78,0.78,0.56,0.56,0.56,0.78,0.56,0.99,0.56"/>
  </r>
  <r>
    <x v="888"/>
    <n v="11"/>
    <n v="11"/>
    <x v="2"/>
    <n v="1"/>
    <n v="50"/>
    <n v="6.73"/>
    <s v="http://blog.marketo.com/2014/02/the-5-pillars-of-a-successful-sales-pitch.html"/>
    <n v="0"/>
    <n v="0"/>
    <n v="0.23"/>
    <n v="22300000"/>
    <s v="0.56,0.99,0.56,0.43,0.99,0.71,0.43,0.56,0.56,0.56,0.99,0.99"/>
  </r>
  <r>
    <x v="889"/>
    <n v="11"/>
    <n v="16"/>
    <x v="2"/>
    <n v="1"/>
    <n v="50"/>
    <n v="4.18"/>
    <s v="https://launchpoint.marketo.com/bizo/829-bizo-marketing-platform-full-service-edition/"/>
    <n v="0"/>
    <n v="0"/>
    <n v="0.25"/>
    <n v="144000"/>
    <s v="0.44,0.56,0.44,0.56,0.44,0.56,0.56,0.99,0.44,0.33,0.44,0.22"/>
  </r>
  <r>
    <x v="890"/>
    <n v="11"/>
    <n v="13"/>
    <x v="2"/>
    <n v="1"/>
    <n v="50"/>
    <n v="14.22"/>
    <s v="http://blog.marketo.com/2014/02/the-5-pillars-of-a-successful-sales-pitch.html"/>
    <n v="0"/>
    <n v="0"/>
    <n v="0.31"/>
    <n v="2590000"/>
    <s v="0.56,0.71,0.28,0.99,0.99,0.99,0.71,0.99,0.99,0.99,0.99,0.71"/>
  </r>
  <r>
    <x v="891"/>
    <n v="11"/>
    <n v="19"/>
    <x v="2"/>
    <n v="1"/>
    <n v="50"/>
    <n v="0"/>
    <s v="http://blog.marketo.com/2014/12/the-holidays-are-here-the-psychology-of-impulse-buying-infographic.html"/>
    <n v="0"/>
    <n v="0"/>
    <n v="0.02"/>
    <n v="42400000"/>
    <s v="0.44,0.56,0.78,0.44,0.99,0.78,0.33,0.44,0.78,0.56,0.44,0.56"/>
  </r>
  <r>
    <x v="892"/>
    <n v="11"/>
    <n v="11"/>
    <x v="2"/>
    <n v="1"/>
    <n v="50"/>
    <n v="12.91"/>
    <s v="http://www.marketo.com/about/news/ringcentral-leverages-marketos-social-marketing-suite-to-boost-reach-and-awareness/"/>
    <n v="0"/>
    <n v="0"/>
    <n v="0.77"/>
    <n v="40200000"/>
    <s v="0.03,0.03,0.03,0.03,0.03,0.03,0.99,0.44,0.12,0.16,0.12,0.12"/>
  </r>
  <r>
    <x v="893"/>
    <n v="11"/>
    <n v="12"/>
    <x v="2"/>
    <n v="1"/>
    <n v="50"/>
    <n v="20.48"/>
    <s v="https://launchpoint.marketo.com/builtwith/1655-builtwith-pro/"/>
    <n v="0"/>
    <n v="0.01"/>
    <n v="0.96"/>
    <n v="109000000"/>
    <s v="0.18,0.18,0.18,0.36,0.36,0.82,0.64,0.99,0.45,0.64,0.64,0.27"/>
  </r>
  <r>
    <x v="156"/>
    <n v="11"/>
    <n v="12"/>
    <x v="2"/>
    <n v="1"/>
    <n v="50"/>
    <n v="8.27"/>
    <s v="http://templates.marketo.com/"/>
    <n v="0"/>
    <n v="0"/>
    <n v="0.68"/>
    <n v="494000"/>
    <s v="0.60,0.99,0.80,0.80,0.99,0.99,0.99,0.99,0.60,0.80,0.99,0.80"/>
  </r>
  <r>
    <x v="894"/>
    <n v="13"/>
    <n v="13"/>
    <x v="2"/>
    <n v="1"/>
    <n v="260"/>
    <n v="19.18"/>
    <s v="https://www.marketo.com/_assets/uploads/Improve-Customer-Acquisition-with-an-Engagement-Strategy.pdf?20140926122647"/>
    <n v="0"/>
    <n v="0.01"/>
    <n v="0.43"/>
    <n v="7880000"/>
    <s v="0.53,0.66,0.81,0.81,0.99,0.81,0.81,0.81,0.81,0.81,0.81,0.81"/>
  </r>
  <r>
    <x v="895"/>
    <n v="13"/>
    <n v="15"/>
    <x v="2"/>
    <n v="1"/>
    <n v="260"/>
    <n v="9.67"/>
    <s v="https://summit.marketo.com/2015/info/"/>
    <n v="0"/>
    <n v="0"/>
    <n v="0.06"/>
    <n v="8080000"/>
    <s v="0.28,0.54,0.81,0.99,0.67,0.54,0.44,0.35,0.35,0.54,0.99,0.67"/>
  </r>
  <r>
    <x v="282"/>
    <n v="13"/>
    <n v="0"/>
    <x v="2"/>
    <n v="3"/>
    <n v="260"/>
    <n v="29.66"/>
    <s v="http://www.marketo.com/lead-generation/"/>
    <n v="0"/>
    <n v="0.01"/>
    <n v="0.98"/>
    <n v="28900000"/>
    <s v="0.66,0.81,0.81,0.99,0.81,0.66,0.66,0.66,0.66,0.66,0.81,0.66"/>
  </r>
  <r>
    <x v="896"/>
    <n v="13"/>
    <n v="14"/>
    <x v="2"/>
    <n v="1"/>
    <n v="260"/>
    <n v="9.51"/>
    <s v="http://blog.marketo.com/"/>
    <n v="0"/>
    <n v="0"/>
    <n v="0.1"/>
    <n v="278000000"/>
    <s v="0.66,0.99,0.81,0.81,0.81,0.66,0.99,0.99,0.99,0.81,0.81,0.99"/>
  </r>
  <r>
    <x v="228"/>
    <n v="14"/>
    <n v="14"/>
    <x v="2"/>
    <n v="1"/>
    <n v="320"/>
    <n v="0.3"/>
    <s v="http://www.marketo.com/worksheets/2015-sample-social-media-tactical-plan/"/>
    <n v="0"/>
    <n v="0"/>
    <n v="0.17"/>
    <n v="5750000"/>
    <s v="0.44,0.36,0.66,0.66,0.66,0.44,0.44,0.44,0.44,0.66,0.99,0.54"/>
  </r>
  <r>
    <x v="897"/>
    <n v="14"/>
    <n v="15"/>
    <x v="2"/>
    <n v="1"/>
    <n v="320"/>
    <n v="3.87"/>
    <s v="https://launchpoint.marketo.com/tibco/1389-tibco-activematrixtm-businessworks-6/"/>
    <n v="0"/>
    <n v="0"/>
    <n v="0.12"/>
    <n v="289000"/>
    <s v="0.67,0.99,0.82,0.99,0.82,0.82,0.82,0.82,0.82,0.82,0.99,0.82"/>
  </r>
  <r>
    <x v="330"/>
    <n v="14"/>
    <n v="15"/>
    <x v="2"/>
    <n v="1"/>
    <n v="320"/>
    <n v="0"/>
    <s v="https://www.marketo.com/_assets/uploads/How-to-Define-a-Lead.pdf?20140402174653"/>
    <n v="0"/>
    <n v="0"/>
    <n v="0.04"/>
    <n v="306000000"/>
    <s v="0.44,0.67,0.67,0.67,0.67,0.67,0.44,0.44,0.54,0.67,0.99,0.81"/>
  </r>
  <r>
    <x v="898"/>
    <n v="12"/>
    <n v="13"/>
    <x v="2"/>
    <n v="1"/>
    <n v="170"/>
    <n v="8.49"/>
    <s v="http://www.marketo.com/marketing-topics/b2b-marketing-examples"/>
    <n v="0"/>
    <n v="0"/>
    <n v="0.25"/>
    <n v="1460000"/>
    <s v="0.34,0.53,0.66,0.66,0.53,0.53,0.44,0.34,0.44,0.81,0.99,0.53"/>
  </r>
  <r>
    <x v="899"/>
    <n v="12"/>
    <n v="15"/>
    <x v="2"/>
    <n v="1"/>
    <n v="170"/>
    <n v="1.79"/>
    <s v="http://pages2.marketo.com/exacttarget-partner.html"/>
    <n v="0"/>
    <n v="0"/>
    <n v="0.26"/>
    <n v="812000"/>
    <s v="0.54,0.81,0.65,0.54,0.65,0.65,0.81,0.65,0.65,0.65,0.99,0.54"/>
  </r>
  <r>
    <x v="900"/>
    <n v="12"/>
    <n v="13"/>
    <x v="2"/>
    <n v="1"/>
    <n v="170"/>
    <n v="5.35"/>
    <s v="http://blog.marketo.com/2013/11/the-art-of-swag-or-schwag.html"/>
    <n v="0"/>
    <n v="0"/>
    <n v="7.0000000000000007E-2"/>
    <n v="44400000"/>
    <s v="0.54,0.65,0.54,0.81,0.54,0.65,0.65,0.65,0.65,0.81,0.99,0.54"/>
  </r>
  <r>
    <x v="901"/>
    <n v="12"/>
    <n v="11"/>
    <x v="2"/>
    <n v="1"/>
    <n v="170"/>
    <n v="20.14"/>
    <s v="http://www.marketo.com/software/marketing-automation/social-marketing/"/>
    <n v="0"/>
    <n v="0.01"/>
    <n v="0.96"/>
    <n v="181000000"/>
    <s v="0.99,0.99,0.65,0.65,0.65,0.54,0.81,0.81,0.65,0.65,0.54,0.54"/>
  </r>
  <r>
    <x v="902"/>
    <n v="12"/>
    <n v="14"/>
    <x v="2"/>
    <n v="1"/>
    <n v="170"/>
    <n v="23.5"/>
    <s v="https://www.marketo.com/marketing-topics/marketing-through-social-media"/>
    <n v="0"/>
    <n v="0.01"/>
    <n v="0.92"/>
    <n v="380000000"/>
    <s v="0.65,0.65,0.65,0.81,0.99,0.65,0.65,0.54,0.54,0.81,0.81,0.81"/>
  </r>
  <r>
    <x v="386"/>
    <n v="12"/>
    <n v="13"/>
    <x v="2"/>
    <n v="1"/>
    <n v="170"/>
    <n v="0"/>
    <s v="http://blog.marketo.com/2014/04/the-definition-of-omni-channel-marketing-plus-7-tips.html"/>
    <n v="0"/>
    <n v="0"/>
    <n v="0.13"/>
    <n v="5360000"/>
    <s v="0.65,0.65,0.81,0.65,0.99,0.65,0.42,0.35,0.35,0.81,0.99,0.81"/>
  </r>
  <r>
    <x v="903"/>
    <n v="18"/>
    <n v="19"/>
    <x v="2"/>
    <n v="1"/>
    <n v="720"/>
    <n v="0"/>
    <s v="http://launchpoint.marketo.com/zift-solutions-inc/763-channel-partner-marketing-automation/"/>
    <n v="0"/>
    <n v="0"/>
    <n v="7.0000000000000007E-2"/>
    <n v="476000"/>
    <s v="0.82,0.67,0.82,0.99,0.99,0.99,0.67,0.82,0.67,0.82,0.99,0.99"/>
  </r>
  <r>
    <x v="904"/>
    <n v="20"/>
    <n v="20"/>
    <x v="2"/>
    <n v="1"/>
    <n v="720"/>
    <n v="0"/>
    <s v="http://www.marketo.com/media/dreamforce-2013-10-ways-marketing-automation-and-inbound-marketing-work-together/"/>
    <n v="0"/>
    <n v="0"/>
    <n v="0"/>
    <n v="444000"/>
    <s v="0.99,0.55,0.55,0.37,0.37,0.37,0.37,0.37,0.30,0.55,0.62,0.07"/>
  </r>
  <r>
    <x v="905"/>
    <n v="4"/>
    <n v="3"/>
    <x v="1"/>
    <n v="3"/>
    <n v="30"/>
    <n v="0.02"/>
    <s v="http://blog.marketo.com/2013/10/thats-so-awkward-why-you-should-use-humor-in-your-email-campaigns.html"/>
    <n v="0"/>
    <n v="0"/>
    <n v="0.09"/>
    <n v="206000000"/>
    <s v="0.40,0.80,0.40,0.80,0.40,0.99,0.60,0.60,0.60,0.80,0.80,0.40"/>
  </r>
  <r>
    <x v="906"/>
    <n v="4"/>
    <n v="6"/>
    <x v="1"/>
    <n v="2"/>
    <n v="30"/>
    <n v="5.59"/>
    <s v="http://www.marketo.com/_assets/uploads/2014-Sample-Social-Media-Tactical-Plan.pdf?20140609162917"/>
    <n v="0"/>
    <n v="0"/>
    <n v="0.27"/>
    <n v="93800000"/>
    <s v="0.99,0.99,0.43,0.43,0.43,0.28,0.43,0.28,0.28,0.43,0.56,0.56"/>
  </r>
  <r>
    <x v="907"/>
    <n v="9"/>
    <n v="8"/>
    <x v="1"/>
    <n v="2"/>
    <n v="70"/>
    <n v="3.68"/>
    <s v="https://www.marketo.com/marketing-topics/cheap-lead-generation"/>
    <n v="0"/>
    <n v="0"/>
    <n v="1"/>
    <n v="213000000"/>
    <s v="0.64,0.64,0.45,0.82,0.45,0.64,0.99,0.45,0.64,0.45,0.64,0.45"/>
  </r>
  <r>
    <x v="908"/>
    <n v="4"/>
    <n v="4"/>
    <x v="1"/>
    <n v="2"/>
    <n v="30"/>
    <n v="18.64"/>
    <s v="http://www.marketo.com/lead-management/"/>
    <n v="0"/>
    <n v="0"/>
    <n v="0.99"/>
    <n v="67800000"/>
    <s v="0.75,0.50,0.75,0.50,0.99,0.75,0.75,0.75,0.75,0.50,0.99,0.99"/>
  </r>
  <r>
    <x v="909"/>
    <n v="10"/>
    <n v="12"/>
    <x v="1"/>
    <n v="1"/>
    <n v="70"/>
    <n v="0"/>
    <s v="http://www.marketo.com/infographics/content-marketing-vs-traditional-advertising/"/>
    <n v="0"/>
    <n v="0"/>
    <n v="0.15"/>
    <n v="2830000"/>
    <s v="0.56,0.99,0.78,0.99,0.78,0.78,0.78,0.78,0.78,0.78,0.78,0.78"/>
  </r>
  <r>
    <x v="910"/>
    <n v="4"/>
    <n v="4"/>
    <x v="1"/>
    <n v="2"/>
    <n v="30"/>
    <n v="0"/>
    <s v="https://www.marketo.com/_assets/uploads/Your-Sample-Social-Editorial-Calendar.pdf?20140825103412"/>
    <n v="0"/>
    <n v="0"/>
    <n v="0.21"/>
    <n v="1460000"/>
    <s v="0.50,0.99,0.75,0.75,0.99,0.75,0.75,0.50,0.75,0.75,0.75,0.75"/>
  </r>
  <r>
    <x v="911"/>
    <n v="8"/>
    <n v="8"/>
    <x v="1"/>
    <n v="2"/>
    <n v="70"/>
    <n v="0"/>
    <s v="http://blog.marketo.com/2014/02/8-ideas-for-a-creative-facebook-cover-photo-and-15-examples-of-great-ones.html"/>
    <n v="0"/>
    <n v="0"/>
    <n v="0"/>
    <n v="211000000"/>
    <s v="0.78,0.56,0.56,0.78,0.99,0.99,0.44,0.33,0.56,0.78,0.56,0.78"/>
  </r>
  <r>
    <x v="912"/>
    <n v="8"/>
    <n v="9"/>
    <x v="1"/>
    <n v="2"/>
    <n v="70"/>
    <n v="10.77"/>
    <s v="https://launchpoint.marketo.com/birst/916-birst/"/>
    <n v="0"/>
    <n v="0"/>
    <n v="0.51"/>
    <n v="103000"/>
    <s v="0.45,0.45,0.45,0.64,0.64,0.82,0.82,0.64,0.64,0.82,0.99,0.99"/>
  </r>
  <r>
    <x v="913"/>
    <n v="10"/>
    <n v="12"/>
    <x v="1"/>
    <n v="1"/>
    <n v="70"/>
    <n v="0"/>
    <s v="http://blog.marketo.com/2013/08/the-problem-with-implicit-opt-in-for-email-marketing.html"/>
    <n v="0"/>
    <n v="0"/>
    <n v="0.08"/>
    <n v="3290000"/>
    <s v="0.44,0.78,0.99,0.78,0.99,0.56,0.56,0.78,0.56,0.56,0.99,0.78"/>
  </r>
  <r>
    <x v="914"/>
    <n v="4"/>
    <n v="4"/>
    <x v="1"/>
    <n v="2"/>
    <n v="30"/>
    <n v="0"/>
    <s v="http://www.marketo.com/event-marketing/"/>
    <n v="0"/>
    <n v="0"/>
    <n v="0.55000000000000004"/>
    <n v="1040000000"/>
    <s v="0.50,0.75,0.50,0.75,0.75,0.50,0.75,0.99,0.75,0.99,0.75,0.75"/>
  </r>
  <r>
    <x v="915"/>
    <n v="10"/>
    <n v="9"/>
    <x v="1"/>
    <n v="2"/>
    <n v="70"/>
    <n v="0"/>
    <s v="http://blog.marketo.com/2013/09/how-to-write-your-first-blog-post.html"/>
    <n v="0"/>
    <n v="0"/>
    <n v="0.14000000000000001"/>
    <n v="188000000"/>
    <s v="0.45,0.64,0.64,0.64,0.45,0.64,0.64,0.45,0.45,0.99,0.64,0.64"/>
  </r>
  <r>
    <x v="916"/>
    <n v="10"/>
    <n v="8"/>
    <x v="1"/>
    <n v="2"/>
    <n v="70"/>
    <n v="3.46"/>
    <s v="http://www.marketo.com/software/personalization/content-recommendations/"/>
    <n v="0"/>
    <n v="0"/>
    <n v="0.19"/>
    <n v="204000000"/>
    <s v="0.33,0.44,0.78,0.56,0.78,0.99,0.56,0.56,0.56,0.78,0.78,0.99"/>
  </r>
  <r>
    <x v="917"/>
    <n v="8"/>
    <n v="8"/>
    <x v="1"/>
    <n v="2"/>
    <n v="70"/>
    <n v="8.66"/>
    <s v="http://www.marketo.com/software/marketing-automation/search-marketing/"/>
    <n v="0"/>
    <n v="0"/>
    <n v="0.88"/>
    <n v="10100000"/>
    <s v="0.12,0.16,0.22,0.99,0.12,0.12,0.12,0.16,0.16,0.16,0.16,0.12"/>
  </r>
  <r>
    <x v="918"/>
    <n v="8"/>
    <n v="7"/>
    <x v="1"/>
    <n v="2"/>
    <n v="70"/>
    <n v="4.49"/>
    <s v="https://launchpoint.marketo.com/cvent-inc/882-cvent-event-management/"/>
    <n v="0"/>
    <n v="0"/>
    <n v="0.32"/>
    <n v="378000"/>
    <s v="0.19,0.24,0.24,0.19,0.19,0.19,0.33,0.99,0.99,0.67,0.24,0.14"/>
  </r>
  <r>
    <x v="793"/>
    <n v="4"/>
    <n v="4"/>
    <x v="1"/>
    <n v="2"/>
    <n v="30"/>
    <n v="0"/>
    <s v="http://blog.marketo.com/2014/05/content-marketing-tactical-plan.html"/>
    <n v="0"/>
    <n v="0"/>
    <n v="0.62"/>
    <n v="1260000"/>
    <s v="0.75,0.99,0.50,0.75,0.75,0.75,0.50,0.50,0.50,0.50,0.75,0.50"/>
  </r>
  <r>
    <x v="919"/>
    <n v="9"/>
    <n v="9"/>
    <x v="1"/>
    <n v="2"/>
    <n v="70"/>
    <n v="0"/>
    <s v="https://launchpoint.marketo.com/room-214/972-social-media-and-digital-marketing-agency/"/>
    <n v="0"/>
    <n v="0"/>
    <n v="0"/>
    <n v="347000"/>
    <s v="0.44,0.78,0.78,0.56,0.78,0.78,0.78,0.99,0.56,0.78,0.99,0.56"/>
  </r>
  <r>
    <x v="920"/>
    <n v="8"/>
    <n v="7"/>
    <x v="1"/>
    <n v="2"/>
    <n v="70"/>
    <n v="13.33"/>
    <s v="http://blog.marketo.com/2013/10/5-more-provocative-and-daring-marketing-campaigns-so-far-in-2013.html"/>
    <n v="0"/>
    <n v="0"/>
    <n v="0.83"/>
    <n v="1990000"/>
    <s v="0.36,0.82,0.64,0.64,0.64,0.64,0.99,0.82,0.82,0.82,0.82,0.36"/>
  </r>
  <r>
    <x v="921"/>
    <n v="10"/>
    <n v="10"/>
    <x v="1"/>
    <n v="2"/>
    <n v="70"/>
    <n v="7.89"/>
    <s v="http://blog.marketo.com/2013/05/5-of-the-most-innovative-and-unique-marketing-campaigns-so-far-in-2013.html"/>
    <n v="0"/>
    <n v="0"/>
    <n v="0.95"/>
    <n v="2880000"/>
    <s v="0.44,0.78,0.56,0.56,0.78,0.78,0.56,0.99,0.78,0.78,0.56,0.44"/>
  </r>
  <r>
    <x v="922"/>
    <n v="8"/>
    <n v="14"/>
    <x v="1"/>
    <n v="1"/>
    <n v="70"/>
    <n v="0"/>
    <s v="http://blog.marketo.com/2014/12/the-holidays-are-here-the-psychology-of-impulse-buying-infographic.html"/>
    <n v="0"/>
    <n v="0"/>
    <n v="0.02"/>
    <n v="1230000"/>
    <s v="0.45,0.45,0.64,0.64,0.99,0.45,0.45,0.45,0.45,0.64,0.64,0.82"/>
  </r>
  <r>
    <x v="923"/>
    <n v="9"/>
    <n v="9"/>
    <x v="1"/>
    <n v="2"/>
    <n v="70"/>
    <n v="0"/>
    <s v="http://blog.marketo.com/2014/12/the-holidays-are-here-the-psychology-of-impulse-buying-infographic.html"/>
    <n v="0"/>
    <n v="0"/>
    <n v="0.02"/>
    <n v="150000"/>
    <s v="0.82,0.82,0.99,0.64,0.45,0.45,0.27,0.64,0.64,0.82,0.82,0.64"/>
  </r>
  <r>
    <x v="924"/>
    <n v="4"/>
    <n v="3"/>
    <x v="1"/>
    <n v="3"/>
    <n v="30"/>
    <n v="0"/>
    <s v="http://www.marketo.com/ebooks/dont-get-left-behind-the-rise-of-digital-marketing-in-financial-services/"/>
    <n v="0"/>
    <n v="0"/>
    <n v="0.86"/>
    <n v="65200000"/>
    <s v="0.40,0.80,0.80,0.20,0.60,0.99,0.99,0.80,0.60,0.60,0.40,0.40"/>
  </r>
  <r>
    <x v="925"/>
    <n v="10"/>
    <n v="11"/>
    <x v="1"/>
    <n v="1"/>
    <n v="70"/>
    <n v="9.7100000000000009"/>
    <s v="http://www.marketo.com/marketing-topics/b2b-marketing-examples"/>
    <n v="0"/>
    <n v="0"/>
    <n v="0.56000000000000005"/>
    <n v="1100000"/>
    <s v="0.45,0.82,0.64,0.64,0.82,0.64,0.45,0.36,0.82,0.99,0.99,0.82"/>
  </r>
  <r>
    <x v="926"/>
    <n v="10"/>
    <n v="17"/>
    <x v="1"/>
    <n v="1"/>
    <n v="70"/>
    <n v="33.770000000000003"/>
    <s v="https://www.marketo.com/marketing-topics/direct-response-advertising"/>
    <n v="0"/>
    <n v="0.01"/>
    <n v="0.88"/>
    <n v="20800000"/>
    <s v="0.36,0.45,0.45,0.82,0.64,0.99,0.82,0.64,0.64,0.64,0.45,0.82"/>
  </r>
  <r>
    <x v="927"/>
    <n v="4"/>
    <n v="4"/>
    <x v="1"/>
    <n v="2"/>
    <n v="30"/>
    <n v="0"/>
    <s v="http://www.marketo.com/_assets/uploads/Email-Lookbook-Spring-Summer-2014.pdf?20140606161925"/>
    <n v="0"/>
    <n v="0"/>
    <n v="0"/>
    <n v="530000"/>
    <s v="0.33,0.99,0.22,0.22,0.11,0.44,0.33,0.22,0.22,0.22,0.33,0.22"/>
  </r>
  <r>
    <x v="928"/>
    <n v="4"/>
    <n v="4"/>
    <x v="1"/>
    <n v="2"/>
    <n v="30"/>
    <n v="0"/>
    <s v="https://www.marketo.com/marketing-topics/direct-response-advertising"/>
    <n v="0"/>
    <n v="0"/>
    <n v="0.9"/>
    <n v="51700000"/>
    <s v="0.80,0.60,0.60,0.60,0.99,0.60,0.60,0.80,0.20,0.60,0.60,0.60"/>
  </r>
  <r>
    <x v="360"/>
    <n v="8"/>
    <n v="8"/>
    <x v="1"/>
    <n v="2"/>
    <n v="70"/>
    <n v="0"/>
    <s v="http://investors.marketo.com/secfiling.cfm?filingID=1047469-14-1704&amp;CIK=1490660"/>
    <n v="0"/>
    <n v="0"/>
    <n v="0.31"/>
    <n v="310000"/>
    <s v="0.78,0.99,0.78,0.56,0.99,0.56,0.99,0.56,0.78,0.78,0.78,0.56"/>
  </r>
  <r>
    <x v="929"/>
    <n v="10"/>
    <n v="15"/>
    <x v="1"/>
    <n v="1"/>
    <n v="70"/>
    <n v="0"/>
    <s v="http://www.marketo.com/ebooks/how-new-eu-privacy-laws-will-change-your-marketing/"/>
    <n v="0"/>
    <n v="0"/>
    <n v="0.11"/>
    <n v="103000000"/>
    <s v="0.78,0.78,0.78,0.78,0.78,0.78,0.78,0.78,0.78,0.78,0.78,0.99"/>
  </r>
  <r>
    <x v="930"/>
    <n v="8"/>
    <n v="8"/>
    <x v="1"/>
    <n v="2"/>
    <n v="70"/>
    <n v="0"/>
    <s v="http://blog.marketo.com/2011/05/defining-the-perfect-sales-lead-%E2%80%93-4-tips-to-getting-it-right.html"/>
    <n v="0"/>
    <n v="0"/>
    <n v="0.26"/>
    <n v="7690000"/>
    <s v="0.45,0.64,0.64,0.64,0.64,0.99,0.64,0.64,0.45,0.64,0.82,0.64"/>
  </r>
  <r>
    <x v="930"/>
    <n v="9"/>
    <n v="9"/>
    <x v="1"/>
    <n v="2"/>
    <n v="70"/>
    <n v="0"/>
    <s v="https://www.marketo.com/_assets/uploads/How-to-Define-a-Lead.pdf?20140402174653"/>
    <n v="0"/>
    <n v="0"/>
    <n v="0.26"/>
    <n v="7690000"/>
    <s v="0.45,0.64,0.64,0.64,0.64,0.99,0.64,0.64,0.45,0.64,0.82,0.64"/>
  </r>
  <r>
    <x v="931"/>
    <n v="9"/>
    <n v="9"/>
    <x v="1"/>
    <n v="2"/>
    <n v="70"/>
    <n v="0"/>
    <s v="http://blog.marketo.com/2013/05/5-of-the-most-innovative-and-unique-marketing-campaigns-so-far-in-2013.html"/>
    <n v="0"/>
    <n v="0"/>
    <n v="0.11"/>
    <n v="1540000"/>
    <s v="0.36,0.64,0.64,0.64,0.64,0.64,0.45,0.45,0.64,0.99,0.82,0.99"/>
  </r>
  <r>
    <x v="932"/>
    <n v="4"/>
    <n v="4"/>
    <x v="1"/>
    <n v="2"/>
    <n v="30"/>
    <n v="16.89"/>
    <s v="http://www.marketo.com/marketing-topics/lead-generation-marketing"/>
    <n v="0"/>
    <n v="0"/>
    <n v="0.89"/>
    <n v="241000000"/>
    <s v="0.75,0.75,0.75,0.50,0.75,0.75,0.99,0.75,0.25,0.99,0.99,0.99"/>
  </r>
  <r>
    <x v="933"/>
    <n v="4"/>
    <n v="6"/>
    <x v="1"/>
    <n v="2"/>
    <n v="30"/>
    <n v="0"/>
    <s v="http://pages2.marketo.com/rs/marketob2/images/SPF-and-DKIM-for-Email-Deliverability.pdf"/>
    <n v="0"/>
    <n v="0"/>
    <n v="0.02"/>
    <n v="381000"/>
    <s v="0.99,0.60,0.60,0.80,0.40,0.40,0.80,0.60,0.60,0.60,0.80,0.60"/>
  </r>
  <r>
    <x v="934"/>
    <n v="8"/>
    <n v="9"/>
    <x v="1"/>
    <n v="2"/>
    <n v="70"/>
    <n v="0"/>
    <s v="https://launchpoint.marketo.com/sprout-social/743-sprout-social/"/>
    <n v="0"/>
    <n v="0"/>
    <n v="7.0000000000000007E-2"/>
    <n v="655000"/>
    <s v="0.71,0.71,0.99,0.99,0.71,0.71,0.71,0.99,0.99,0.99,0.99,0.71"/>
  </r>
  <r>
    <x v="257"/>
    <n v="4"/>
    <n v="9"/>
    <x v="1"/>
    <n v="2"/>
    <n v="30"/>
    <n v="0"/>
    <s v="http://blog.marketo.com/2013/02/how-to-create-an-amazing-content-resource-center.html"/>
    <n v="0"/>
    <n v="0"/>
    <n v="0.42"/>
    <n v="392000"/>
    <s v="0.60,0.80,0.80,0.60,0.60,0.80,0.80,0.60,0.99,0.40,0.60,0.60"/>
  </r>
  <r>
    <x v="935"/>
    <n v="4"/>
    <n v="2"/>
    <x v="1"/>
    <n v="3"/>
    <n v="30"/>
    <n v="14.29"/>
    <s v="http://blog.marketo.com/2014/03/the-secret-email-marketing-checklist.html"/>
    <n v="0"/>
    <n v="0"/>
    <n v="0.35"/>
    <n v="107000000"/>
    <s v="0.20,0.40,0.60,0.99,0.40,0.40,0.40,0.80,0.60,0.40,0.40,0.80"/>
  </r>
  <r>
    <x v="936"/>
    <n v="8"/>
    <n v="8"/>
    <x v="1"/>
    <n v="2"/>
    <n v="70"/>
    <n v="21.38"/>
    <s v="http://www.marketo.com/software/personalization/"/>
    <n v="0"/>
    <n v="0.01"/>
    <n v="0.92"/>
    <n v="172000000"/>
    <s v="0.99,0.78,0.78,0.78,0.56,0.56,0.56,0.56,0.56,0.56,0.56,0.78"/>
  </r>
  <r>
    <x v="936"/>
    <n v="9"/>
    <n v="0"/>
    <x v="1"/>
    <n v="3"/>
    <n v="70"/>
    <n v="21.38"/>
    <s v="http://www.marketo.com/cheat-sheets/heres-how-to-make-your-website-as-personalized-as-your-email/"/>
    <n v="0"/>
    <n v="0.01"/>
    <n v="0.92"/>
    <n v="172000000"/>
    <s v="0.99,0.78,0.78,0.78,0.56,0.56,0.56,0.56,0.56,0.56,0.56,0.78"/>
  </r>
  <r>
    <x v="937"/>
    <n v="10"/>
    <n v="9"/>
    <x v="1"/>
    <n v="2"/>
    <n v="70"/>
    <n v="16.89"/>
    <s v="http://www.marketo.com/lead-generation/"/>
    <n v="0"/>
    <n v="0"/>
    <n v="0.62"/>
    <n v="554000000"/>
    <s v="0.44,0.56,0.78,0.99,0.78,0.78,0.56,0.78,0.56,0.99,0.99,0.78"/>
  </r>
  <r>
    <x v="938"/>
    <n v="10"/>
    <n v="10"/>
    <x v="1"/>
    <n v="2"/>
    <n v="70"/>
    <n v="0"/>
    <s v="http://www.marketo.com/ebooks/what-is-marketing-automation/"/>
    <n v="0"/>
    <n v="0"/>
    <n v="7.0000000000000007E-2"/>
    <n v="1730000000"/>
    <s v="0.99,0.99,0.45,0.64,0.64,0.45,0.64,0.82,0.64,0.64,0.82,0.82"/>
  </r>
  <r>
    <x v="939"/>
    <n v="10"/>
    <n v="11"/>
    <x v="1"/>
    <n v="1"/>
    <n v="70"/>
    <n v="0"/>
    <s v="http://www.marketo.com/software/marketing-automation/email-marketing/analysis/"/>
    <n v="0"/>
    <n v="0"/>
    <n v="0.33"/>
    <n v="995000000"/>
    <s v="0.78,0.78,0.78,0.99,0.99,0.78,0.56,0.78,0.56,0.78,0.99,0.99"/>
  </r>
  <r>
    <x v="632"/>
    <n v="4"/>
    <n v="0"/>
    <x v="1"/>
    <n v="3"/>
    <n v="30"/>
    <n v="5.01"/>
    <s v="http://blog.marketo.com/2013/11/4-ways-to-drive-roi-with-facebook-and-marketing-automation.html"/>
    <n v="0"/>
    <n v="0"/>
    <n v="0.25"/>
    <n v="660000"/>
    <s v="0.75,0.75,0.50,0.99,0.99,0.50,0.75,0.99,0.75,0.75,0.75,0.50"/>
  </r>
  <r>
    <x v="940"/>
    <n v="10"/>
    <n v="11"/>
    <x v="1"/>
    <n v="1"/>
    <n v="70"/>
    <n v="0"/>
    <s v="http://blog.marketo.com/2014/12/the-next-era-of-marketing-hear-from-seth-godin.html"/>
    <n v="0"/>
    <n v="0"/>
    <n v="0.08"/>
    <n v="598000"/>
    <s v="0.56,0.56,0.78,0.99,0.56,0.56,0.78,0.78,0.56,0.56,0.99,0.78"/>
  </r>
  <r>
    <x v="941"/>
    <n v="8"/>
    <n v="8"/>
    <x v="1"/>
    <n v="2"/>
    <n v="70"/>
    <n v="6.23"/>
    <s v="http://blog.marketo.com/2014/11/swag-tchotchke-bauble-7-things-to-consider-for-event-giveaways.html"/>
    <n v="0"/>
    <n v="0"/>
    <n v="0.97"/>
    <n v="832000"/>
    <s v="0.22,0.78,0.56,0.99,0.78,0.78,0.78,0.99,0.99,0.78,0.99,0.78"/>
  </r>
  <r>
    <x v="942"/>
    <n v="8"/>
    <n v="8"/>
    <x v="1"/>
    <n v="2"/>
    <n v="70"/>
    <n v="0"/>
    <s v="https://docs.marketo.com/display/DOCS/Sales+Insight+Email+Performance+Report"/>
    <n v="0"/>
    <n v="0"/>
    <n v="0.1"/>
    <n v="22000"/>
    <s v="0.79,0.99,0.50,0.79,0.36,0.50,0.28,0.28,0.28,0.07,0.14,0.21"/>
  </r>
  <r>
    <x v="943"/>
    <n v="4"/>
    <n v="4"/>
    <x v="1"/>
    <n v="2"/>
    <n v="30"/>
    <n v="4.09"/>
    <s v="http://www.marketo.com/infographics/content-marketing-vs-traditional-advertising/"/>
    <n v="0"/>
    <n v="0"/>
    <n v="0.78"/>
    <n v="821000000"/>
    <s v="0.40,0.40,0.60,0.40,0.60,0.60,0.40,0.40,0.40,0.40,0.99,0.60"/>
  </r>
  <r>
    <x v="944"/>
    <n v="10"/>
    <n v="9"/>
    <x v="1"/>
    <n v="2"/>
    <n v="70"/>
    <n v="26.59"/>
    <s v="http://www.marketo.com/lead-generation/"/>
    <n v="0"/>
    <n v="0.01"/>
    <n v="0.92"/>
    <n v="87600000"/>
    <s v="0.78,0.99,0.99,0.56,0.78,0.78,0.99,0.56,0.78,0.78,0.99,0.99"/>
  </r>
  <r>
    <x v="945"/>
    <n v="8"/>
    <n v="0"/>
    <x v="1"/>
    <n v="3"/>
    <n v="70"/>
    <n v="0"/>
    <s v="http://www.marketo.com/software/marketing-automation/analytics/"/>
    <n v="0"/>
    <n v="0"/>
    <n v="0.02"/>
    <n v="1330000"/>
    <s v="0.56,0.44,0.56,0.44,0.56,0.99,0.99,0.99,0.78,0.99,0.99,0.99"/>
  </r>
  <r>
    <x v="774"/>
    <n v="8"/>
    <n v="8"/>
    <x v="1"/>
    <n v="2"/>
    <n v="70"/>
    <n v="9.27"/>
    <s v="https://www.marketo.com/marketing-topics/direct-response-media"/>
    <n v="0"/>
    <n v="0"/>
    <n v="0.89"/>
    <n v="91500000"/>
    <s v="0.78,0.56,0.99,0.99,0.99,0.78,0.56,0.56,0.44,0.78,0.56,0.78"/>
  </r>
  <r>
    <x v="946"/>
    <n v="10"/>
    <n v="9"/>
    <x v="1"/>
    <n v="2"/>
    <n v="70"/>
    <n v="0"/>
    <s v="http://blog.marketo.com/2013/05/5-of-the-most-innovative-and-unique-marketing-campaigns-so-far-in-2013.html"/>
    <n v="0"/>
    <n v="0"/>
    <n v="0.38"/>
    <n v="127000000"/>
    <s v="0.33,0.99,0.99,0.78,0.56,0.44,0.33,0.44,0.22,0.99,0.99,0.78"/>
  </r>
  <r>
    <x v="947"/>
    <n v="9"/>
    <n v="9"/>
    <x v="1"/>
    <n v="2"/>
    <n v="70"/>
    <n v="0"/>
    <s v="http://blog.marketo.com/2013/11/prove-your-worth10-kpis-for-marketers.html"/>
    <n v="0"/>
    <n v="0"/>
    <n v="0.46"/>
    <n v="10500000"/>
    <s v="0.64,0.45,0.64,0.82,0.99,0.64,0.36,0.45,0.45,0.64,0.82,0.64"/>
  </r>
  <r>
    <x v="948"/>
    <n v="10"/>
    <n v="10"/>
    <x v="1"/>
    <n v="2"/>
    <n v="70"/>
    <n v="14.5"/>
    <s v="https://launchpoint.marketo.com/addshoppers/1055-addshoppers-social-commerce-platform/"/>
    <n v="0"/>
    <n v="0"/>
    <n v="0.89"/>
    <n v="32600000"/>
    <s v="0.79,0.50,0.28,0.21,0.99,0.64,0.21,0.28,0.36,0.79,0.79,0.50"/>
  </r>
  <r>
    <x v="949"/>
    <n v="9"/>
    <n v="9"/>
    <x v="1"/>
    <n v="2"/>
    <n v="70"/>
    <n v="50.65"/>
    <s v="http://www.marketo.com/"/>
    <n v="0"/>
    <n v="0.02"/>
    <n v="0.92"/>
    <n v="14300000"/>
    <s v="0.56,0.99,0.78,0.78,0.99,0.78,0.99,0.99,0.78,0.78,0.78,0.78"/>
  </r>
  <r>
    <x v="950"/>
    <n v="8"/>
    <n v="8"/>
    <x v="1"/>
    <n v="2"/>
    <n v="70"/>
    <n v="25.91"/>
    <s v="https://launchpoint.marketo.com/validar-inc/902-universal-lead-capture/"/>
    <n v="0"/>
    <n v="0.01"/>
    <n v="0.96"/>
    <n v="5790000"/>
    <s v="0.36,0.45,0.36,0.64,0.99,0.64,0.64,0.45,0.82,0.64,0.64,0.45"/>
  </r>
  <r>
    <x v="951"/>
    <n v="4"/>
    <n v="4"/>
    <x v="1"/>
    <n v="2"/>
    <n v="30"/>
    <n v="0"/>
    <s v="http://www.marketo.com/ebooks/dont-get-left-behind-the-rise-of-digital-marketing-in-financial-services/"/>
    <n v="0"/>
    <n v="0"/>
    <n v="0.96"/>
    <n v="66000000"/>
    <s v="0.25,0.50,0.25,0.50,0.75,0.99,0.99,0.75,0.50,0.75,0.50,0.75"/>
  </r>
  <r>
    <x v="952"/>
    <n v="8"/>
    <n v="7"/>
    <x v="1"/>
    <n v="2"/>
    <n v="70"/>
    <n v="27.57"/>
    <s v="https://www.marketo.com/marketing-topics/top-lead-generation-companies"/>
    <n v="0"/>
    <n v="0.01"/>
    <n v="0.97"/>
    <n v="8440000"/>
    <s v="0.18,0.82,0.64,0.82,0.99,0.82,0.36,0.45,0.45,0.64,0.99,0.18"/>
  </r>
  <r>
    <x v="952"/>
    <n v="9"/>
    <n v="8"/>
    <x v="1"/>
    <n v="2"/>
    <n v="70"/>
    <n v="27.57"/>
    <s v="https://www.marketo.com/marketing-topics/sales-lead-generation-companies"/>
    <n v="0"/>
    <n v="0.01"/>
    <n v="0.97"/>
    <n v="8440000"/>
    <s v="0.18,0.82,0.64,0.82,0.99,0.82,0.36,0.45,0.45,0.64,0.99,0.18"/>
  </r>
  <r>
    <x v="953"/>
    <n v="4"/>
    <n v="5"/>
    <x v="1"/>
    <n v="2"/>
    <n v="30"/>
    <n v="0"/>
    <s v="http://www.marketo.com/lead-generation/"/>
    <n v="0"/>
    <n v="0"/>
    <n v="1"/>
    <n v="13600000"/>
    <s v="0.00,0.71,0.99,0.99,0.71,0.56,0.56,0.56,0.43,0.28,0.14,0.14"/>
  </r>
  <r>
    <x v="954"/>
    <n v="4"/>
    <n v="4"/>
    <x v="1"/>
    <n v="2"/>
    <n v="30"/>
    <n v="0"/>
    <s v="http://blog.marketo.com/2013/04/ten-fantastic-facts-about-the-history-of-internet-marketing.html"/>
    <n v="0"/>
    <n v="0"/>
    <n v="0.28000000000000003"/>
    <n v="229000000"/>
    <s v="0.80,0.60,0.99,0.40,0.60,0.60,0.20,0.40,0.40,0.40,0.40,0.80"/>
  </r>
  <r>
    <x v="955"/>
    <n v="10"/>
    <n v="10"/>
    <x v="1"/>
    <n v="2"/>
    <n v="70"/>
    <n v="33.93"/>
    <s v="http://www.marketo.com/definitive-guides/marketing-metrics-and-marketing-analytics/"/>
    <n v="0"/>
    <n v="0.01"/>
    <n v="0.98"/>
    <n v="16900000"/>
    <s v="0.45,0.45,0.64,0.64,0.82,0.45,0.64,0.64,0.64,0.64,0.99,0.45"/>
  </r>
  <r>
    <x v="956"/>
    <n v="4"/>
    <n v="4"/>
    <x v="1"/>
    <n v="2"/>
    <n v="30"/>
    <n v="0"/>
    <s v="http://www.marketo.com/marketing-automation/"/>
    <n v="0"/>
    <n v="0"/>
    <n v="0.97"/>
    <n v="30200000"/>
    <s v="0.50,0.75,0.75,0.50,0.99,0.99,0.75,0.75,0.75,0.50,0.75,0.99"/>
  </r>
  <r>
    <x v="957"/>
    <n v="8"/>
    <n v="10"/>
    <x v="1"/>
    <n v="2"/>
    <n v="70"/>
    <n v="1.29"/>
    <s v="http://www.marketo.com/ebooks/going-from-good-to-great-marketing/"/>
    <n v="0"/>
    <n v="0"/>
    <n v="0.34"/>
    <n v="61900000"/>
    <s v="0.56,0.56,0.99,0.99,0.99,0.78,0.78,0.78,0.78,0.78,0.78,0.56"/>
  </r>
  <r>
    <x v="958"/>
    <n v="4"/>
    <n v="4"/>
    <x v="1"/>
    <n v="2"/>
    <n v="30"/>
    <n v="0"/>
    <s v="http://blog.marketo.com/2013/01/the-roi-of-events-what-you-should-be-measuring.html"/>
    <n v="0"/>
    <n v="0"/>
    <n v="0.12"/>
    <n v="35200000"/>
    <s v="0.60,0.99,0.60,0.60,0.80,0.40,0.60,0.40,0.80,0.60,0.60,0.40"/>
  </r>
  <r>
    <x v="261"/>
    <n v="4"/>
    <n v="5"/>
    <x v="1"/>
    <n v="2"/>
    <n v="30"/>
    <n v="31.39"/>
    <s v="http://blog.marketo.com/2013/09/get-more-email-opens-and-clicks-using-behavioral-targeting.html"/>
    <n v="0"/>
    <n v="0.01"/>
    <n v="0.92"/>
    <n v="456000"/>
    <s v="0.50,0.75,0.50,0.50,0.99,0.75,0.75,0.75,0.75,0.75,0.75,0.50"/>
  </r>
  <r>
    <x v="959"/>
    <n v="9"/>
    <n v="9"/>
    <x v="1"/>
    <n v="2"/>
    <n v="70"/>
    <n v="9.4"/>
    <s v="http://www.marketo.com/ebooks/building-effective-landing-pages/"/>
    <n v="0"/>
    <n v="0"/>
    <n v="0.82"/>
    <n v="1510000"/>
    <s v="0.78,0.56,0.78,0.78,0.56,0.56,0.99,0.56,0.78,0.56,0.78,0.99"/>
  </r>
  <r>
    <x v="960"/>
    <n v="10"/>
    <n v="10"/>
    <x v="1"/>
    <n v="2"/>
    <n v="70"/>
    <n v="0"/>
    <s v="http://www.marketo.com/customers/planon/"/>
    <n v="0"/>
    <n v="0"/>
    <n v="0.06"/>
    <n v="31400000"/>
    <s v="0.45,0.64,0.64,0.64,0.64,0.82,0.64,0.82,0.82,0.82,0.82,0.99"/>
  </r>
  <r>
    <x v="263"/>
    <n v="4"/>
    <n v="0"/>
    <x v="1"/>
    <n v="3"/>
    <n v="30"/>
    <n v="9.07"/>
    <s v="https://www.marketo.com/marketing-topics/lead-management-software"/>
    <n v="0"/>
    <n v="0"/>
    <n v="0.96"/>
    <n v="135000"/>
    <s v="0.75,0.75,0.75,0.99,0.50,0.75,0.99,0.99,0.75,0.50,0.99,0.75"/>
  </r>
  <r>
    <x v="961"/>
    <n v="4"/>
    <n v="8"/>
    <x v="1"/>
    <n v="2"/>
    <n v="30"/>
    <n v="0"/>
    <s v="http://www.marketo.com/event-marketing/"/>
    <n v="0"/>
    <n v="0"/>
    <n v="0.65"/>
    <n v="50300000"/>
    <s v="0.50,0.75,0.75,0.75,0.99,0.75,0.75,0.75,0.75,0.75,0.75,0.75"/>
  </r>
  <r>
    <x v="962"/>
    <n v="10"/>
    <n v="9"/>
    <x v="1"/>
    <n v="2"/>
    <n v="70"/>
    <n v="15.49"/>
    <s v="http://www.marketo.com/social-marketing/"/>
    <n v="0"/>
    <n v="0"/>
    <n v="0.77"/>
    <n v="86000000"/>
    <s v="0.45,0.64,0.27,0.64,0.64,0.45,0.64,0.99,0.45,0.64,0.64,0.64"/>
  </r>
  <r>
    <x v="963"/>
    <n v="6"/>
    <n v="6"/>
    <x v="1"/>
    <n v="2"/>
    <n v="40"/>
    <n v="4.07"/>
    <s v="http://blog.marketo.com/2011/09/is-cold-calling-dead.html"/>
    <n v="0"/>
    <n v="0"/>
    <n v="0.66"/>
    <n v="2850000"/>
    <s v="0.99,0.80,0.80,0.99,0.80,0.80,0.99,0.80,0.40,0.99,0.60,0.60"/>
  </r>
  <r>
    <x v="855"/>
    <n v="7"/>
    <n v="8"/>
    <x v="1"/>
    <n v="2"/>
    <n v="50"/>
    <n v="0"/>
    <s v="http://www.marketo.com/solutions/lead-generation/"/>
    <n v="0"/>
    <n v="0"/>
    <n v="0.1"/>
    <n v="516000000"/>
    <s v="0.27,0.45,0.27,0.18,0.27,0.45,0.09,0.45,0.64,0.64,0.99,0.64"/>
  </r>
  <r>
    <x v="964"/>
    <n v="5"/>
    <n v="5"/>
    <x v="1"/>
    <n v="2"/>
    <n v="40"/>
    <n v="4.09"/>
    <s v="http://www.marketo.com/_assets/uploads/Improved-Salesforce-ROI-with-Marketing-Automation.pdf?20130115183503"/>
    <n v="0"/>
    <n v="0"/>
    <n v="0.13"/>
    <n v="1070000"/>
    <s v="0.43,0.71,0.56,0.99,0.71,0.71,0.43,0.56,0.56,0.56,0.56,0.43"/>
  </r>
  <r>
    <x v="965"/>
    <n v="6"/>
    <n v="6"/>
    <x v="1"/>
    <n v="2"/>
    <n v="40"/>
    <n v="14.32"/>
    <s v="http://www.marketo.com/definitive-guides/marketing-metrics-and-marketing-analytics/"/>
    <n v="0"/>
    <n v="0"/>
    <n v="0.49"/>
    <n v="90400000"/>
    <s v="0.80,0.80,0.80,0.99,0.99,0.99,0.80,0.80,0.80,0.80,0.99,0.60"/>
  </r>
  <r>
    <x v="966"/>
    <n v="7"/>
    <n v="7"/>
    <x v="1"/>
    <n v="2"/>
    <n v="50"/>
    <n v="0"/>
    <s v="http://blog.marketo.com/2011/04/top-5-best-practices-for-lead-source-in-your-crm.html"/>
    <n v="0"/>
    <n v="0"/>
    <n v="0.91"/>
    <n v="22500000"/>
    <s v="0.43,0.56,0.71,0.99,0.99,0.71,0.71,0.99,0.99,0.99,0.43,0.28"/>
  </r>
  <r>
    <x v="967"/>
    <n v="5"/>
    <n v="6"/>
    <x v="1"/>
    <n v="2"/>
    <n v="40"/>
    <n v="0"/>
    <s v="http://www.marketo.com/targeting-and-personalization/"/>
    <n v="0"/>
    <n v="0"/>
    <n v="0.95"/>
    <n v="27900000"/>
    <s v="0.80,0.99,0.99,0.80,0.99,0.80,0.80,0.60,0.80,0.60,0.80,0.99"/>
  </r>
  <r>
    <x v="968"/>
    <n v="5"/>
    <n v="5"/>
    <x v="1"/>
    <n v="2"/>
    <n v="40"/>
    <n v="0"/>
    <s v="http://www.marketo.com/social-marketing/"/>
    <n v="0"/>
    <n v="0"/>
    <n v="0.75"/>
    <n v="27300000"/>
    <s v="0.60,0.80,0.99,0.99,0.40,0.80,0.80,0.80,0.99,0.99,0.99,0.60"/>
  </r>
  <r>
    <x v="969"/>
    <n v="7"/>
    <n v="7"/>
    <x v="1"/>
    <n v="2"/>
    <n v="50"/>
    <n v="4.3"/>
    <s v="http://www.marketo.com/reports/forrester-email-marketing-scorecard/"/>
    <n v="0"/>
    <n v="0"/>
    <n v="7.0000000000000007E-2"/>
    <n v="9760000"/>
    <s v="0.71,0.99,0.71,0.56,0.99,0.71,0.99,0.71,0.43,0.99,0.71,0.71"/>
  </r>
  <r>
    <x v="970"/>
    <n v="5"/>
    <n v="4"/>
    <x v="1"/>
    <n v="2"/>
    <n v="40"/>
    <n v="17.97"/>
    <s v="https://www.marketo.com/marketing-topics/behavioral-targeting-companies"/>
    <n v="0"/>
    <n v="0"/>
    <n v="0.94"/>
    <n v="448000"/>
    <s v="0.28,0.43,0.43,0.56,0.99,0.56,0.43,0.28,0.56,0.71,0.71,0.43"/>
  </r>
  <r>
    <x v="971"/>
    <n v="6"/>
    <n v="8"/>
    <x v="1"/>
    <n v="2"/>
    <n v="40"/>
    <n v="0"/>
    <s v="https://docs.marketo.com/display/DOCS/Search+Uploaded+Images+and+Files"/>
    <n v="0"/>
    <n v="0"/>
    <n v="0.01"/>
    <n v="325000000"/>
    <s v="0.56,0.71,0.99,0.71,0.71,0.43,0.43,0.28,0.43,0.43,0.28,0.56"/>
  </r>
  <r>
    <x v="972"/>
    <n v="7"/>
    <n v="4"/>
    <x v="1"/>
    <n v="2"/>
    <n v="50"/>
    <n v="20.420000000000002"/>
    <s v="http://www.marketo.com/software/marketing-management/calendar/"/>
    <n v="0"/>
    <n v="0.01"/>
    <n v="0.97"/>
    <n v="166000000"/>
    <s v="0.80,0.99,0.99,0.80,0.60,0.99,0.99,0.99,0.99,0.99,0.99,0.80"/>
  </r>
  <r>
    <x v="973"/>
    <n v="6"/>
    <n v="7"/>
    <x v="1"/>
    <n v="2"/>
    <n v="40"/>
    <n v="0"/>
    <s v="http://www.marketo.com/ebooks/how-to-create-an-internal-blogging-program-that-works/"/>
    <n v="0"/>
    <n v="0"/>
    <n v="7.0000000000000007E-2"/>
    <n v="297000000"/>
    <s v="0.80,0.99,0.80,0.60,0.80,0.80,0.60,0.80,0.60,0.60,0.80,0.60"/>
  </r>
  <r>
    <x v="974"/>
    <n v="5"/>
    <n v="5"/>
    <x v="1"/>
    <n v="2"/>
    <n v="40"/>
    <n v="0"/>
    <s v="http://www.marketo.com/cheat-sheets/marketing-personas/"/>
    <n v="0"/>
    <n v="0"/>
    <n v="0.01"/>
    <n v="51700000"/>
    <s v="0.60,0.60,0.80,0.80,0.60,0.40,0.60,0.80,0.80,0.99,0.60,0.80"/>
  </r>
  <r>
    <x v="975"/>
    <n v="7"/>
    <n v="9"/>
    <x v="1"/>
    <n v="2"/>
    <n v="50"/>
    <n v="10.76"/>
    <s v="http://www.marketo.com/worksheets/sample-social-media-plan-for-events/"/>
    <n v="0"/>
    <n v="0"/>
    <n v="0.54"/>
    <n v="1180000000"/>
    <s v="0.43,0.99,0.56,0.71,0.71,0.71,0.71,0.71,0.56,0.56,0.56,0.43"/>
  </r>
  <r>
    <x v="976"/>
    <n v="7"/>
    <n v="12"/>
    <x v="1"/>
    <n v="1"/>
    <n v="50"/>
    <n v="1.1200000000000001"/>
    <s v="https://launchpoint.marketo.com/surveymonkey/904-surveymonkey/"/>
    <n v="0"/>
    <n v="0"/>
    <n v="7.0000000000000007E-2"/>
    <n v="4080000"/>
    <s v="0.43,0.43,0.56,0.71,0.56,0.56,0.99,0.56,0.99,0.71,0.99,0.99"/>
  </r>
  <r>
    <x v="188"/>
    <n v="6"/>
    <n v="6"/>
    <x v="1"/>
    <n v="2"/>
    <n v="40"/>
    <n v="7.2"/>
    <s v="http://www.marketo.com/cheat-sheets/landing-page-optimization/"/>
    <n v="0"/>
    <n v="0"/>
    <n v="0.97"/>
    <n v="99000"/>
    <s v="0.40,0.60,0.40,0.60,0.60,0.80,0.80,0.99,0.60,0.99,0.80,0.60"/>
  </r>
  <r>
    <x v="188"/>
    <n v="5"/>
    <n v="5"/>
    <x v="1"/>
    <n v="2"/>
    <n v="40"/>
    <n v="7.2"/>
    <s v="http://www.marketo.com/ebooks/building-effective-landing-pages/"/>
    <n v="0"/>
    <n v="0"/>
    <n v="0.97"/>
    <n v="99000"/>
    <s v="0.40,0.60,0.40,0.60,0.60,0.80,0.80,0.99,0.60,0.99,0.80,0.60"/>
  </r>
  <r>
    <x v="977"/>
    <n v="5"/>
    <n v="4"/>
    <x v="1"/>
    <n v="2"/>
    <n v="40"/>
    <n v="29.1"/>
    <s v="http://www.marketo.com/reports/2014-gartner-magic-quadrant-for-crm-lead-management/"/>
    <n v="0"/>
    <n v="0.01"/>
    <n v="0.97"/>
    <n v="3530000"/>
    <s v="0.56,0.43,0.56,0.56,0.99,0.56,0.71,0.71,0.43,0.56,0.43,0.56"/>
  </r>
  <r>
    <x v="978"/>
    <n v="21"/>
    <n v="0"/>
    <x v="2"/>
    <n v="3"/>
    <n v="1000"/>
    <n v="0"/>
    <s v="http://blog.marketo.com/2007/04/are_you_a_cmo_o.html"/>
    <n v="0"/>
    <n v="0"/>
    <n v="0.03"/>
    <n v="21700000"/>
    <s v="0.55,0.68,0.77,0.68,0.99,0.68,0.77,0.77,0.68,0.77,0.77,0.77"/>
  </r>
  <r>
    <x v="979"/>
    <n v="6"/>
    <n v="7"/>
    <x v="1"/>
    <n v="2"/>
    <n v="40"/>
    <n v="0"/>
    <s v="http://blog.marketo.com/"/>
    <n v="0"/>
    <n v="0"/>
    <n v="0.19"/>
    <n v="9890000"/>
    <s v="0.40,0.80,0.60,0.99,0.99,0.99,0.60,0.60,0.80,0.80,0.99,0.60"/>
  </r>
  <r>
    <x v="980"/>
    <n v="6"/>
    <n v="6"/>
    <x v="1"/>
    <n v="2"/>
    <n v="40"/>
    <n v="0"/>
    <s v="http://developers.marketo.com/documentation/rest/get-multiple-lists/"/>
    <n v="0"/>
    <n v="0"/>
    <n v="0.23"/>
    <n v="1240000000"/>
    <s v="0.80,0.80,0.80,0.60,0.80,0.80,0.80,0.60,0.80,0.99,0.99,0.80"/>
  </r>
  <r>
    <x v="981"/>
    <n v="5"/>
    <n v="6"/>
    <x v="1"/>
    <n v="2"/>
    <n v="40"/>
    <n v="48.52"/>
    <s v="http://www.marketo.com/ebooks/graduating-from-email-marketing-to-marketing-automation/"/>
    <n v="0"/>
    <n v="0.02"/>
    <n v="0.99"/>
    <n v="54700000"/>
    <s v="0.14,0.99,0.50,0.14,0.21,0.21,0.14,0.28,0.14,0.07,0.07,0.07"/>
  </r>
  <r>
    <x v="982"/>
    <n v="5"/>
    <n v="5"/>
    <x v="1"/>
    <n v="2"/>
    <n v="40"/>
    <n v="0"/>
    <s v="https://www.marketo.com/marketing-topics/b2b-marketing-communications"/>
    <n v="0"/>
    <n v="0"/>
    <n v="7.0000000000000007E-2"/>
    <n v="22600000"/>
    <s v="0.11,0.22,0.99,0.44,0.33,0.33,0.33,0.11,0.22,0.22,0.56,0.78"/>
  </r>
  <r>
    <x v="983"/>
    <n v="5"/>
    <n v="5"/>
    <x v="1"/>
    <n v="2"/>
    <n v="40"/>
    <n v="0"/>
    <s v="http://www.marketo.com/demand-generation/"/>
    <n v="0"/>
    <n v="0"/>
    <n v="0.25"/>
    <n v="3080000"/>
    <s v="0.60,0.40,0.80,0.99,0.99,0.80,0.99,0.60,0.60,0.80,0.80,0.80"/>
  </r>
  <r>
    <x v="150"/>
    <n v="7"/>
    <n v="0"/>
    <x v="1"/>
    <n v="3"/>
    <n v="50"/>
    <n v="18.89"/>
    <s v="http://www.marketo.com/webinars/the-definitive-guide-to-lead-scoring-webinar/"/>
    <n v="0"/>
    <n v="0"/>
    <n v="0.89"/>
    <n v="56000"/>
    <s v="0.56,0.99,0.71,0.99,0.71,0.71,0.99,0.99,0.71,0.56,0.71,0.71"/>
  </r>
  <r>
    <x v="984"/>
    <n v="5"/>
    <n v="5"/>
    <x v="1"/>
    <n v="2"/>
    <n v="40"/>
    <n v="0"/>
    <s v="http://blog.marketo.com/2013/05/5-of-the-most-innovative-and-unique-marketing-campaigns-so-far-in-2013.html"/>
    <n v="0"/>
    <n v="0"/>
    <n v="0.11"/>
    <n v="707000"/>
    <s v="0.64,0.18,0.09,0.18,0.82,0.36,0.27,0.27,0.27,0.18,0.36,0.99"/>
  </r>
  <r>
    <x v="985"/>
    <n v="5"/>
    <n v="7"/>
    <x v="1"/>
    <n v="2"/>
    <n v="40"/>
    <n v="0"/>
    <s v="http://blog.marketo.com/2013/06/not-all-content-marketing-is-created-equal-location-size-and-scope.html"/>
    <n v="0"/>
    <n v="0"/>
    <n v="0.13"/>
    <n v="269000000"/>
    <s v="0.33,0.11,0.99,0.78,0.44,0.22,0.33,0.33,0.33,0.44,0.44,0.44"/>
  </r>
  <r>
    <x v="986"/>
    <n v="6"/>
    <n v="6"/>
    <x v="1"/>
    <n v="2"/>
    <n v="40"/>
    <n v="0"/>
    <s v="https://launchpoint.marketo.com/resolution-marketing-services/1204-resolution-marketing-services-rms-marketing-as-a-service/"/>
    <n v="0"/>
    <n v="0"/>
    <n v="0.04"/>
    <n v="2590000"/>
    <s v="0.60,0.60,0.60,0.99,0.80,0.80,0.99,0.99,0.40,0.60,0.80,0.80"/>
  </r>
  <r>
    <x v="987"/>
    <n v="6"/>
    <n v="6"/>
    <x v="1"/>
    <n v="2"/>
    <n v="40"/>
    <n v="26.34"/>
    <s v="http://www.marketo.com/marketing-topics/marketing-campaign-ideas"/>
    <n v="0"/>
    <n v="0.01"/>
    <n v="0.96"/>
    <n v="149000000"/>
    <s v="0.43,0.71,0.28,0.43,0.56,0.43,0.56,0.43,0.56,0.71,0.99,0.99"/>
  </r>
  <r>
    <x v="988"/>
    <n v="6"/>
    <n v="0"/>
    <x v="1"/>
    <n v="3"/>
    <n v="40"/>
    <n v="6.41"/>
    <s v="http://www.marketo.com/demand-generation/"/>
    <n v="0"/>
    <n v="0"/>
    <n v="0.13"/>
    <n v="309000000"/>
    <s v="0.28,0.71,0.56,0.71,0.56,0.71,0.43,0.71,0.28,0.99,0.71,0.71"/>
  </r>
  <r>
    <x v="988"/>
    <n v="5"/>
    <n v="5"/>
    <x v="1"/>
    <n v="2"/>
    <n v="40"/>
    <n v="6.41"/>
    <s v="http://www.marketo.com/marketing-topics/lead-generation-marketing"/>
    <n v="0"/>
    <n v="0"/>
    <n v="0.13"/>
    <n v="309000000"/>
    <s v="0.28,0.71,0.56,0.71,0.56,0.71,0.43,0.71,0.28,0.99,0.71,0.71"/>
  </r>
  <r>
    <x v="989"/>
    <n v="5"/>
    <n v="5"/>
    <x v="1"/>
    <n v="2"/>
    <n v="40"/>
    <n v="0"/>
    <s v="http://www.marketo.com/infographics/the-cmo-guide-to-inbound-marketing-infographic/"/>
    <n v="0"/>
    <n v="0"/>
    <n v="0.38"/>
    <n v="472000"/>
    <s v="0.60,0.99,0.80,0.60,0.80,0.99,0.60,0.80,0.80,0.80,0.99,0.60"/>
  </r>
  <r>
    <x v="990"/>
    <n v="5"/>
    <n v="6"/>
    <x v="1"/>
    <n v="2"/>
    <n v="40"/>
    <n v="4.95"/>
    <s v="http://www.marketo.com/webinars/"/>
    <n v="0"/>
    <n v="0"/>
    <n v="0.83"/>
    <n v="14600000"/>
    <s v="0.60,0.80,0.80,0.60,0.60,0.99,0.80,0.60,0.60,0.80,0.80,0.40"/>
  </r>
  <r>
    <x v="991"/>
    <n v="6"/>
    <n v="5"/>
    <x v="1"/>
    <n v="2"/>
    <n v="40"/>
    <n v="0"/>
    <s v="http://blog.marketo.com/2014/02/8-ideas-for-a-creative-facebook-cover-photo-and-15-examples-of-great-ones.html"/>
    <n v="0"/>
    <n v="0"/>
    <n v="0.05"/>
    <n v="206000000"/>
    <s v="0.80,0.99,0.60,0.60,0.99,0.80,0.80,0.80,0.80,0.60,0.60,0.60"/>
  </r>
  <r>
    <x v="992"/>
    <n v="5"/>
    <n v="5"/>
    <x v="1"/>
    <n v="2"/>
    <n v="40"/>
    <n v="0"/>
    <s v="http://www.marketo.com/ebooks/the-big-marketing-activity-coloring-book/"/>
    <n v="0"/>
    <n v="0"/>
    <n v="0.05"/>
    <n v="491000000"/>
    <s v="0.43,0.71,0.56,0.71,0.56,0.56,0.28,0.56,0.56,0.99,0.71,0.56"/>
  </r>
  <r>
    <x v="993"/>
    <n v="7"/>
    <n v="7"/>
    <x v="1"/>
    <n v="2"/>
    <n v="50"/>
    <n v="0"/>
    <s v="http://www.marketo.com/webinars/visual-content-marketing-capture-and-engage-your-audience/"/>
    <n v="0"/>
    <n v="0"/>
    <n v="0.04"/>
    <n v="31200000"/>
    <s v="0.45,0.36,0.45,0.45,0.27,0.36,0.99,0.64,0.45,0.82,0.64,0.45"/>
  </r>
  <r>
    <x v="994"/>
    <n v="7"/>
    <n v="9"/>
    <x v="1"/>
    <n v="2"/>
    <n v="50"/>
    <n v="0"/>
    <s v="https://launchpoint.marketo.com/wistia/966-wistia-for-marketo/"/>
    <n v="0"/>
    <n v="0"/>
    <n v="0.05"/>
    <n v="318000"/>
    <s v="0.56,0.99,0.56,0.71,0.71,0.99,0.56,0.71,0.99,0.71,0.99,0.71"/>
  </r>
  <r>
    <x v="995"/>
    <n v="7"/>
    <n v="7"/>
    <x v="1"/>
    <n v="2"/>
    <n v="50"/>
    <n v="0"/>
    <s v="http://www.marketo.com/webinars/email-marketing-benchmark-results/"/>
    <n v="0"/>
    <n v="0"/>
    <n v="0.91"/>
    <n v="1870000"/>
    <s v="0.44,0.99,0.56,0.99,0.56,0.78,0.56,0.78,0.44,0.44,0.78,0.78"/>
  </r>
  <r>
    <x v="996"/>
    <n v="7"/>
    <n v="7"/>
    <x v="1"/>
    <n v="2"/>
    <n v="50"/>
    <n v="30.18"/>
    <s v="http://www.marketo.com/"/>
    <n v="0"/>
    <n v="0.01"/>
    <n v="0.93"/>
    <n v="4600000"/>
    <s v="0.99,0.28,0.21,0.21,0.36,0.21,0.36,0.36,0.21,0.28,0.14,0.14"/>
  </r>
  <r>
    <x v="997"/>
    <n v="5"/>
    <n v="3"/>
    <x v="1"/>
    <n v="3"/>
    <n v="40"/>
    <n v="0"/>
    <s v="https://www.marketo.com/marketing-topics/define-b2b-marketing"/>
    <n v="0"/>
    <n v="0"/>
    <n v="0.17"/>
    <n v="245000000"/>
    <s v="0.80,0.60,0.99,0.99,0.60,0.40,0.40,0.40,0.20,0.80,0.99,0.99"/>
  </r>
  <r>
    <x v="998"/>
    <n v="6"/>
    <n v="6"/>
    <x v="1"/>
    <n v="2"/>
    <n v="40"/>
    <n v="25.32"/>
    <s v="http://www.marketo.com/marketing-topics/business-to-business-leads"/>
    <n v="0"/>
    <n v="0.01"/>
    <n v="0.97"/>
    <n v="284000000"/>
    <s v="0.71,0.71,0.28,0.56,0.56,0.56,0.43,0.43,0.43,0.71,0.99,0.56"/>
  </r>
  <r>
    <x v="198"/>
    <n v="5"/>
    <n v="5"/>
    <x v="1"/>
    <n v="2"/>
    <n v="40"/>
    <n v="9.2100000000000009"/>
    <s v="http://www.marketo.com/cheat-sheets/landing-page-optimization/"/>
    <n v="0"/>
    <n v="0"/>
    <n v="0.88"/>
    <n v="65000"/>
    <s v="0.40,0.60,0.80,0.60,0.40,0.80,0.99,0.80,0.80,0.60,0.99,0.80"/>
  </r>
  <r>
    <x v="198"/>
    <n v="6"/>
    <n v="6"/>
    <x v="1"/>
    <n v="2"/>
    <n v="40"/>
    <n v="9.2100000000000009"/>
    <s v="http://www.marketo.com/ebooks/building-effective-landing-pages/"/>
    <n v="0"/>
    <n v="0"/>
    <n v="0.88"/>
    <n v="65000"/>
    <s v="0.40,0.60,0.80,0.60,0.40,0.80,0.99,0.80,0.80,0.60,0.99,0.80"/>
  </r>
  <r>
    <x v="156"/>
    <n v="7"/>
    <n v="11"/>
    <x v="1"/>
    <n v="1"/>
    <n v="50"/>
    <n v="8.27"/>
    <s v="http://www.marketo.com/software/marketing-automation/email-marketing/automation/"/>
    <n v="0"/>
    <n v="0"/>
    <n v="0.68"/>
    <n v="494000"/>
    <s v="0.60,0.99,0.80,0.80,0.99,0.99,0.99,0.99,0.60,0.80,0.99,0.80"/>
  </r>
  <r>
    <x v="999"/>
    <n v="6"/>
    <n v="6"/>
    <x v="1"/>
    <n v="2"/>
    <n v="40"/>
    <n v="2.33"/>
    <s v="http://blog.marketo.com/2010/07/b2b-sales-optimization.html"/>
    <n v="0"/>
    <n v="0"/>
    <n v="0.4"/>
    <n v="74900000"/>
    <s v="0.43,0.99,0.56,0.71,0.71,0.99,0.43,0.43,0.43,0.56,0.56,0.56"/>
  </r>
  <r>
    <x v="1000"/>
    <n v="7"/>
    <n v="9"/>
    <x v="1"/>
    <n v="2"/>
    <n v="50"/>
    <n v="5.77"/>
    <s v="http://blog.marketo.com/2013/05/5-of-the-most-innovative-and-unique-marketing-campaigns-so-far-in-2013.html"/>
    <n v="0"/>
    <n v="0"/>
    <n v="0.18"/>
    <n v="80300000"/>
    <s v="0.99,0.99,0.71,0.71,0.99,0.71,0.71,0.56,0.71,0.56,0.56,0.71"/>
  </r>
  <r>
    <x v="1001"/>
    <n v="16"/>
    <n v="18"/>
    <x v="2"/>
    <n v="1"/>
    <n v="390"/>
    <n v="2.12"/>
    <s v="https://launchpoint.marketo.com/assets/Uploads/18387676-GoToWebinar-ebook-10-webinar-tips-and-tricks1.pdf"/>
    <n v="0"/>
    <n v="0"/>
    <n v="0.22"/>
    <n v="630000"/>
    <s v="0.54,0.66,0.66,0.66,0.54,0.54,0.44,0.54,0.66,0.66,0.99,0.81"/>
  </r>
  <r>
    <x v="1002"/>
    <n v="16"/>
    <n v="15"/>
    <x v="2"/>
    <n v="1"/>
    <n v="390"/>
    <n v="19.82"/>
    <s v="http://www.marketo.com/software/marketing-automation/sales-intelligence/sales-dashboard/"/>
    <n v="0"/>
    <n v="0"/>
    <n v="0.93"/>
    <n v="35900000"/>
    <s v="0.54,0.67,0.81,0.81,0.67,0.81,0.67,0.81,0.81,0.81,0.99,0.81"/>
  </r>
  <r>
    <x v="1003"/>
    <n v="16"/>
    <n v="16"/>
    <x v="2"/>
    <n v="1"/>
    <n v="390"/>
    <n v="6.05"/>
    <s v="http://www.marketo.com/software/marketing-automation/social-marketing/"/>
    <n v="0"/>
    <n v="0"/>
    <n v="0.73"/>
    <n v="36100000"/>
    <s v="0.54,0.66,0.81,0.81,0.81,0.66,0.54,0.44,0.36,0.81,0.99,0.66"/>
  </r>
  <r>
    <x v="1004"/>
    <n v="16"/>
    <n v="17"/>
    <x v="2"/>
    <n v="1"/>
    <n v="390"/>
    <n v="7.92"/>
    <s v="https://launchpoint.marketo.com/netprospex/1252-data-enrichment-connector-for-marketo/"/>
    <n v="0"/>
    <n v="0"/>
    <n v="0.2"/>
    <n v="4870000"/>
    <s v="0.11,0.14,0.17,0.17,0.17,0.21,0.14,0.21,0.48,0.99,0.99,0.99"/>
  </r>
  <r>
    <x v="301"/>
    <n v="16"/>
    <n v="12"/>
    <x v="2"/>
    <n v="1"/>
    <n v="390"/>
    <n v="48.42"/>
    <s v="http://www.marketo.com/marketing-automation/"/>
    <n v="0"/>
    <n v="0.02"/>
    <n v="0.93"/>
    <n v="13500000"/>
    <s v="0.54,0.54,0.54,0.54,0.66,0.66,0.66,0.66,0.81,0.99,0.81,0.81"/>
  </r>
  <r>
    <x v="1005"/>
    <n v="17"/>
    <n v="0"/>
    <x v="2"/>
    <n v="3"/>
    <n v="480"/>
    <n v="0"/>
    <s v="https://launchpoint.marketo.com/crownpeak/1272-crownpeak-web-experience-management/"/>
    <n v="0"/>
    <n v="0"/>
    <n v="0.01"/>
    <n v="81000"/>
    <s v="0.54,0.99,0.81,0.66,0.81,0.66,0.81,0.66,0.66,0.81,0.81,0.66"/>
  </r>
  <r>
    <x v="1006"/>
    <n v="17"/>
    <n v="15"/>
    <x v="2"/>
    <n v="1"/>
    <n v="480"/>
    <n v="14.47"/>
    <s v="http://blog.marketo.com/2013/11/google-android-and-nestle-kitkat-the-ultimate-co-branding-marketing-takeaways.html"/>
    <n v="0"/>
    <n v="0"/>
    <n v="0.06"/>
    <n v="8020000"/>
    <s v="0.54,0.44,0.82,0.82,0.99,0.67,0.54,0.44,0.36,0.54,0.99,0.82"/>
  </r>
  <r>
    <x v="1007"/>
    <n v="13"/>
    <n v="0"/>
    <x v="2"/>
    <n v="3"/>
    <n v="210"/>
    <n v="0"/>
    <s v="http://blog.marketo.com/2011/04/4-components-of-successful-demand-generation-marketing.html"/>
    <n v="0"/>
    <n v="0"/>
    <n v="0"/>
    <n v="592000000"/>
    <s v="0.24,0.36,0.54,0.36,0.28,0.28,0.19,0.08,0.08,0.99,0.66,0.36"/>
  </r>
  <r>
    <x v="784"/>
    <n v="13"/>
    <n v="12"/>
    <x v="2"/>
    <n v="1"/>
    <n v="210"/>
    <n v="11.45"/>
    <s v="https://www.marketo.com/_assets/uploads/Your-Sample-Social-Editorial-Calendar.pdf?20140825103412"/>
    <n v="0"/>
    <n v="0"/>
    <n v="0.54"/>
    <n v="1630000"/>
    <s v="0.65,0.81,0.81,0.99,0.99,0.81,0.99,0.65,0.42,0.65,0.65,0.65"/>
  </r>
  <r>
    <x v="1008"/>
    <n v="13"/>
    <n v="13"/>
    <x v="2"/>
    <n v="1"/>
    <n v="210"/>
    <n v="0"/>
    <s v="https://docs.marketo.com/display/DOCS/Create+a+Calendar+Event+%28.ics%29+File"/>
    <n v="0"/>
    <n v="0"/>
    <n v="0.01"/>
    <n v="1950000"/>
    <s v="0.65,0.99,0.81,0.81,0.81,0.65,0.81,0.65,0.99,0.99,0.81,0.65"/>
  </r>
  <r>
    <x v="322"/>
    <n v="13"/>
    <n v="13"/>
    <x v="2"/>
    <n v="1"/>
    <n v="210"/>
    <n v="14.61"/>
    <s v="https://launchpoint.marketo.com/adomic/1487-adomic-adroutes/"/>
    <n v="0"/>
    <n v="0"/>
    <n v="0.85"/>
    <n v="66000"/>
    <s v="0.81,0.99,0.81,0.99,0.81,0.81,0.81,0.81,0.81,0.99,0.81,0.81"/>
  </r>
  <r>
    <x v="1009"/>
    <n v="11"/>
    <n v="10"/>
    <x v="2"/>
    <n v="2"/>
    <n v="40"/>
    <n v="3.37"/>
    <s v="https://launchpoint.marketo.com/onesource-information-services/1135-onesource-isell/"/>
    <n v="0"/>
    <n v="0"/>
    <n v="0.1"/>
    <n v="70000"/>
    <s v="0.60,0.99,0.40,0.99,0.99,0.99,0.60,0.60,0.80,0.99,0.99,0.99"/>
  </r>
  <r>
    <x v="1010"/>
    <n v="11"/>
    <n v="15"/>
    <x v="2"/>
    <n v="1"/>
    <n v="40"/>
    <n v="2.54"/>
    <s v="https://launchpoint.marketo.com/adroll/623-adroll-retargeting/"/>
    <n v="0"/>
    <n v="0"/>
    <n v="0.7"/>
    <n v="10000"/>
    <s v="0.40,0.40,0.60,0.80,0.60,0.60,0.60,0.99,0.60,0.99,0.99,0.60"/>
  </r>
  <r>
    <x v="1011"/>
    <n v="11"/>
    <n v="12"/>
    <x v="2"/>
    <n v="1"/>
    <n v="40"/>
    <n v="10.5"/>
    <s v="http://blog.marketo.com/2011/05/defining-the-perfect-sales-lead-%E2%80%93-4-tips-to-getting-it-right.html"/>
    <n v="0"/>
    <n v="0"/>
    <n v="0.94"/>
    <n v="53300000"/>
    <s v="0.60,0.80,0.60,0.60,0.80,0.80,0.99,0.80,0.99,0.80,0.80,0.80"/>
  </r>
  <r>
    <x v="1012"/>
    <n v="11"/>
    <n v="11"/>
    <x v="2"/>
    <n v="1"/>
    <n v="40"/>
    <n v="0"/>
    <s v="http://blog.marketo.com/2014/04/your-enterprises-almost-unfair-competitive-advantage.html"/>
    <n v="0"/>
    <n v="0"/>
    <n v="0.05"/>
    <n v="1090000"/>
    <s v="0.40,0.60,0.60,0.60,0.60,0.80,0.80,0.60,0.60,0.99,0.99,0.80"/>
  </r>
  <r>
    <x v="1013"/>
    <n v="11"/>
    <n v="9"/>
    <x v="2"/>
    <n v="2"/>
    <n v="40"/>
    <n v="3.68"/>
    <s v="http://blog.marketo.com/2013/05/5-of-the-most-innovative-and-unique-marketing-campaigns-so-far-in-2013.html"/>
    <n v="0"/>
    <n v="0"/>
    <n v="0.47"/>
    <n v="1730000"/>
    <s v="0.28,0.71,0.56,0.56,0.99,0.71,0.56,0.28,0.14,0.14,0.43,0.56"/>
  </r>
  <r>
    <x v="1014"/>
    <n v="11"/>
    <n v="10"/>
    <x v="2"/>
    <n v="2"/>
    <n v="40"/>
    <n v="0.74"/>
    <s v="http://www.marketo.com/webinars/10-tips-to-get-on-the-inc-500-how-two-companies-did-it/"/>
    <n v="0"/>
    <n v="0"/>
    <n v="0.27"/>
    <n v="253000000"/>
    <s v="0.56,0.56,0.44,0.44,0.56,0.44,0.33,0.44,0.99,0.56,0.56,0.22"/>
  </r>
  <r>
    <x v="1015"/>
    <n v="11"/>
    <n v="11"/>
    <x v="2"/>
    <n v="1"/>
    <n v="40"/>
    <n v="0"/>
    <s v="http://www.marketo.com/definitive-guides/engaging-email-marketing/"/>
    <n v="0"/>
    <n v="0"/>
    <n v="0.96"/>
    <n v="357000000"/>
    <s v="0.40,0.80,0.80,0.99,0.99,0.60,0.60,0.60,0.80,0.99,0.60,0.60"/>
  </r>
  <r>
    <x v="1016"/>
    <n v="11"/>
    <n v="10"/>
    <x v="2"/>
    <n v="2"/>
    <n v="40"/>
    <n v="0"/>
    <s v="https://launchpoint.marketo.com/surveymonkey/904-surveymonkey/"/>
    <n v="0"/>
    <n v="0"/>
    <n v="0.09"/>
    <n v="946000"/>
    <s v="0.20,0.60,0.60,0.80,0.80,0.60,0.60,0.80,0.99,0.99,0.99,0.99"/>
  </r>
  <r>
    <x v="1017"/>
    <n v="11"/>
    <n v="11"/>
    <x v="2"/>
    <n v="1"/>
    <n v="40"/>
    <n v="0"/>
    <s v="http://www.marketo.com/marketing-roi/"/>
    <n v="0"/>
    <n v="0"/>
    <n v="0.22"/>
    <n v="485000000"/>
    <s v="0.22,0.22,0.33,0.99,0.78,0.22,0.33,0.33,0.11,0.33,0.56,0.78"/>
  </r>
  <r>
    <x v="1018"/>
    <n v="11"/>
    <n v="7"/>
    <x v="2"/>
    <n v="2"/>
    <n v="40"/>
    <n v="0"/>
    <s v="http://www.marketo.com/marketing-roi/"/>
    <n v="0"/>
    <n v="0"/>
    <n v="0.3"/>
    <n v="60500000"/>
    <s v="0.82,0.82,0.99,0.27,0.09,0.09,0.09,0.18,0.27,0.27,0.18,0.18"/>
  </r>
  <r>
    <x v="1019"/>
    <n v="11"/>
    <n v="18"/>
    <x v="2"/>
    <n v="1"/>
    <n v="40"/>
    <n v="0"/>
    <s v="http://blog.marketo.com/2013/05/5-of-the-most-innovative-and-unique-marketing-campaigns-so-far-in-2013.html"/>
    <n v="0"/>
    <n v="0"/>
    <n v="0.4"/>
    <n v="11700000"/>
    <s v="0.56,0.28,0.43,0.99,0.99,0.71,0.71,0.43,0.43,0.14,0.28,0.43"/>
  </r>
  <r>
    <x v="1020"/>
    <n v="11"/>
    <n v="11"/>
    <x v="2"/>
    <n v="1"/>
    <n v="40"/>
    <n v="17.37"/>
    <s v="http://www.marketo.com/webinars/10-strategies-for-content-marketing-events-and-marketing-automation-success/"/>
    <n v="0"/>
    <n v="0"/>
    <n v="0.92"/>
    <n v="243000000"/>
    <s v="0.28,0.71,0.56,0.28,0.56,0.56,0.43,0.71,0.56,0.99,0.71,0.56"/>
  </r>
  <r>
    <x v="1021"/>
    <n v="11"/>
    <n v="11"/>
    <x v="2"/>
    <n v="1"/>
    <n v="40"/>
    <n v="8.4"/>
    <s v="http://www.marketo.com/worksheets/2015-sample-social-media-tactical-plan/"/>
    <n v="0"/>
    <n v="0"/>
    <n v="0.1"/>
    <n v="2050000000"/>
    <s v="0.18,0.27,0.27,0.99,0.36,0.27,0.45,0.45,0.18,0.27,0.18,0.27"/>
  </r>
  <r>
    <x v="1022"/>
    <n v="11"/>
    <n v="10"/>
    <x v="2"/>
    <n v="2"/>
    <n v="40"/>
    <n v="6.31"/>
    <s v="http://www.marketo.com/software/marketing-automation/search-marketing/"/>
    <n v="0"/>
    <n v="0"/>
    <n v="0.74"/>
    <n v="1250000"/>
    <s v="0.14,0.43,0.43,0.71,0.28,0.28,0.28,0.43,0.43,0.99,0.71,0.71"/>
  </r>
  <r>
    <x v="1023"/>
    <n v="11"/>
    <n v="14"/>
    <x v="2"/>
    <n v="1"/>
    <n v="40"/>
    <n v="16.48"/>
    <s v="http://blog.marketo.com/2013/06/how-co-marketing-can-expand-your-reach.html"/>
    <n v="0"/>
    <n v="0"/>
    <n v="0.72"/>
    <n v="105000000"/>
    <s v="0.28,0.43,0.43,0.71,0.71,0.71,0.43,0.43,0.28,0.99,0.71,0.56"/>
  </r>
  <r>
    <x v="1024"/>
    <n v="11"/>
    <n v="0"/>
    <x v="2"/>
    <n v="3"/>
    <n v="40"/>
    <n v="0"/>
    <s v="http://summit.marketo.com/2014/speakers/rachel-kavanagh/"/>
    <n v="0"/>
    <n v="0"/>
    <n v="0.01"/>
    <n v="461000"/>
    <s v="0.56,0.43,0.99,0.99,0.99,0.71,0.56,0.43,0.43,0.56,0.28,0.43"/>
  </r>
  <r>
    <x v="1025"/>
    <n v="11"/>
    <n v="11"/>
    <x v="2"/>
    <n v="1"/>
    <n v="40"/>
    <n v="45.55"/>
    <s v="http://www.marketo.com/marketing-automation/"/>
    <n v="0"/>
    <n v="0.02"/>
    <n v="0.96"/>
    <n v="3430000"/>
    <s v="0.99,0.99,0.71,0.43,0.71,0.28,0.28,0.28,0.43,0.43,0.56,0.43"/>
  </r>
  <r>
    <x v="1026"/>
    <n v="11"/>
    <n v="11"/>
    <x v="2"/>
    <n v="1"/>
    <n v="40"/>
    <n v="19.77"/>
    <s v="http://www.marketo.com/lead-generation/"/>
    <n v="0"/>
    <n v="0"/>
    <n v="0.97"/>
    <n v="555000000"/>
    <s v="0.33,0.44,0.33,0.33,0.56,0.99,0.44,0.33,0.33,0.44,0.56,0.44"/>
  </r>
  <r>
    <x v="1027"/>
    <n v="11"/>
    <n v="10"/>
    <x v="2"/>
    <n v="2"/>
    <n v="40"/>
    <n v="40"/>
    <s v="http://www.marketo.com/_assets/uploads/Definitive-Guide-Sales-Lead-Qualification.pdf?20130113021803"/>
    <n v="0"/>
    <n v="0.01"/>
    <n v="0.96"/>
    <n v="445000"/>
    <s v="0.40,0.20,0.40,0.99,0.80,0.80,0.60,0.80,0.80,0.99,0.99,0.80"/>
  </r>
  <r>
    <x v="1028"/>
    <n v="11"/>
    <n v="11"/>
    <x v="2"/>
    <n v="1"/>
    <n v="40"/>
    <n v="24.98"/>
    <s v="https://www.marketo.com/marketing-topics/top-lead-generation-companies"/>
    <n v="0"/>
    <n v="0.01"/>
    <n v="0.99"/>
    <n v="26600000"/>
    <s v="0.14,0.28,0.56,0.56,0.43,0.56,0.43,0.56,0.43,0.99,0.56,0.71"/>
  </r>
  <r>
    <x v="1029"/>
    <n v="12"/>
    <n v="13"/>
    <x v="2"/>
    <n v="1"/>
    <n v="140"/>
    <n v="0"/>
    <s v="http://blog.marketo.com/2013/10/how-to-take-a-boring-weak-renewal-email-and-turn-it-into-a-powerful-renewal-campaign.html"/>
    <n v="0"/>
    <n v="0"/>
    <n v="0.2"/>
    <n v="43000000"/>
    <s v="0.53,0.99,0.82,0.65,0.65,0.82,0.65,0.65,0.65,0.53,0.99,0.65"/>
  </r>
  <r>
    <x v="1030"/>
    <n v="12"/>
    <n v="11"/>
    <x v="2"/>
    <n v="1"/>
    <n v="140"/>
    <n v="16.11"/>
    <s v="http://www.marketo.com/partners/agencies/"/>
    <n v="0"/>
    <n v="0"/>
    <n v="0.1"/>
    <n v="155000000"/>
    <s v="0.64,0.79,0.99,0.99,0.99,0.99,0.99,0.99,0.79,0.99,0.99,0.79"/>
  </r>
  <r>
    <x v="1031"/>
    <n v="12"/>
    <n v="11"/>
    <x v="2"/>
    <n v="1"/>
    <n v="140"/>
    <n v="35.21"/>
    <s v="http://www.marketo.com/marketing-topics/b2b-lead-generation-companies"/>
    <n v="0"/>
    <n v="0.01"/>
    <n v="0.95"/>
    <n v="1240000"/>
    <s v="0.67,0.67,0.43,0.33,0.67,0.43,0.99,0.81,0.81,0.81,0.67,0.67"/>
  </r>
  <r>
    <x v="1032"/>
    <n v="12"/>
    <n v="11"/>
    <x v="2"/>
    <n v="1"/>
    <n v="140"/>
    <n v="24.27"/>
    <s v="http://www.marketo.com/cheat-sheets/salesforce.com-for-marketers/"/>
    <n v="0"/>
    <n v="0.01"/>
    <n v="0.95"/>
    <n v="12500000"/>
    <s v="0.65,0.82,0.82,0.99,0.82,0.82,0.82,0.82,0.65,0.99,0.99,0.82"/>
  </r>
  <r>
    <x v="1033"/>
    <n v="12"/>
    <n v="12"/>
    <x v="2"/>
    <n v="1"/>
    <n v="140"/>
    <n v="10.62"/>
    <s v="http://www.marketo.com/marketing-topics/internet-marketing-software"/>
    <n v="0"/>
    <n v="0"/>
    <n v="0.95"/>
    <n v="121000000"/>
    <s v="0.99,0.82,0.82,0.82,0.82,0.65,0.65,0.41,0.65,0.82,0.99,0.65"/>
  </r>
  <r>
    <x v="1034"/>
    <n v="12"/>
    <n v="12"/>
    <x v="2"/>
    <n v="1"/>
    <n v="140"/>
    <n v="31.01"/>
    <s v="http://www.marketo.com/lead-generation/"/>
    <n v="0"/>
    <n v="0.01"/>
    <n v="0.97"/>
    <n v="4430000"/>
    <s v="0.53,0.99,0.82,0.82,0.82,0.82,0.99,0.99,0.82,0.99,0.99,0.65"/>
  </r>
  <r>
    <x v="336"/>
    <n v="3"/>
    <n v="3"/>
    <x v="0"/>
    <n v="3"/>
    <n v="20"/>
    <n v="12.84"/>
    <s v="http://developers.marketo.com/documentation/websites/"/>
    <n v="0"/>
    <n v="0"/>
    <n v="0.3"/>
    <n v="16000"/>
    <s v="0.33,0.67,0.33,0.99,0.33,0.33,0.67,0.33,0.67,0.67,0.33,0.33"/>
  </r>
  <r>
    <x v="1035"/>
    <n v="3"/>
    <n v="3"/>
    <x v="0"/>
    <n v="3"/>
    <n v="20"/>
    <n v="14.24"/>
    <s v="http://www.marketo.com/software/marketing-management/financials/"/>
    <n v="0"/>
    <n v="0"/>
    <n v="0.97"/>
    <n v="17600000"/>
    <s v="0.67,0.67,0.33,0.67,0.67,0.67,0.67,0.67,0.33,0.67,0.99,0.99"/>
  </r>
  <r>
    <x v="1036"/>
    <n v="3"/>
    <n v="3"/>
    <x v="0"/>
    <n v="3"/>
    <n v="20"/>
    <n v="0"/>
    <s v="http://www.marketo.com/definitive-guides/social-marketing/"/>
    <n v="0"/>
    <n v="0"/>
    <n v="0.95"/>
    <n v="244000000"/>
    <s v="0.67,0.67,0.67,0.67,0.99,0.99,0.99,0.99,0.67,0.33,0.67,0.33"/>
  </r>
  <r>
    <x v="844"/>
    <n v="3"/>
    <n v="3"/>
    <x v="0"/>
    <n v="3"/>
    <n v="20"/>
    <n v="13.06"/>
    <s v="https://www.marketo.com/marketing-topics/lead-generation-outsourcing"/>
    <n v="0"/>
    <n v="0"/>
    <n v="1"/>
    <n v="495000"/>
    <s v="0.50,0.99,0.99,0.99,0.99,0.50,0.99,0.50,0.99,0.99,0.99,0.50"/>
  </r>
  <r>
    <x v="1037"/>
    <n v="3"/>
    <n v="2"/>
    <x v="0"/>
    <n v="3"/>
    <n v="20"/>
    <n v="20.16"/>
    <s v="https://www.marketo.com/marketing-topics/lead-generation-consulting"/>
    <n v="0"/>
    <n v="0"/>
    <n v="0.88"/>
    <n v="4570000"/>
    <s v="0.50,0.99,0.50,0.50,0.99,0.99,0.50,0.99,0.99,0.99,0.50,0.99"/>
  </r>
  <r>
    <x v="1038"/>
    <n v="3"/>
    <n v="5"/>
    <x v="0"/>
    <n v="2"/>
    <n v="20"/>
    <n v="0"/>
    <s v="http://www.marketo.com/event-marketing/"/>
    <n v="0"/>
    <n v="0"/>
    <n v="0.74"/>
    <n v="64500000"/>
    <s v="0.33,0.67,0.99,0.67,0.67,0.33,0.67,0.67,0.67,0.99,0.67,0.99"/>
  </r>
  <r>
    <x v="1039"/>
    <n v="3"/>
    <n v="2"/>
    <x v="0"/>
    <n v="3"/>
    <n v="20"/>
    <n v="0"/>
    <s v="https://launchpoint.marketo.com/rainking-solutions/810-rainking-online/"/>
    <n v="0"/>
    <n v="0"/>
    <n v="0.11"/>
    <n v="41800000"/>
    <s v="0.40,0.40,0.40,0.60,0.40,0.40,0.99,0.40,0.20,0.40,0.40,0.20"/>
  </r>
  <r>
    <x v="845"/>
    <n v="3"/>
    <n v="3"/>
    <x v="0"/>
    <n v="3"/>
    <n v="20"/>
    <n v="9.52"/>
    <s v="http://www.marketo.com/marketing-topics/lead-generation-marketing"/>
    <n v="0"/>
    <n v="0"/>
    <n v="0.97"/>
    <n v="19400000"/>
    <s v="0.25,0.75,0.75,0.75,0.75,0.50,0.50,0.75,0.99,0.50,0.25,0.25"/>
  </r>
  <r>
    <x v="1040"/>
    <n v="3"/>
    <n v="1"/>
    <x v="0"/>
    <n v="3"/>
    <n v="20"/>
    <n v="0"/>
    <s v="http://blog.marketo.com/2013/08/the-problem-with-implicit-opt-in-for-email-marketing.html"/>
    <n v="0"/>
    <n v="0"/>
    <n v="0.92"/>
    <n v="30100000"/>
    <s v="0.99,0.60,0.40,0.40,0.40,0.40,0.20,0.20,0.20,0.20,0.20,0.40"/>
  </r>
  <r>
    <x v="1041"/>
    <n v="3"/>
    <n v="3"/>
    <x v="0"/>
    <n v="3"/>
    <n v="20"/>
    <n v="0"/>
    <s v="http://blog.marketo.com/2012/01/the-right-brain-vs-left-brain-of-marketers.html"/>
    <n v="0"/>
    <n v="0"/>
    <n v="0.01"/>
    <n v="6350000"/>
    <s v="0.50,0.50,0.75,0.75,0.50,0.99,0.50,0.50,0.25,0.25,0.75,0.75"/>
  </r>
  <r>
    <x v="340"/>
    <n v="3"/>
    <n v="4"/>
    <x v="0"/>
    <n v="2"/>
    <n v="20"/>
    <n v="13.36"/>
    <s v="http://www.marketo.com/resources/"/>
    <n v="0"/>
    <n v="0"/>
    <n v="0.95"/>
    <n v="441000"/>
    <s v="0.33,0.67,0.67,0.67,0.99,0.33,0.67,0.67,0.33,0.33,0.67,0.67"/>
  </r>
  <r>
    <x v="1042"/>
    <n v="3"/>
    <n v="4"/>
    <x v="0"/>
    <n v="2"/>
    <n v="20"/>
    <n v="0"/>
    <s v="https://www.marketo.com/marketing-topics/direct-response-advertising"/>
    <n v="0"/>
    <n v="0"/>
    <n v="0.46"/>
    <n v="74500000"/>
    <s v="0.99,0.67,0.99,0.33,0.67,0.67,0.33,0.67,0.33,0.33,0.33,0.33"/>
  </r>
  <r>
    <x v="847"/>
    <n v="3"/>
    <n v="3"/>
    <x v="0"/>
    <n v="3"/>
    <n v="20"/>
    <n v="0"/>
    <s v="http://www.marketo.com/_assets/uploads/10-tips-for-successful-email-marketing.pdf?20130607170642"/>
    <n v="0"/>
    <n v="0"/>
    <n v="0.89"/>
    <n v="14500000"/>
    <s v="0.20,0.40,0.20,0.60,0.99,0.40,0.60,0.99,0.40,0.40,0.40,0.40"/>
  </r>
  <r>
    <x v="1043"/>
    <n v="3"/>
    <n v="3"/>
    <x v="0"/>
    <n v="3"/>
    <n v="20"/>
    <n v="0"/>
    <s v="http://www.marketo.com/marketing-and-sales-alignment/"/>
    <n v="0"/>
    <n v="0"/>
    <n v="0.96"/>
    <n v="258000000"/>
    <s v="0.25,0.25,0.99,0.25,0.25,0.50,0.25,0.25,0.25,0.25,0.50,0.25"/>
  </r>
  <r>
    <x v="1044"/>
    <n v="3"/>
    <n v="4"/>
    <x v="0"/>
    <n v="2"/>
    <n v="20"/>
    <n v="8.58"/>
    <s v="http://blog.marketo.com/2013/01/the-ultimate-social-media-event-marketing-checklist.html"/>
    <n v="0"/>
    <n v="0"/>
    <n v="0.62"/>
    <n v="8210000"/>
    <s v="0.25,0.50,0.25,0.99,0.75,0.25,0.25,0.75,0.50,0.25,0.25,0.50"/>
  </r>
  <r>
    <x v="1045"/>
    <n v="3"/>
    <n v="2"/>
    <x v="0"/>
    <n v="3"/>
    <n v="20"/>
    <n v="0"/>
    <s v="http://www.marketo.com/worksheets/2015-sample-social-media-tactical-plan/"/>
    <n v="0"/>
    <n v="0"/>
    <n v="0.54"/>
    <n v="9060000"/>
    <s v="0.50,0.75,0.99,0.75,0.75,0.50,0.50,0.50,0.50,0.50,0.25,0.25"/>
  </r>
  <r>
    <x v="1046"/>
    <n v="3"/>
    <n v="3"/>
    <x v="0"/>
    <n v="3"/>
    <n v="20"/>
    <n v="37.08"/>
    <s v="https://launchpoint.marketo.com/cvent-inc/882-cvent-event-management/"/>
    <n v="0"/>
    <n v="0.01"/>
    <n v="0.97"/>
    <n v="281000"/>
    <s v="0.14,0.28,0.99,0.28,0.28,0.14,0.14,0.14,0.28,0.28,0.14,0.28"/>
  </r>
  <r>
    <x v="1047"/>
    <n v="3"/>
    <n v="3"/>
    <x v="0"/>
    <n v="3"/>
    <n v="20"/>
    <n v="0"/>
    <s v="http://www.marketo.com/marketing-topics/b2b-direct-marketing"/>
    <n v="0"/>
    <n v="0"/>
    <n v="0.09"/>
    <n v="27100000"/>
    <s v="0.33,0.33,0.33,0.33,0.99,0.33,0.33,0.67,0.99,0.67,0.67,0.67"/>
  </r>
  <r>
    <x v="850"/>
    <n v="3"/>
    <n v="0"/>
    <x v="0"/>
    <n v="3"/>
    <n v="20"/>
    <n v="57.66"/>
    <s v="http://www.marketo.com/solutions/lead-generation/"/>
    <n v="0"/>
    <n v="0.02"/>
    <n v="1"/>
    <n v="15600000"/>
    <s v="0.99,0.99,0.33,0.33,0.99,0.99,0.33,0.67,0.33,0.33,0.67,0.33"/>
  </r>
  <r>
    <x v="1048"/>
    <n v="3"/>
    <n v="0"/>
    <x v="0"/>
    <n v="3"/>
    <n v="20"/>
    <n v="0"/>
    <s v="http://www.marketo.com/_assets/uploads/How-to-Leverage-Digital-Marketing-in-the-Healthcare-Industry.pdf?20130819131714"/>
    <n v="0"/>
    <n v="0"/>
    <n v="0.65"/>
    <n v="144000000"/>
    <s v="0.25,0.50,0.25,0.50,0.75,0.50,0.50,0.99,0.25,0.25,0.25,0.25"/>
  </r>
  <r>
    <x v="345"/>
    <n v="3"/>
    <n v="3"/>
    <x v="0"/>
    <n v="3"/>
    <n v="20"/>
    <n v="2.4"/>
    <s v="http://docs.cdn.marketo.com/WWW-SMB-Pricing.pdf"/>
    <n v="0"/>
    <n v="0"/>
    <n v="0.69"/>
    <n v="340000"/>
    <s v="0.50,0.50,0.50,0.75,0.50,0.50,0.50,0.25,0.25,0.25,0.99,0.50"/>
  </r>
  <r>
    <x v="1049"/>
    <n v="3"/>
    <n v="3"/>
    <x v="0"/>
    <n v="3"/>
    <n v="20"/>
    <n v="0"/>
    <s v="http://www.marketo.com/software/marketing-automation/email-marketing/analysis/"/>
    <n v="0"/>
    <n v="0"/>
    <n v="0.97"/>
    <n v="143000000"/>
    <s v="0.60,0.60,0.99,0.99,0.20,0.20,0.20,0.20,0.20,0.20,0.20,0.20"/>
  </r>
  <r>
    <x v="1050"/>
    <n v="3"/>
    <n v="3"/>
    <x v="0"/>
    <n v="3"/>
    <n v="20"/>
    <n v="0"/>
    <s v="http://blog.marketo.com/2014/10/best-practices-for-mobile-seo.html"/>
    <n v="0"/>
    <n v="0"/>
    <n v="0.35"/>
    <n v="3270000"/>
    <s v="0.20,0.40,0.40,0.80,0.99,0.40,0.20,0.40,0.20,0.60,0.40,0.60"/>
  </r>
  <r>
    <x v="1051"/>
    <n v="3"/>
    <n v="4"/>
    <x v="0"/>
    <n v="2"/>
    <n v="20"/>
    <n v="0"/>
    <s v="http://www.marketo.com/lead-management/"/>
    <n v="0"/>
    <n v="0"/>
    <n v="0.19"/>
    <n v="498000000"/>
    <s v="0.25,0.75,0.99,0.50,0.25,0.50,0.50,0.75,0.50,0.50,0.50,0.50"/>
  </r>
  <r>
    <x v="1052"/>
    <n v="3"/>
    <n v="3"/>
    <x v="0"/>
    <n v="3"/>
    <n v="20"/>
    <n v="3.47"/>
    <s v="http://blog.marketo.com/2013/11/prove-your-worth10-kpis-for-marketers.html"/>
    <n v="0"/>
    <n v="0"/>
    <n v="0.43"/>
    <n v="6370000"/>
    <s v="0.99,0.99,0.50,0.99,0.99,0.99,0.99,0.99,0.99,0.99,0.50,0.50"/>
  </r>
  <r>
    <x v="1053"/>
    <n v="3"/>
    <n v="2"/>
    <x v="0"/>
    <n v="3"/>
    <n v="20"/>
    <n v="33.32"/>
    <s v="http://www.marketo.com/lead-generation/"/>
    <n v="0"/>
    <n v="0.01"/>
    <n v="0.99"/>
    <n v="17900000"/>
    <s v="0.50,0.50,0.50,0.25,0.50,0.25,0.25,0.99,0.50,0.25,0.25,0.75"/>
  </r>
  <r>
    <x v="358"/>
    <n v="3"/>
    <n v="3"/>
    <x v="0"/>
    <n v="3"/>
    <n v="20"/>
    <n v="14.36"/>
    <s v="http://www.marketo.com/definitive-guides/social-marketing/"/>
    <n v="0"/>
    <n v="0"/>
    <n v="0.67"/>
    <n v="527000"/>
    <s v="0.67,0.67,0.99,0.67,0.99,0.33,0.99,0.99,0.67,0.99,0.99,0.67"/>
  </r>
  <r>
    <x v="1054"/>
    <n v="18"/>
    <n v="19"/>
    <x v="2"/>
    <n v="1"/>
    <n v="590"/>
    <n v="0"/>
    <s v="http://blog.marketo.com/2014/09/how-consumers-decide-marketing-for-the-5-step-model.html"/>
    <n v="0"/>
    <n v="0"/>
    <n v="0.01"/>
    <n v="39100000"/>
    <s v="0.67,0.82,0.99,0.67,0.82,0.82,0.82,0.67,0.54,0.99,0.82,0.82"/>
  </r>
  <r>
    <x v="1055"/>
    <n v="19"/>
    <n v="0"/>
    <x v="2"/>
    <n v="3"/>
    <n v="590"/>
    <n v="0.78"/>
    <s v="https://www.marketo.com/about/contact.php"/>
    <n v="0"/>
    <n v="0"/>
    <n v="0.03"/>
    <n v="27800000"/>
    <s v="0.59,0.48,0.48,0.48,0.48,0.48,0.48,0.48,0.72,0.72,0.99,0.72"/>
  </r>
  <r>
    <x v="1056"/>
    <n v="19"/>
    <n v="17"/>
    <x v="2"/>
    <n v="1"/>
    <n v="590"/>
    <n v="14.11"/>
    <s v="http://www.marketo.com/articles/b2b-sales-and-marketing-alignment-for-the-win/"/>
    <n v="0"/>
    <n v="0"/>
    <n v="0.21"/>
    <n v="13400000"/>
    <s v="0.44,0.67,0.67,0.82,0.67,0.82,0.82,0.99,0.82,0.82,0.99,0.82"/>
  </r>
  <r>
    <x v="1057"/>
    <n v="19"/>
    <n v="0"/>
    <x v="2"/>
    <n v="3"/>
    <n v="590"/>
    <n v="0.96"/>
    <s v="http://developers.marketo.com/documentation/websites/lead-tracking-munchkin-js/"/>
    <n v="0"/>
    <n v="0"/>
    <n v="0.16"/>
    <n v="14600000"/>
    <s v="0.82,0.82,0.67,0.82,0.82,0.67,0.82,0.82,0.82,0.82,0.99,0.99"/>
  </r>
  <r>
    <x v="876"/>
    <n v="18"/>
    <n v="0"/>
    <x v="2"/>
    <n v="3"/>
    <n v="590"/>
    <n v="21.35"/>
    <s v="http://www.marketo.com/cheat-sheets/landing-page-optimization/"/>
    <n v="0"/>
    <n v="0"/>
    <n v="0.94"/>
    <n v="5310000"/>
    <s v="0.81,0.99,0.99,0.99,0.99,0.81,0.81,0.99,0.99,0.99,0.99,0.81"/>
  </r>
  <r>
    <x v="1058"/>
    <n v="19"/>
    <n v="0"/>
    <x v="2"/>
    <n v="3"/>
    <n v="590"/>
    <n v="0.9"/>
    <s v="http://developers.marketo.com/documentation/websites/lead-tracking-munchkin-js/"/>
    <n v="0"/>
    <n v="0"/>
    <n v="0.16"/>
    <n v="14600000"/>
    <s v="0.82,0.82,0.67,0.67,0.67,0.67,0.67,0.67,0.82,0.82,0.82,0.99"/>
  </r>
  <r>
    <x v="1059"/>
    <n v="7"/>
    <n v="7"/>
    <x v="1"/>
    <n v="2"/>
    <n v="40"/>
    <n v="5.91"/>
    <s v="http://www.marketo.com/_assets/uploads/2014-Sample-Social-Media-Tactical-Plan.pdf?20140609162917"/>
    <n v="0"/>
    <n v="0"/>
    <n v="0.61"/>
    <n v="7530000"/>
    <s v="0.43,0.71,0.56,0.99,0.71,0.56,0.43,0.71,0.56,0.28,0.43,0.43"/>
  </r>
  <r>
    <x v="1060"/>
    <n v="7"/>
    <n v="7"/>
    <x v="1"/>
    <n v="2"/>
    <n v="40"/>
    <n v="27.02"/>
    <s v="http://www.marketo.com/email-marketing/"/>
    <n v="0"/>
    <n v="0.01"/>
    <n v="0.96"/>
    <n v="389000000"/>
    <s v="0.40,0.60,0.80,0.80,0.80,0.40,0.60,0.80,0.60,0.99,0.80,0.80"/>
  </r>
  <r>
    <x v="1061"/>
    <n v="16"/>
    <n v="0"/>
    <x v="2"/>
    <n v="3"/>
    <n v="320"/>
    <n v="14.3"/>
    <s v="http://blog.marketo.com/2014/10/best-practices-for-mobile-seo.html"/>
    <n v="0"/>
    <n v="0"/>
    <n v="0.49"/>
    <n v="51100000"/>
    <s v="0.82,0.99,0.82,0.82,0.99,0.82,0.82,0.82,0.82,0.82,0.99,0.82"/>
  </r>
  <r>
    <x v="1062"/>
    <n v="7"/>
    <n v="6"/>
    <x v="1"/>
    <n v="2"/>
    <n v="40"/>
    <n v="0"/>
    <s v="http://blog.marketo.com/2014/02/8-ideas-for-a-creative-facebook-cover-photo-and-15-examples-of-great-ones.html"/>
    <n v="0"/>
    <n v="0"/>
    <n v="0.01"/>
    <n v="280000000"/>
    <s v="0.99,0.80,0.80,0.99,0.99,0.99,0.60,0.20,0.60,0.99,0.99,0.99"/>
  </r>
  <r>
    <x v="1063"/>
    <n v="15"/>
    <n v="14"/>
    <x v="2"/>
    <n v="1"/>
    <n v="320"/>
    <n v="2.87"/>
    <s v="https://launchpoint.marketo.com/brainshark-inc/631-brainshark-presentations/"/>
    <n v="0"/>
    <n v="0"/>
    <n v="0.44"/>
    <n v="254000"/>
    <s v="0.99,0.99,0.82,0.82,0.82,0.82,0.67,0.67,0.82,0.82,0.99,0.82"/>
  </r>
  <r>
    <x v="1064"/>
    <n v="7"/>
    <n v="7"/>
    <x v="1"/>
    <n v="2"/>
    <n v="40"/>
    <n v="0"/>
    <s v="http://blog.marketo.com/2014/04/the-definition-of-omni-channel-marketing-plus-7-tips.html"/>
    <n v="0"/>
    <n v="0"/>
    <n v="0.55000000000000004"/>
    <n v="392000000"/>
    <s v="0.40,0.60,0.60,0.99,0.80,0.99,0.99,0.80,0.99,0.99,0.99,0.80"/>
  </r>
  <r>
    <x v="973"/>
    <n v="7"/>
    <n v="8"/>
    <x v="1"/>
    <n v="2"/>
    <n v="40"/>
    <n v="0"/>
    <s v="http://www.marketo.com/_assets/uploads/How-to-Create-an-Internal-Blogging-Program-that-Works.pdf?20130913144827"/>
    <n v="0"/>
    <n v="0"/>
    <n v="7.0000000000000007E-2"/>
    <n v="297000000"/>
    <s v="0.80,0.99,0.80,0.60,0.80,0.80,0.60,0.80,0.60,0.60,0.80,0.60"/>
  </r>
  <r>
    <x v="1065"/>
    <n v="7"/>
    <n v="10"/>
    <x v="1"/>
    <n v="2"/>
    <n v="40"/>
    <n v="0"/>
    <s v="https://www.marketo.com/marketing-topics/define-b2b-marketing"/>
    <n v="0"/>
    <n v="0"/>
    <n v="0.23"/>
    <n v="181000000"/>
    <s v="0.33,0.44,0.56,0.44,0.33,0.33,0.22,0.22,0.44,0.56,0.99,0.56"/>
  </r>
  <r>
    <x v="188"/>
    <n v="7"/>
    <n v="0"/>
    <x v="1"/>
    <n v="3"/>
    <n v="40"/>
    <n v="7.2"/>
    <s v="https://www.marketo.com/calculators/landing-pages-split-test/"/>
    <n v="0"/>
    <n v="0"/>
    <n v="0.97"/>
    <n v="99000"/>
    <s v="0.40,0.60,0.40,0.60,0.60,0.80,0.80,0.99,0.60,0.99,0.80,0.60"/>
  </r>
  <r>
    <x v="1066"/>
    <n v="7"/>
    <n v="8"/>
    <x v="1"/>
    <n v="2"/>
    <n v="40"/>
    <n v="0"/>
    <s v="http://www.marketo.com/software/marketing-automation/engagement-engine/"/>
    <n v="0"/>
    <n v="0"/>
    <n v="0.82"/>
    <n v="11200000"/>
    <s v="0.71,0.43,0.99,0.56,0.28,0.99,0.71,0.28,0.56,0.99,0.56,0.43"/>
  </r>
  <r>
    <x v="1067"/>
    <n v="7"/>
    <n v="7"/>
    <x v="1"/>
    <n v="2"/>
    <n v="40"/>
    <n v="0"/>
    <s v="http://blog.marketo.com/2009/10/sales-20-social-media-thought-leadership-with-anneke-seley.html"/>
    <n v="0"/>
    <n v="0"/>
    <n v="0.01"/>
    <n v="7000"/>
    <s v="0.60,0.80,0.80,0.99,0.60,0.60,0.99,0.80,0.60,0.80,0.80,0.60"/>
  </r>
  <r>
    <x v="1068"/>
    <n v="7"/>
    <n v="7"/>
    <x v="1"/>
    <n v="2"/>
    <n v="40"/>
    <n v="0"/>
    <s v="http://www.marketo.com/event-marketing/"/>
    <n v="0"/>
    <n v="0"/>
    <n v="0.71"/>
    <n v="195000000"/>
    <s v="0.11,0.33,0.33,0.33,0.99,0.78,0.78,0.99,0.56,0.11,0.22,0.22"/>
  </r>
  <r>
    <x v="1069"/>
    <n v="7"/>
    <n v="0"/>
    <x v="1"/>
    <n v="3"/>
    <n v="40"/>
    <n v="0"/>
    <s v="http://www.marketo.com/worksheets/2015-sample-social-media-tactical-plan/"/>
    <n v="0"/>
    <n v="0"/>
    <n v="0.34"/>
    <n v="16600000"/>
    <s v="0.22,0.44,0.22,0.11,0.22,0.11,0.22,0.33,0.11,0.78,0.99,0.78"/>
  </r>
  <r>
    <x v="979"/>
    <n v="7"/>
    <n v="6"/>
    <x v="1"/>
    <n v="2"/>
    <n v="40"/>
    <n v="0"/>
    <s v="http://blog.marketo.com/2007/02/big_list_of_b2b.html"/>
    <n v="0"/>
    <n v="0"/>
    <n v="0.19"/>
    <n v="9890000"/>
    <s v="0.40,0.80,0.60,0.99,0.99,0.99,0.60,0.60,0.80,0.80,0.99,0.60"/>
  </r>
  <r>
    <x v="1070"/>
    <n v="7"/>
    <n v="6"/>
    <x v="1"/>
    <n v="2"/>
    <n v="40"/>
    <n v="18.88"/>
    <s v="https://www.marketo.com/marketing-topics/top-lead-generation-companies"/>
    <n v="0"/>
    <n v="0"/>
    <n v="0.94"/>
    <n v="10800000"/>
    <s v="0.60,0.20,0.40,0.99,0.80,0.80,0.60,0.80,0.80,0.99,0.99,0.80"/>
  </r>
  <r>
    <x v="1071"/>
    <n v="7"/>
    <n v="7"/>
    <x v="1"/>
    <n v="2"/>
    <n v="40"/>
    <n v="14.28"/>
    <s v="http://www.marketo.com/software/marketing-automation/engagement-engine/"/>
    <n v="0"/>
    <n v="0"/>
    <n v="0.69"/>
    <n v="11100000"/>
    <s v="0.09,0.27,0.09,0.18,0.09,0.27,0.18,0.18,0.36,0.99,0.36,0.64"/>
  </r>
  <r>
    <x v="1072"/>
    <n v="16"/>
    <n v="18"/>
    <x v="2"/>
    <n v="1"/>
    <n v="320"/>
    <n v="4.54"/>
    <s v="https://launchpoint.marketo.com/applications/customer-lifecycle"/>
    <n v="0"/>
    <n v="0"/>
    <n v="0.28000000000000003"/>
    <n v="6860000"/>
    <s v="0.54,0.67,0.67,0.67,0.67,0.67,0.67,0.82,0.82,0.82,0.82,0.99"/>
  </r>
  <r>
    <x v="1073"/>
    <n v="15"/>
    <n v="14"/>
    <x v="2"/>
    <n v="1"/>
    <n v="320"/>
    <n v="2.72"/>
    <s v="http://blog.marketo.com/2015/01/engage-or-die-john-hagel-on-the-next-era-of-marketing.html"/>
    <n v="0"/>
    <n v="0"/>
    <n v="0.11"/>
    <n v="9450000"/>
    <s v="0.82,0.82,0.82,0.82,0.82,0.67,0.82,0.67,0.67,0.82,0.82,0.99"/>
  </r>
  <r>
    <x v="1074"/>
    <n v="7"/>
    <n v="7"/>
    <x v="1"/>
    <n v="2"/>
    <n v="40"/>
    <n v="0"/>
    <s v="http://www.marketo.com/webinars/email-marketing-benchmark-results/"/>
    <n v="0"/>
    <n v="0"/>
    <n v="0.08"/>
    <n v="31300000"/>
    <s v="0.60,0.80,0.60,0.80,0.99,0.99,0.80,0.80,0.80,0.80,0.99,0.80"/>
  </r>
  <r>
    <x v="1075"/>
    <n v="16"/>
    <n v="15"/>
    <x v="2"/>
    <n v="1"/>
    <n v="320"/>
    <n v="0"/>
    <s v="http://www.marketo.com/worksheets/sample-marketing-automation-rfp-template/"/>
    <n v="0"/>
    <n v="0"/>
    <n v="0.15"/>
    <n v="11300000"/>
    <s v="0.24,0.54,0.28,0.54,0.44,0.36,0.44,0.44,0.81,0.81,0.81,0.99"/>
  </r>
  <r>
    <x v="1076"/>
    <n v="7"/>
    <n v="10"/>
    <x v="1"/>
    <n v="2"/>
    <n v="40"/>
    <n v="7.54"/>
    <s v="http://www.marketo.com/software/marketing-automation/landing-pages/"/>
    <n v="0"/>
    <n v="0"/>
    <n v="0.92"/>
    <n v="23900000"/>
    <s v="0.75,0.99,0.99,0.75,0.99,0.75,0.99,0.99,0.99,0.99,0.99,0.99"/>
  </r>
  <r>
    <x v="198"/>
    <n v="7"/>
    <n v="0"/>
    <x v="1"/>
    <n v="3"/>
    <n v="40"/>
    <n v="9.2100000000000009"/>
    <s v="https://www.marketo.com/calculators/landing-pages-split-test/"/>
    <n v="0"/>
    <n v="0"/>
    <n v="0.88"/>
    <n v="65000"/>
    <s v="0.40,0.60,0.80,0.60,0.40,0.80,0.99,0.80,0.80,0.60,0.99,0.80"/>
  </r>
  <r>
    <x v="1077"/>
    <n v="7"/>
    <n v="12"/>
    <x v="1"/>
    <n v="1"/>
    <n v="40"/>
    <n v="0"/>
    <s v="http://blog.marketo.com/2014/08/how-to-make-it-rain-in-the-marketing-department-selling-event-sponsorship-for-beginners.html"/>
    <n v="0"/>
    <n v="0"/>
    <n v="0.22"/>
    <n v="1460000"/>
    <s v="0.80,0.99,0.60,0.99,0.80,0.99,0.80,0.60,0.80,0.80,0.80,0.80"/>
  </r>
  <r>
    <x v="1078"/>
    <n v="16"/>
    <n v="16"/>
    <x v="2"/>
    <n v="1"/>
    <n v="320"/>
    <n v="0.01"/>
    <s v="http://www.marketo.com/articles/four-ways-to-win-big-with-a-marketing-calendar/"/>
    <n v="0"/>
    <n v="0"/>
    <n v="0.3"/>
    <n v="16700000"/>
    <s v="0.67,0.67,0.54,0.54,0.67,0.82,0.82,0.82,0.82,0.82,0.99,0.82"/>
  </r>
  <r>
    <x v="1079"/>
    <n v="13"/>
    <n v="15"/>
    <x v="2"/>
    <n v="1"/>
    <n v="170"/>
    <n v="7.37"/>
    <s v="http://www.marketo.com/software/marketing-automation/"/>
    <n v="0"/>
    <n v="0"/>
    <n v="0.98"/>
    <n v="30800000"/>
    <s v="0.81,0.81,0.81,0.81,0.81,0.81,0.99,0.67,0.67,0.81,0.81,0.81"/>
  </r>
  <r>
    <x v="1080"/>
    <n v="13"/>
    <n v="17"/>
    <x v="2"/>
    <n v="1"/>
    <n v="170"/>
    <n v="15.14"/>
    <s v="http://www.marketo.com/worksheets/content-marketing-tactical-plan/"/>
    <n v="0"/>
    <n v="0"/>
    <n v="0.83"/>
    <n v="188000000"/>
    <s v="0.54,0.42,0.54,0.42,0.65,0.42,0.65,0.65,0.65,0.65,0.81,0.99"/>
  </r>
  <r>
    <x v="523"/>
    <n v="13"/>
    <n v="14"/>
    <x v="2"/>
    <n v="1"/>
    <n v="170"/>
    <n v="0"/>
    <s v="https://launchpoint.marketo.com/the-pedowitz-group/755-marketo-right-start-tactical-strategic-services/"/>
    <n v="0"/>
    <n v="0"/>
    <n v="0.01"/>
    <n v="67000"/>
    <s v="0.67,0.99,0.99,0.81,0.99,0.99,0.81,0.81,0.81,0.67,0.81,0.67"/>
  </r>
  <r>
    <x v="902"/>
    <n v="13"/>
    <n v="15"/>
    <x v="2"/>
    <n v="1"/>
    <n v="170"/>
    <n v="23.5"/>
    <s v="http://www.marketo.com/articles/how-to-use-social-media-for-lead-generation/"/>
    <n v="0"/>
    <n v="0"/>
    <n v="0.92"/>
    <n v="380000000"/>
    <s v="0.65,0.65,0.65,0.81,0.99,0.65,0.65,0.54,0.54,0.81,0.81,0.81"/>
  </r>
  <r>
    <x v="386"/>
    <n v="13"/>
    <n v="0"/>
    <x v="2"/>
    <n v="3"/>
    <n v="170"/>
    <n v="0"/>
    <s v="https://www.marketo.com/marketing-topics/marketing-strategy-definition"/>
    <n v="0"/>
    <n v="0"/>
    <n v="0.13"/>
    <n v="5360000"/>
    <s v="0.65,0.65,0.81,0.65,0.99,0.65,0.42,0.35,0.35,0.81,0.99,0.81"/>
  </r>
  <r>
    <x v="1081"/>
    <n v="5"/>
    <n v="5"/>
    <x v="1"/>
    <n v="2"/>
    <n v="30"/>
    <n v="5.09"/>
    <s v="http://blog.marketo.com/2013/11/prove-your-worth10-kpis-for-marketers.html"/>
    <n v="0"/>
    <n v="0"/>
    <n v="0.45"/>
    <n v="428000"/>
    <s v="0.14,0.43,0.43,0.43,0.71,0.71,0.99,0.71,0.14,0.28,0.28,0.43"/>
  </r>
  <r>
    <x v="1082"/>
    <n v="9"/>
    <n v="8"/>
    <x v="1"/>
    <n v="2"/>
    <n v="50"/>
    <n v="5.92"/>
    <s v="http://blog.marketo.com/2014/08/why-you-need-an-editorial-calendar-for-social.html"/>
    <n v="0"/>
    <n v="0"/>
    <n v="0.1"/>
    <n v="4480000"/>
    <s v="0.44,0.56,0.33,0.78,0.99,0.33,0.44,0.44,0.44,0.44,0.78,0.99"/>
  </r>
  <r>
    <x v="1083"/>
    <n v="9"/>
    <n v="11"/>
    <x v="1"/>
    <n v="1"/>
    <n v="50"/>
    <n v="13.73"/>
    <s v="http://www.marketo.com/social-marketing/"/>
    <n v="0"/>
    <n v="0"/>
    <n v="0.67"/>
    <n v="90100000"/>
    <s v="0.33,0.22,0.33,0.44,0.44,0.44,0.78,0.78,0.78,0.56,0.78,0.99"/>
  </r>
  <r>
    <x v="1083"/>
    <n v="8"/>
    <n v="0"/>
    <x v="1"/>
    <n v="3"/>
    <n v="50"/>
    <n v="13.73"/>
    <s v="http://www.marketo.com/worksheets/2015-sample-social-media-tactical-plan/"/>
    <n v="0"/>
    <n v="0"/>
    <n v="0.67"/>
    <n v="90100000"/>
    <s v="0.33,0.22,0.33,0.44,0.44,0.44,0.78,0.78,0.78,0.56,0.78,0.99"/>
  </r>
  <r>
    <x v="1084"/>
    <n v="5"/>
    <n v="5"/>
    <x v="1"/>
    <n v="2"/>
    <n v="30"/>
    <n v="19.850000000000001"/>
    <s v="http://www.marketo.com/articles/how-to-survive-the-gmail-tabs-marketing-apocalypse/"/>
    <n v="0"/>
    <n v="0"/>
    <n v="0.79"/>
    <n v="82300000"/>
    <s v="0.75,0.50,0.50,0.50,0.50,0.50,0.75,0.75,0.50,0.75,0.75,0.99"/>
  </r>
  <r>
    <x v="1085"/>
    <n v="10"/>
    <n v="9"/>
    <x v="1"/>
    <n v="2"/>
    <n v="50"/>
    <n v="0"/>
    <s v="http://blog.marketo.com/"/>
    <n v="0"/>
    <n v="0"/>
    <n v="0.56000000000000005"/>
    <n v="29100000"/>
    <s v="0.71,0.71,0.99,0.71,0.56,0.56,0.71,0.71,0.43,0.71,0.71,0.71"/>
  </r>
  <r>
    <x v="1086"/>
    <n v="8"/>
    <n v="9"/>
    <x v="1"/>
    <n v="2"/>
    <n v="50"/>
    <n v="4.42"/>
    <s v="http://www.marketo.com/ebooks/pin-for-the-win-how-to-market-your-brand-on-pinterest/"/>
    <n v="0"/>
    <n v="0"/>
    <n v="0.69"/>
    <n v="268000000"/>
    <s v="0.44,0.56,0.56,0.56,0.44,0.56,0.56,0.78,0.56,0.99,0.56,0.56"/>
  </r>
  <r>
    <x v="1087"/>
    <n v="6"/>
    <n v="7"/>
    <x v="1"/>
    <n v="2"/>
    <n v="30"/>
    <n v="25.46"/>
    <s v="http://www.marketo.com/definitive-guides/engaging-email-marketing/"/>
    <n v="0"/>
    <n v="0"/>
    <n v="0.98"/>
    <n v="931000000"/>
    <s v="0.40,0.80,0.80,0.40,0.40,0.60,0.60,0.60,0.99,0.80,0.60,0.60"/>
  </r>
  <r>
    <x v="1088"/>
    <n v="6"/>
    <n v="9"/>
    <x v="1"/>
    <n v="2"/>
    <n v="30"/>
    <n v="11.27"/>
    <s v="https://www.marketo.com/_assets/uploads/Marketing-Planning-Customizable-PPT-Template.ppt?20131107114640"/>
    <n v="0"/>
    <n v="0"/>
    <n v="0.62"/>
    <n v="1580000"/>
    <s v="0.40,0.20,0.40,0.60,0.99,0.60,0.20,0.80,0.40,0.60,0.60,0.60"/>
  </r>
  <r>
    <x v="1089"/>
    <n v="6"/>
    <n v="0"/>
    <x v="1"/>
    <n v="3"/>
    <n v="30"/>
    <n v="24.07"/>
    <s v="http://www.marketo.com/marketing-topics/network-marketing-leads"/>
    <n v="0"/>
    <n v="0"/>
    <n v="0.99"/>
    <n v="365000"/>
    <s v="0.60,0.60,0.40,0.99,0.60,0.80,0.99,0.40,0.40,0.40,0.40,0.20"/>
  </r>
  <r>
    <x v="1089"/>
    <n v="5"/>
    <n v="4"/>
    <x v="1"/>
    <n v="2"/>
    <n v="30"/>
    <n v="24.07"/>
    <s v="https://www.marketo.com/marketing-topics/mlm-lead-generation"/>
    <n v="0"/>
    <n v="0"/>
    <n v="0.99"/>
    <n v="365000"/>
    <s v="0.60,0.60,0.40,0.99,0.60,0.80,0.99,0.40,0.40,0.40,0.40,0.20"/>
  </r>
  <r>
    <x v="1090"/>
    <n v="6"/>
    <n v="0"/>
    <x v="1"/>
    <n v="3"/>
    <n v="30"/>
    <n v="0"/>
    <s v="http://blog.marketo.com/"/>
    <n v="0"/>
    <n v="0"/>
    <n v="0.92"/>
    <n v="1380000"/>
    <s v="0.25,0.75,0.75,0.50,0.50,0.50,0.75,0.75,0.50,0.99,0.75,0.75"/>
  </r>
  <r>
    <x v="1090"/>
    <n v="5"/>
    <n v="6"/>
    <x v="1"/>
    <n v="2"/>
    <n v="30"/>
    <n v="0"/>
    <s v="http://blog.marketo.com/category/b2b-marketing"/>
    <n v="0"/>
    <n v="0"/>
    <n v="0.92"/>
    <n v="1380000"/>
    <s v="0.25,0.75,0.75,0.50,0.50,0.50,0.75,0.75,0.50,0.99,0.75,0.75"/>
  </r>
  <r>
    <x v="1091"/>
    <n v="8"/>
    <n v="9"/>
    <x v="1"/>
    <n v="2"/>
    <n v="50"/>
    <n v="0"/>
    <s v="http://blog.marketo.com/2013/03/how-to-measure-the-roi-of-your-marketing-programs.html"/>
    <n v="0"/>
    <n v="0"/>
    <n v="0.52"/>
    <n v="518000"/>
    <s v="0.71,0.99,0.99,0.99,0.99,0.99,0.71,0.43,0.43,0.56,0.71,0.71"/>
  </r>
  <r>
    <x v="1092"/>
    <n v="10"/>
    <n v="10"/>
    <x v="1"/>
    <n v="2"/>
    <n v="50"/>
    <n v="0"/>
    <s v="http://blog.marketo.com/2010/04/marketing-forecasting-hidden-secret-of-most-accountable-cmo.html"/>
    <n v="0"/>
    <n v="0"/>
    <n v="0.26"/>
    <n v="40900000"/>
    <s v="0.78,0.78,0.99,0.99,0.56,0.33,0.44,0.56,0.33,0.44,0.78,0.56"/>
  </r>
  <r>
    <x v="1093"/>
    <n v="8"/>
    <n v="8"/>
    <x v="1"/>
    <n v="2"/>
    <n v="50"/>
    <n v="15.6"/>
    <s v="http://www.marketo.com/inbound-marketing/"/>
    <n v="0"/>
    <n v="0"/>
    <n v="0.54"/>
    <n v="1140000"/>
    <s v="0.99,0.99,0.99,0.80,0.99,0.80,0.60,0.80,0.99,0.99,0.80,0.99"/>
  </r>
  <r>
    <x v="1094"/>
    <n v="6"/>
    <n v="5"/>
    <x v="1"/>
    <n v="2"/>
    <n v="30"/>
    <n v="0"/>
    <s v="http://blog.marketo.com/category/b2b-marketing"/>
    <n v="0"/>
    <n v="0"/>
    <n v="0.87"/>
    <n v="3610000"/>
    <s v="0.60,0.80,0.60,0.60,0.80,0.60,0.60,0.99,0.80,0.40,0.80,0.40"/>
  </r>
  <r>
    <x v="1095"/>
    <n v="6"/>
    <n v="6"/>
    <x v="1"/>
    <n v="2"/>
    <n v="30"/>
    <n v="12.86"/>
    <s v="http://www.marketo.com/social-marketing/"/>
    <n v="0"/>
    <n v="0"/>
    <n v="0.87"/>
    <n v="83500000"/>
    <s v="0.75,0.25,0.50,0.50,0.75,0.50,0.99,0.75,0.75,0.50,0.75,0.75"/>
  </r>
  <r>
    <x v="1096"/>
    <n v="5"/>
    <n v="5"/>
    <x v="1"/>
    <n v="2"/>
    <n v="30"/>
    <n v="13.62"/>
    <s v="http://www.marketo.com/webinars/using-mobile-social-and-video-for-lead-generation-and-increased-revenue/"/>
    <n v="0"/>
    <n v="0"/>
    <n v="0.73"/>
    <n v="1160000000"/>
    <s v="0.75,0.99,0.50,0.75,0.75,0.75,0.50,0.50,0.50,0.50,0.75,0.50"/>
  </r>
  <r>
    <x v="1097"/>
    <n v="5"/>
    <n v="4"/>
    <x v="1"/>
    <n v="2"/>
    <n v="30"/>
    <n v="0"/>
    <s v="http://www.marketo.com/event-marketing/"/>
    <n v="0"/>
    <n v="0"/>
    <n v="0.42"/>
    <n v="787000000"/>
    <s v="0.40,0.80,0.80,0.60,0.99,0.80,0.60,0.80,0.80,0.60,0.60,0.40"/>
  </r>
  <r>
    <x v="1098"/>
    <n v="10"/>
    <n v="15"/>
    <x v="1"/>
    <n v="1"/>
    <n v="50"/>
    <n v="13.6"/>
    <s v="http://blog.marketo.com/2014/12/4-holiday-social-campaigns-that-win-why.html"/>
    <n v="0"/>
    <n v="0"/>
    <n v="0.22"/>
    <n v="1880000"/>
    <s v="0.41,0.06,0.06,0.06,0.06,0.06,0.12,0.18,0.28,0.53,0.82,0.99"/>
  </r>
  <r>
    <x v="1099"/>
    <n v="10"/>
    <n v="10"/>
    <x v="1"/>
    <n v="2"/>
    <n v="50"/>
    <n v="0"/>
    <s v="http://www.marketo.com/ebooks/how-new-eu-privacy-laws-will-change-your-marketing/"/>
    <n v="0"/>
    <n v="0"/>
    <n v="0.1"/>
    <n v="76100000"/>
    <s v="0.71,0.56,0.56,0.99,0.99,0.99,0.71,0.99,0.43,0.71,0.99,0.99"/>
  </r>
  <r>
    <x v="1100"/>
    <n v="6"/>
    <n v="8"/>
    <x v="1"/>
    <n v="2"/>
    <n v="30"/>
    <n v="0"/>
    <s v="https://www.marketo.com/about/contact.php"/>
    <n v="0"/>
    <n v="0"/>
    <n v="0.28000000000000003"/>
    <n v="209000000"/>
    <s v="0.99,0.60,0.60,0.60,0.60,0.60,0.40,0.60,0.40,0.80,0.60,0.40"/>
  </r>
  <r>
    <x v="1101"/>
    <n v="6"/>
    <n v="6"/>
    <x v="1"/>
    <n v="2"/>
    <n v="30"/>
    <n v="0"/>
    <s v="http://blog.marketo.com/2007/02/big_list_of_b2b.html"/>
    <n v="0"/>
    <n v="0"/>
    <n v="0.74"/>
    <n v="7700000"/>
    <s v="0.20,0.80,0.40,0.20,0.80,0.40,0.60,0.60,0.40,0.40,0.60,0.99"/>
  </r>
  <r>
    <x v="1102"/>
    <n v="5"/>
    <n v="6"/>
    <x v="1"/>
    <n v="2"/>
    <n v="30"/>
    <n v="17.53"/>
    <s v="http://www.marketo.com/ebooks/website-and-seo-for-lead-generation/"/>
    <n v="0"/>
    <n v="0"/>
    <n v="0.97"/>
    <n v="1710000"/>
    <s v="0.20,0.60,0.99,0.60,0.60,0.80,0.60,0.60,0.99,0.60,0.80,0.40"/>
  </r>
  <r>
    <x v="1102"/>
    <n v="6"/>
    <n v="5"/>
    <x v="1"/>
    <n v="2"/>
    <n v="30"/>
    <n v="17.53"/>
    <s v="http://www.marketo.com/_assets/uploads/website-and-SEO-for-lead-generation.pdf?20140402185157"/>
    <n v="0"/>
    <n v="0"/>
    <n v="0.97"/>
    <n v="1710000"/>
    <s v="0.20,0.60,0.99,0.60,0.60,0.80,0.60,0.60,0.99,0.60,0.80,0.40"/>
  </r>
  <r>
    <x v="1103"/>
    <n v="9"/>
    <n v="10"/>
    <x v="1"/>
    <n v="2"/>
    <n v="50"/>
    <n v="16.3"/>
    <s v="http://www.marketo.com/software/marketing-automation/landing-pages/"/>
    <n v="0"/>
    <n v="0"/>
    <n v="0.98"/>
    <n v="1030000"/>
    <s v="0.44,0.44,0.56,0.56,0.56,0.56,0.99,0.78,0.56,0.56,0.78,0.78"/>
  </r>
  <r>
    <x v="1104"/>
    <n v="9"/>
    <n v="7"/>
    <x v="1"/>
    <n v="2"/>
    <n v="50"/>
    <n v="0"/>
    <s v="http://blog.marketo.com/2014/07/summer-must-reads-10-marketing-books-to-throw-in-your-beach-bag.html"/>
    <n v="0"/>
    <n v="0"/>
    <n v="0.16"/>
    <n v="0"/>
    <s v="0.71,0.71,0.56,0.99,0.43,0.71,0.43,0.71,0.56,0.56,0.71,0.71"/>
  </r>
  <r>
    <x v="1105"/>
    <n v="9"/>
    <n v="10"/>
    <x v="1"/>
    <n v="2"/>
    <n v="50"/>
    <n v="26.57"/>
    <s v="https://www.marketo.com/marketing-topics/lead-generation-websites"/>
    <n v="0"/>
    <n v="0.01"/>
    <n v="0.95"/>
    <n v="60600000"/>
    <s v="0.78,0.78,0.56,0.44,0.33,0.56,0.99,0.56,0.56,0.78,0.56,0.33"/>
  </r>
  <r>
    <x v="1106"/>
    <n v="6"/>
    <n v="6"/>
    <x v="1"/>
    <n v="2"/>
    <n v="30"/>
    <n v="12.16"/>
    <s v="http://www.marketo.com/webinars/"/>
    <n v="0"/>
    <n v="0"/>
    <n v="0.69"/>
    <n v="20900000"/>
    <s v="0.75,0.50,0.99,0.75,0.99,0.99,0.75,0.75,0.99,0.75,0.75,0.50"/>
  </r>
  <r>
    <x v="1107"/>
    <n v="5"/>
    <n v="6"/>
    <x v="1"/>
    <n v="2"/>
    <n v="30"/>
    <n v="0.02"/>
    <s v="http://templates.marketo.com/"/>
    <n v="0"/>
    <n v="0"/>
    <n v="0.14000000000000001"/>
    <n v="87100000"/>
    <s v="0.40,0.60,0.40,0.60,0.99,0.99,0.60,0.40,0.20,0.40,0.40,0.40"/>
  </r>
  <r>
    <x v="1108"/>
    <n v="9"/>
    <n v="13"/>
    <x v="1"/>
    <n v="1"/>
    <n v="50"/>
    <n v="21.58"/>
    <s v="http://www.marketo.com/about/marketo-reviews/"/>
    <n v="0"/>
    <n v="0"/>
    <n v="0.45"/>
    <n v="269000"/>
    <s v="0.71,0.71,0.71,0.56,0.43,0.43,0.71,0.99,0.56,0.99,0.99,0.28"/>
  </r>
  <r>
    <x v="1109"/>
    <n v="9"/>
    <n v="8"/>
    <x v="1"/>
    <n v="2"/>
    <n v="50"/>
    <n v="5.67"/>
    <s v="http://www.marketo.com/software/personalization/persona-based-marketing/"/>
    <n v="0"/>
    <n v="0"/>
    <n v="0.69"/>
    <n v="11700000"/>
    <s v="0.28,0.71,0.71,0.56,0.43,0.71,0.43,0.71,0.71,0.99,0.99,0.99"/>
  </r>
  <r>
    <x v="1110"/>
    <n v="9"/>
    <n v="7"/>
    <x v="1"/>
    <n v="2"/>
    <n v="50"/>
    <n v="0"/>
    <s v="http://blog.marketo.com/2013/08/the-problem-with-implicit-opt-in-for-email-marketing.html"/>
    <n v="0"/>
    <n v="0"/>
    <n v="0.1"/>
    <n v="33800000"/>
    <s v="0.28,0.71,0.56,0.71,0.99,0.71,0.71,0.99,0.71,0.71,0.56,0.43"/>
  </r>
  <r>
    <x v="1111"/>
    <n v="9"/>
    <n v="8"/>
    <x v="1"/>
    <n v="2"/>
    <n v="50"/>
    <n v="2.87"/>
    <s v="http://www.marketo.com/success-kits/2014-all-in-one-marketing-success-kit/"/>
    <n v="0"/>
    <n v="0"/>
    <n v="0.52"/>
    <n v="608000000"/>
    <s v="0.56,0.78,0.44,0.78,0.56,0.99,0.56,0.78,0.56,0.56,0.44,0.33"/>
  </r>
  <r>
    <x v="1112"/>
    <n v="9"/>
    <n v="8"/>
    <x v="1"/>
    <n v="2"/>
    <n v="50"/>
    <n v="38.69"/>
    <s v="http://www.marketo.com/lead-generation/"/>
    <n v="0"/>
    <n v="0.01"/>
    <n v="0.92"/>
    <n v="1830000"/>
    <s v="0.18,0.36,0.36,0.36,0.45,0.36,0.82,0.99,0.64,0.27,0.45,0.27"/>
  </r>
  <r>
    <x v="1112"/>
    <n v="8"/>
    <n v="7"/>
    <x v="1"/>
    <n v="2"/>
    <n v="50"/>
    <n v="38.69"/>
    <s v="https://www.marketo.com/marketing-topics/lead-generation-tactics"/>
    <n v="0"/>
    <n v="0.01"/>
    <n v="0.92"/>
    <n v="1830000"/>
    <s v="0.18,0.36,0.36,0.36,0.45,0.36,0.82,0.99,0.64,0.27,0.45,0.27"/>
  </r>
  <r>
    <x v="1113"/>
    <n v="5"/>
    <n v="3"/>
    <x v="1"/>
    <n v="3"/>
    <n v="30"/>
    <n v="0"/>
    <s v="http://blog.marketo.com/2013/05/5-of-the-most-innovative-and-unique-marketing-campaigns-so-far-in-2013.html"/>
    <n v="0"/>
    <n v="0"/>
    <n v="0.47"/>
    <n v="2970000"/>
    <s v="0.40,0.40,0.20,0.20,0.60,0.60,0.60,0.40,0.40,0.40,0.99,0.99"/>
  </r>
  <r>
    <x v="1114"/>
    <n v="5"/>
    <n v="4"/>
    <x v="1"/>
    <n v="2"/>
    <n v="30"/>
    <n v="0"/>
    <s v="http://www.marketo.com/lead-generation/"/>
    <n v="0"/>
    <n v="0"/>
    <n v="0.84"/>
    <n v="349000000"/>
    <s v="0.67,0.99,0.67,0.67,0.67,0.99,0.99,0.67,0.67,0.99,0.99,0.99"/>
  </r>
  <r>
    <x v="1115"/>
    <n v="5"/>
    <n v="5"/>
    <x v="1"/>
    <n v="2"/>
    <n v="30"/>
    <n v="0"/>
    <s v="http://blog.marketo.com/"/>
    <n v="0"/>
    <n v="0"/>
    <n v="0.09"/>
    <n v="464000000"/>
    <s v="0.67,0.99,0.67,0.99,0.99,0.99,0.67,0.99,0.99,0.99,0.99,0.99"/>
  </r>
  <r>
    <x v="1116"/>
    <n v="5"/>
    <n v="5"/>
    <x v="1"/>
    <n v="2"/>
    <n v="30"/>
    <n v="0"/>
    <s v="https://www.marketo.com/marketing-topics/b2b-lead-generation"/>
    <n v="0"/>
    <n v="0"/>
    <n v="0.97"/>
    <n v="268000"/>
    <s v="0.71,0.43,0.14,0.28,0.43,0.28,0.28,0.28,0.43,0.43,0.28,0.99"/>
  </r>
  <r>
    <x v="1117"/>
    <n v="6"/>
    <n v="6"/>
    <x v="1"/>
    <n v="2"/>
    <n v="30"/>
    <n v="0"/>
    <s v="http://www.marketo.com/marketing-glossary/social-marketing/"/>
    <n v="0"/>
    <n v="0"/>
    <n v="0.69"/>
    <n v="356000000"/>
    <s v="0.60,0.80,0.60,0.80,0.80,0.60,0.60,0.60,0.40,0.40,0.99,0.60"/>
  </r>
  <r>
    <x v="1118"/>
    <n v="5"/>
    <n v="7"/>
    <x v="1"/>
    <n v="2"/>
    <n v="30"/>
    <n v="0"/>
    <s v="http://blog.marketo.com/2012/06/true-colors-what-your-brand-colors-say-about-your-business.html"/>
    <n v="0"/>
    <n v="0"/>
    <n v="0.01"/>
    <n v="56200000"/>
    <s v="0.50,0.75,0.99,0.75,0.75,0.99,0.25,0.75,0.50,0.75,0.99,0.75"/>
  </r>
  <r>
    <x v="1119"/>
    <n v="5"/>
    <n v="5"/>
    <x v="1"/>
    <n v="2"/>
    <n v="30"/>
    <n v="12.68"/>
    <s v="http://www.marketo.com/marketing-topics/lead-generation-marketing"/>
    <n v="0"/>
    <n v="0"/>
    <n v="0.81"/>
    <n v="249000000"/>
    <s v="0.14,0.14,0.14,0.14,0.14,0.28,0.43,0.71,0.99,0.56,0.56,0.71"/>
  </r>
  <r>
    <x v="1120"/>
    <n v="10"/>
    <n v="10"/>
    <x v="1"/>
    <n v="2"/>
    <n v="50"/>
    <n v="30.76"/>
    <s v="http://www.marketo.com/marketing-topics/business-to-business-leads"/>
    <n v="0"/>
    <n v="0.01"/>
    <n v="0.94"/>
    <n v="555000000"/>
    <s v="0.33,0.56,0.99,0.56,0.56,0.56,0.44,0.56,0.56,0.56,0.44,0.56"/>
  </r>
  <r>
    <x v="1121"/>
    <n v="10"/>
    <n v="11"/>
    <x v="1"/>
    <n v="1"/>
    <n v="50"/>
    <n v="13.23"/>
    <s v="http://www.marketo.com/software/personalization/persona-based-marketing/"/>
    <n v="0"/>
    <n v="0"/>
    <n v="0.86"/>
    <n v="11400000"/>
    <s v="0.56,0.56,0.56,0.56,0.44,0.56,0.78,0.44,0.56,0.99,0.78,0.56"/>
  </r>
  <r>
    <x v="886"/>
    <n v="10"/>
    <n v="0"/>
    <x v="1"/>
    <n v="3"/>
    <n v="50"/>
    <n v="6.59"/>
    <s v="http://www.marketo.com/worksheets/2015-sample-social-media-tactical-plan/"/>
    <n v="0"/>
    <n v="0"/>
    <n v="0.83"/>
    <n v="215000"/>
    <s v="0.45,0.64,0.18,0.27,0.36,0.27,0.82,0.99,0.45,0.36,0.64,0.36"/>
  </r>
  <r>
    <x v="1122"/>
    <n v="8"/>
    <n v="14"/>
    <x v="1"/>
    <n v="1"/>
    <n v="50"/>
    <n v="28.4"/>
    <s v="http://www.marketo.com/email-marketing/"/>
    <n v="0"/>
    <n v="0.01"/>
    <n v="0.97"/>
    <n v="54400000"/>
    <s v="0.44,0.78,0.44,0.56,0.56,0.56,0.56,0.44,0.33,0.99,0.56,0.44"/>
  </r>
  <r>
    <x v="1123"/>
    <n v="9"/>
    <n v="10"/>
    <x v="1"/>
    <n v="2"/>
    <n v="50"/>
    <n v="8.02"/>
    <s v="https://www.marketo.com/marketing-topics/free-lead-generation"/>
    <n v="0"/>
    <n v="0"/>
    <n v="0.56000000000000005"/>
    <n v="294000000"/>
    <s v="0.14,0.10,0.14,0.99,0.52,0.33,0.24,0.19,0.19,0.10,0.24,0.10"/>
  </r>
  <r>
    <x v="1124"/>
    <n v="9"/>
    <n v="9"/>
    <x v="1"/>
    <n v="2"/>
    <n v="50"/>
    <n v="48.03"/>
    <s v="http://www.marketo.com/marketing-automation/"/>
    <n v="0"/>
    <n v="0.01"/>
    <n v="0.94"/>
    <n v="13500000"/>
    <s v="0.44,0.56,0.56,0.56,0.99,0.56,0.78,0.56,0.56,0.78,0.44,0.99"/>
  </r>
  <r>
    <x v="1124"/>
    <n v="8"/>
    <n v="8"/>
    <x v="1"/>
    <n v="2"/>
    <n v="50"/>
    <n v="48.03"/>
    <s v="http://www.marketo.com/"/>
    <n v="0"/>
    <n v="0.01"/>
    <n v="0.94"/>
    <n v="13500000"/>
    <s v="0.44,0.56,0.56,0.56,0.99,0.56,0.78,0.56,0.56,0.78,0.44,0.99"/>
  </r>
  <r>
    <x v="257"/>
    <n v="6"/>
    <n v="4"/>
    <x v="1"/>
    <n v="2"/>
    <n v="30"/>
    <n v="0"/>
    <s v="http://www.marketo.com/marketing-roi/"/>
    <n v="0"/>
    <n v="0"/>
    <n v="0.42"/>
    <n v="392000"/>
    <s v="0.60,0.80,0.80,0.60,0.60,0.80,0.80,0.60,0.99,0.40,0.60,0.60"/>
  </r>
  <r>
    <x v="257"/>
    <n v="5"/>
    <n v="5"/>
    <x v="1"/>
    <n v="2"/>
    <n v="30"/>
    <n v="0"/>
    <s v="http://www.marketo.com/email-deliverability/"/>
    <n v="0"/>
    <n v="0"/>
    <n v="0.42"/>
    <n v="392000"/>
    <s v="0.60,0.80,0.80,0.60,0.60,0.80,0.80,0.60,0.99,0.40,0.60,0.60"/>
  </r>
  <r>
    <x v="1125"/>
    <n v="6"/>
    <n v="6"/>
    <x v="1"/>
    <n v="2"/>
    <n v="30"/>
    <n v="17.54"/>
    <s v="http://www.marketo.com/marketing-and-sales-alignment/"/>
    <n v="0"/>
    <n v="0"/>
    <n v="0.4"/>
    <n v="745000000"/>
    <s v="0.50,0.75,0.50,0.75,0.50,0.75,0.75,0.50,0.75,0.50,0.99,0.99"/>
  </r>
  <r>
    <x v="1126"/>
    <n v="9"/>
    <n v="9"/>
    <x v="1"/>
    <n v="2"/>
    <n v="50"/>
    <n v="0"/>
    <s v="http://www.marketo.com/social-marketing/"/>
    <n v="0"/>
    <n v="0"/>
    <n v="0.3"/>
    <n v="2260000"/>
    <s v="0.43,0.71,0.71,0.99,0.99,0.99,0.99,0.56,0.28,0.56,0.71,0.43"/>
  </r>
  <r>
    <x v="1127"/>
    <n v="5"/>
    <n v="6"/>
    <x v="1"/>
    <n v="2"/>
    <n v="30"/>
    <n v="0"/>
    <s v="https://www.marketo.com/marketing-topics/define-b2b-marketing"/>
    <n v="0"/>
    <n v="0"/>
    <n v="0.06"/>
    <n v="228000000"/>
    <s v="0.99,0.43,0.56,0.71,0.28,0.43,0.14,0.14,0.14,0.43,0.99,0.43"/>
  </r>
  <r>
    <x v="632"/>
    <n v="5"/>
    <n v="0"/>
    <x v="1"/>
    <n v="3"/>
    <n v="30"/>
    <n v="5.01"/>
    <s v="http://www.marketo.com/webinars/5-steps-for-business-success-on-facebook-webinar/"/>
    <n v="0"/>
    <n v="0"/>
    <n v="0.25"/>
    <n v="660000"/>
    <s v="0.75,0.75,0.50,0.99,0.99,0.50,0.75,0.99,0.75,0.75,0.75,0.50"/>
  </r>
  <r>
    <x v="1128"/>
    <n v="10"/>
    <n v="10"/>
    <x v="1"/>
    <n v="2"/>
    <n v="50"/>
    <n v="0"/>
    <s v="http://blog.marketo.com/2013/05/5-of-the-most-innovative-and-unique-marketing-campaigns-so-far-in-2013.html"/>
    <n v="0"/>
    <n v="0"/>
    <n v="0.24"/>
    <n v="1940000"/>
    <s v="0.71,0.71,0.71,0.56,0.71,0.71,0.56,0.71,0.71,0.99,0.99,0.99"/>
  </r>
  <r>
    <x v="1129"/>
    <n v="8"/>
    <n v="9"/>
    <x v="1"/>
    <n v="2"/>
    <n v="50"/>
    <n v="0"/>
    <s v="http://summit.marketo.com/2014/speakers/randy-frisch/"/>
    <n v="0"/>
    <n v="0"/>
    <n v="0.09"/>
    <n v="353000"/>
    <s v="0.71,0.71,0.99,0.71,0.99,0.71,0.99,0.99,0.71,0.71,0.71,0.71"/>
  </r>
  <r>
    <x v="1130"/>
    <n v="5"/>
    <n v="5"/>
    <x v="1"/>
    <n v="2"/>
    <n v="30"/>
    <n v="22.83"/>
    <s v="http://www.marketo.com/lead-generation/"/>
    <n v="0"/>
    <n v="0"/>
    <n v="0.94"/>
    <n v="304000000"/>
    <s v="0.40,0.40,0.60,0.40,0.99,0.40,0.60,0.60,0.80,0.20,0.60,0.60"/>
  </r>
  <r>
    <x v="1131"/>
    <n v="6"/>
    <n v="3"/>
    <x v="1"/>
    <n v="3"/>
    <n v="30"/>
    <n v="32.24"/>
    <s v="http://www.marketo.com/lead-generation/"/>
    <n v="0"/>
    <n v="0.01"/>
    <n v="0.99"/>
    <n v="101000000"/>
    <s v="0.50,0.75,0.99,0.50,0.99,0.50,0.50,0.75,0.75,0.50,0.75,0.50"/>
  </r>
  <r>
    <x v="1132"/>
    <n v="10"/>
    <n v="8"/>
    <x v="1"/>
    <n v="2"/>
    <n v="50"/>
    <n v="12.86"/>
    <s v="http://www.marketo.com/lead-generation/"/>
    <n v="0"/>
    <n v="0"/>
    <n v="0.96"/>
    <n v="555000000"/>
    <s v="0.56,0.71,0.71,0.71,0.99,0.56,0.99,0.71,0.71,0.71,0.71,0.71"/>
  </r>
  <r>
    <x v="1133"/>
    <n v="5"/>
    <n v="8"/>
    <x v="1"/>
    <n v="2"/>
    <n v="30"/>
    <n v="16.93"/>
    <s v="https://www.marketo.com/marketing-topics/education-lead-generation"/>
    <n v="0"/>
    <n v="0"/>
    <n v="0.98"/>
    <n v="18300000"/>
    <s v="0.99,0.56,0.43,0.14,0.43,0.56,0.56,0.56,0.43,0.43,0.43,0.28"/>
  </r>
  <r>
    <x v="1134"/>
    <n v="8"/>
    <n v="8"/>
    <x v="1"/>
    <n v="2"/>
    <n v="50"/>
    <n v="2.62"/>
    <s v="http://www.marketo.com/worksheets/2015-sample-social-media-tactical-plan/"/>
    <n v="0"/>
    <n v="0"/>
    <n v="0.71"/>
    <n v="8220000"/>
    <s v="0.99,0.99,0.71,0.99,0.99,0.71,0.71,0.56,0.56,0.43,0.28,0.56"/>
  </r>
  <r>
    <x v="1135"/>
    <n v="8"/>
    <n v="8"/>
    <x v="1"/>
    <n v="2"/>
    <n v="50"/>
    <n v="0"/>
    <s v="http://blog.marketo.com/category/b2b-marketing"/>
    <n v="0"/>
    <n v="0"/>
    <n v="0.16"/>
    <n v="6230000"/>
    <s v="0.78,0.99,0.99,0.99,0.56,0.78,0.33,0.22,0.11,0.11,0.33,0.44"/>
  </r>
  <r>
    <x v="1136"/>
    <n v="8"/>
    <n v="4"/>
    <x v="1"/>
    <n v="2"/>
    <n v="50"/>
    <n v="36.51"/>
    <s v="http://www.marketo.com/marketing-topics/marketing-campaign-ideas"/>
    <n v="0"/>
    <n v="0.01"/>
    <n v="0.9"/>
    <n v="20100000"/>
    <s v="0.45,0.82,0.27,0.18,0.27,0.36,0.64,0.45,0.45,0.45,0.99,0.27"/>
  </r>
  <r>
    <x v="1137"/>
    <n v="10"/>
    <n v="12"/>
    <x v="1"/>
    <n v="1"/>
    <n v="50"/>
    <n v="0"/>
    <s v="http://blog.marketo.com/2013/05/5-of-the-most-innovative-and-unique-marketing-campaigns-so-far-in-2013.html"/>
    <n v="0"/>
    <n v="0"/>
    <n v="0.37"/>
    <n v="8940000"/>
    <s v="0.99,0.71,0.71,0.71,0.99,0.71,0.56,0.56,0.71,0.71,0.56,0.71"/>
  </r>
  <r>
    <x v="1138"/>
    <n v="9"/>
    <n v="8"/>
    <x v="1"/>
    <n v="2"/>
    <n v="50"/>
    <n v="34.96"/>
    <s v="https://www.marketo.com/marketing-topics/lead-generation-services"/>
    <n v="0"/>
    <n v="0.01"/>
    <n v="0.92"/>
    <n v="58700000"/>
    <s v="0.33,0.78,0.78,0.78,0.33,0.78,0.78,0.78,0.44,0.78,0.99,0.56"/>
  </r>
  <r>
    <x v="1139"/>
    <n v="8"/>
    <n v="8"/>
    <x v="1"/>
    <n v="2"/>
    <n v="50"/>
    <n v="5.49"/>
    <s v="http://blog.marketo.com/2013/05/5-of-the-most-innovative-and-unique-marketing-campaigns-so-far-in-2013.html"/>
    <n v="0"/>
    <n v="0"/>
    <n v="0.24"/>
    <n v="48900000"/>
    <s v="0.33,0.56,0.78,0.99,0.56,0.33,0.56,0.78,0.56,0.56,0.78,0.78"/>
  </r>
  <r>
    <x v="1140"/>
    <n v="10"/>
    <n v="18"/>
    <x v="1"/>
    <n v="1"/>
    <n v="50"/>
    <n v="1.0900000000000001"/>
    <s v="https://launchpoint.marketo.com/surveymonkey/904-surveymonkey/"/>
    <n v="0"/>
    <n v="0"/>
    <n v="0.3"/>
    <n v="8410000"/>
    <s v="0.43,0.56,0.56,0.99,0.71,0.56,0.56,0.28,0.43,0.71,0.99,0.99"/>
  </r>
  <r>
    <x v="1141"/>
    <n v="10"/>
    <n v="10"/>
    <x v="1"/>
    <n v="2"/>
    <n v="50"/>
    <n v="0"/>
    <s v="https://www.marketo.com/marketing-topics/internet-marketing-strategy"/>
    <n v="0"/>
    <n v="0"/>
    <n v="0.11"/>
    <n v="584000000"/>
    <s v="0.99,0.64,0.36,0.28,0.50,0.28,0.36,0.36,0.21,0.28,0.21,0.21"/>
  </r>
  <r>
    <x v="1142"/>
    <n v="9"/>
    <n v="0"/>
    <x v="1"/>
    <n v="3"/>
    <n v="50"/>
    <n v="0"/>
    <s v="https://summit.marketo.com/2015/speakers/inga-romanoff/"/>
    <n v="0"/>
    <n v="0"/>
    <n v="0.04"/>
    <n v="39000"/>
    <s v="0.33,0.33,0.33,0.56,0.78,0.56,0.99,0.78,0.44,0.44,0.56,0.56"/>
  </r>
  <r>
    <x v="1143"/>
    <n v="10"/>
    <n v="10"/>
    <x v="1"/>
    <n v="2"/>
    <n v="50"/>
    <n v="27.51"/>
    <s v="http://www.marketo.com/email-marketing/"/>
    <n v="0"/>
    <n v="0.01"/>
    <n v="0.96"/>
    <n v="68200000"/>
    <s v="0.43,0.71,0.56,0.71,0.99,0.71,0.71,0.71,0.99,0.56,0.71,0.28"/>
  </r>
  <r>
    <x v="1144"/>
    <n v="6"/>
    <n v="8"/>
    <x v="1"/>
    <n v="2"/>
    <n v="30"/>
    <n v="6.18"/>
    <s v="http://www.marketo.com/worksheets/2015-sample-social-media-tactical-plan/"/>
    <n v="0"/>
    <n v="0"/>
    <n v="0.63"/>
    <n v="30000000"/>
    <s v="0.50,0.50,0.50,0.75,0.75,0.50,0.75,0.50,0.75,0.50,0.99,0.75"/>
  </r>
  <r>
    <x v="1145"/>
    <n v="6"/>
    <n v="4"/>
    <x v="1"/>
    <n v="2"/>
    <n v="30"/>
    <n v="0"/>
    <s v="http://blog.marketo.com/2014/07/5-ways-to-increase-revenue-and-engagement-with-mobile-apps.html"/>
    <n v="0"/>
    <n v="0"/>
    <n v="0.75"/>
    <n v="122000000"/>
    <s v="0.99,0.80,0.60,0.40,0.60,0.60,0.40,0.60,0.60,0.40,0.60,0.40"/>
  </r>
  <r>
    <x v="1146"/>
    <n v="6"/>
    <n v="4"/>
    <x v="1"/>
    <n v="2"/>
    <n v="30"/>
    <n v="0"/>
    <s v="https://www.marketo.com/marketing-topics/direct-response-advertising"/>
    <n v="0"/>
    <n v="0"/>
    <n v="0.71"/>
    <n v="5010000"/>
    <s v="0.20,0.99,0.80,0.20,0.80,0.40,0.40,0.40,0.40,0.80,0.99,0.99"/>
  </r>
  <r>
    <x v="1147"/>
    <n v="9"/>
    <n v="17"/>
    <x v="1"/>
    <n v="1"/>
    <n v="50"/>
    <n v="0"/>
    <s v="http://www.marketo.com/ebooks/contagious-content-what-people-share-on-facebook-and-why-they-share-it/"/>
    <n v="0"/>
    <n v="0"/>
    <n v="0.02"/>
    <n v="1390000000"/>
    <s v="0.99,0.99,0.71,0.71,0.99,0.56,0.56,0.99,0.71,0.71,0.71,0.28"/>
  </r>
  <r>
    <x v="1148"/>
    <n v="5"/>
    <n v="5"/>
    <x v="1"/>
    <n v="2"/>
    <n v="30"/>
    <n v="0"/>
    <s v="https://www.marketo.com/marketing-topics/b2b-social-media-marketing"/>
    <n v="0"/>
    <n v="0"/>
    <n v="0.7"/>
    <n v="10000000"/>
    <s v="0.18,0.99,0.27,0.36,0.27,0.18,0.09,0.09,0.09,0.18,0.36,0.09"/>
  </r>
  <r>
    <x v="1149"/>
    <n v="6"/>
    <n v="7"/>
    <x v="1"/>
    <n v="2"/>
    <n v="30"/>
    <n v="21.82"/>
    <s v="http://www.marketo.com/software/"/>
    <n v="0"/>
    <n v="0"/>
    <n v="0.95"/>
    <n v="564000000"/>
    <s v="0.67,0.99,0.99,0.67,0.99,0.99,0.67,0.67,0.67,0.99,0.99,0.99"/>
  </r>
  <r>
    <x v="1149"/>
    <n v="5"/>
    <n v="6"/>
    <x v="1"/>
    <n v="2"/>
    <n v="30"/>
    <n v="21.82"/>
    <s v="http://www.marketo.com/software/marketing-automation/"/>
    <n v="0"/>
    <n v="0"/>
    <n v="0.95"/>
    <n v="564000000"/>
    <s v="0.67,0.99,0.99,0.67,0.99,0.99,0.67,0.67,0.67,0.99,0.99,0.99"/>
  </r>
  <r>
    <x v="1150"/>
    <n v="6"/>
    <n v="6"/>
    <x v="1"/>
    <n v="2"/>
    <n v="30"/>
    <n v="29.8"/>
    <s v="http://www.marketo.com/definitive-guides/marketing-automation-microsoft-dynamics-crm/"/>
    <n v="0"/>
    <n v="0.01"/>
    <n v="0.88"/>
    <n v="317000"/>
    <s v="0.71,0.71,0.71,0.99,0.56,0.99,0.14,0.14,0.14,0.14,0.14,0.28"/>
  </r>
  <r>
    <x v="1150"/>
    <n v="5"/>
    <n v="5"/>
    <x v="1"/>
    <n v="2"/>
    <n v="30"/>
    <n v="29.8"/>
    <s v="http://www.marketo.com/marketing-automation/microsoft-dynamics-crm/"/>
    <n v="0"/>
    <n v="0.01"/>
    <n v="0.88"/>
    <n v="317000"/>
    <s v="0.71,0.71,0.71,0.99,0.56,0.99,0.14,0.14,0.14,0.14,0.14,0.28"/>
  </r>
  <r>
    <x v="1151"/>
    <n v="8"/>
    <n v="11"/>
    <x v="1"/>
    <n v="1"/>
    <n v="50"/>
    <n v="0.75"/>
    <s v="https://launchpoint.marketo.com/citrix/1068-gotowebinar/"/>
    <n v="0"/>
    <n v="0"/>
    <n v="0.16"/>
    <n v="336000"/>
    <s v="0.43,0.71,0.56,0.99,0.56,0.71,0.71,0.43,0.43,0.56,0.71,0.99"/>
  </r>
  <r>
    <x v="1152"/>
    <n v="5"/>
    <n v="6"/>
    <x v="1"/>
    <n v="2"/>
    <n v="30"/>
    <n v="1.96"/>
    <s v="http://www.marketo.com/customers/"/>
    <n v="0"/>
    <n v="0"/>
    <n v="0.37"/>
    <n v="2030000"/>
    <s v="0.40,0.80,0.60,0.60,0.60,0.80,0.99,0.80,0.80,0.60,0.60,0.60"/>
  </r>
  <r>
    <x v="1153"/>
    <n v="6"/>
    <n v="6"/>
    <x v="1"/>
    <n v="2"/>
    <n v="30"/>
    <n v="2.94"/>
    <s v="http://www.marketo.com/calculators/marketing-automation-roi/?url=/marketing-automation-roi-calculator/"/>
    <n v="0"/>
    <n v="0"/>
    <n v="0.4"/>
    <n v="63100000"/>
    <s v="0.40,0.60,0.60,0.99,0.80,0.60,0.40,0.40,0.60,0.80,0.99,0.40"/>
  </r>
  <r>
    <x v="1154"/>
    <n v="6"/>
    <n v="6"/>
    <x v="1"/>
    <n v="2"/>
    <n v="30"/>
    <n v="0.17"/>
    <s v="http://blog.marketo.com/2013/07/email-wanted-dead-or-alive-infographic.html"/>
    <n v="0"/>
    <n v="0"/>
    <n v="0.4"/>
    <n v="210000000"/>
    <s v="0.50,0.99,0.99,0.99,0.99,0.50,0.50,0.99,0.99,0.75,0.75,0.50"/>
  </r>
  <r>
    <x v="1155"/>
    <n v="9"/>
    <n v="7"/>
    <x v="1"/>
    <n v="2"/>
    <n v="50"/>
    <n v="17.32"/>
    <s v="http://www.marketo.com/_assets/uploads/2014-Sample-Social-Media-Tactical-Plan.pdf?20140609162917"/>
    <n v="0"/>
    <n v="0"/>
    <n v="0.77"/>
    <n v="529000"/>
    <s v="0.71,0.99,0.56,0.71,0.43,0.99,0.56,0.71,0.56,0.56,0.99,0.71"/>
  </r>
  <r>
    <x v="1156"/>
    <n v="6"/>
    <n v="5"/>
    <x v="1"/>
    <n v="2"/>
    <n v="30"/>
    <n v="0"/>
    <s v="http://www.marketo.com/marketing-roi/"/>
    <n v="0"/>
    <n v="0"/>
    <n v="0.46"/>
    <n v="57900000"/>
    <s v="0.40,0.80,0.99,0.80,0.60,0.60,0.40,0.60,0.40,0.99,0.60,0.80"/>
  </r>
  <r>
    <x v="1157"/>
    <n v="9"/>
    <n v="9"/>
    <x v="1"/>
    <n v="2"/>
    <n v="50"/>
    <n v="0"/>
    <s v="http://blog.marketo.com/2013/12/must-attend-marketing-events-of-2014.html"/>
    <n v="0"/>
    <n v="0"/>
    <n v="0.94"/>
    <n v="38700000"/>
    <s v="0.43,0.71,0.56,0.99,0.56,0.43,0.56,0.71,0.56,0.71,0.99,0.43"/>
  </r>
  <r>
    <x v="1158"/>
    <n v="9"/>
    <n v="9"/>
    <x v="1"/>
    <n v="2"/>
    <n v="50"/>
    <n v="0"/>
    <s v="http://blog.marketo.com/2013/03/three-key-job-roles-to-make-your-marketing-automation-rock.html"/>
    <n v="0"/>
    <n v="0"/>
    <n v="0.89"/>
    <n v="24400000"/>
    <s v="0.56,0.71,0.99,0.56,0.71,0.71,0.71,0.99,0.56,0.71,0.71,0.28"/>
  </r>
  <r>
    <x v="261"/>
    <n v="5"/>
    <n v="8"/>
    <x v="1"/>
    <n v="2"/>
    <n v="30"/>
    <n v="31.39"/>
    <s v="http://www.marketo.com/ebooks/conversations-not-campaigns/"/>
    <n v="0"/>
    <n v="0.01"/>
    <n v="0.92"/>
    <n v="456000"/>
    <s v="0.50,0.75,0.50,0.50,0.99,0.75,0.75,0.75,0.75,0.75,0.75,0.50"/>
  </r>
  <r>
    <x v="261"/>
    <n v="6"/>
    <n v="6"/>
    <x v="1"/>
    <n v="2"/>
    <n v="30"/>
    <n v="31.39"/>
    <s v="http://www.marketo.com/software/marketing-automation/pricing/"/>
    <n v="0"/>
    <n v="0.01"/>
    <n v="0.92"/>
    <n v="456000"/>
    <s v="0.50,0.75,0.50,0.50,0.99,0.75,0.75,0.75,0.75,0.75,0.75,0.50"/>
  </r>
  <r>
    <x v="1159"/>
    <n v="5"/>
    <n v="4"/>
    <x v="1"/>
    <n v="2"/>
    <n v="30"/>
    <n v="0"/>
    <s v="http://blog.marketo.com/2013/05/5-of-the-most-innovative-and-unique-marketing-campaigns-so-far-in-2013.html"/>
    <n v="0"/>
    <n v="0"/>
    <n v="0.25"/>
    <n v="11800000"/>
    <s v="0.28,0.56,0.43,0.43,0.56,0.28,0.14,0.28,0.28,0.71,0.99,0.56"/>
  </r>
  <r>
    <x v="1160"/>
    <n v="10"/>
    <n v="11"/>
    <x v="1"/>
    <n v="1"/>
    <n v="50"/>
    <n v="0"/>
    <s v="http://blog.marketo.com/2014/02/8-ideas-for-a-creative-facebook-cover-photo-and-15-examples-of-great-ones.html"/>
    <n v="0"/>
    <n v="0"/>
    <n v="0"/>
    <n v="83800000"/>
    <s v="0.99,0.78,0.33,0.56,0.44,0.56,0.56,0.78,0.56,0.33,0.44,0.44"/>
  </r>
  <r>
    <x v="1161"/>
    <n v="9"/>
    <n v="8"/>
    <x v="1"/>
    <n v="2"/>
    <n v="50"/>
    <n v="0"/>
    <s v="http://www.marketo.com/email-marketing/"/>
    <n v="0"/>
    <n v="0"/>
    <n v="0.85"/>
    <n v="10700000"/>
    <s v="0.14,0.14,0.14,0.07,0.14,0.36,0.64,0.79,0.64,0.64,0.50,0.99"/>
  </r>
  <r>
    <x v="1162"/>
    <n v="5"/>
    <n v="5"/>
    <x v="1"/>
    <n v="2"/>
    <n v="30"/>
    <n v="8.34"/>
    <s v="http://blog.marketo.com/2013/12/must-attend-marketing-events-of-2014.html"/>
    <n v="0"/>
    <n v="0"/>
    <n v="0.84"/>
    <n v="47800000"/>
    <s v="0.50,0.99,0.75,0.75,0.75,0.99,0.75,0.99,0.75,0.99,0.75,0.75"/>
  </r>
  <r>
    <x v="1163"/>
    <n v="6"/>
    <n v="5"/>
    <x v="1"/>
    <n v="2"/>
    <n v="30"/>
    <n v="0"/>
    <s v="http://www.marketo.com/software/"/>
    <n v="0"/>
    <n v="0"/>
    <n v="1"/>
    <n v="29700000"/>
    <s v="0.75,0.75,0.75,0.75,0.75,0.99,0.75,0.50,0.75,0.25,0.25,0.50"/>
  </r>
  <r>
    <x v="1164"/>
    <n v="5"/>
    <n v="4"/>
    <x v="1"/>
    <n v="2"/>
    <n v="30"/>
    <n v="5.67"/>
    <s v="http://www.marketo.com/marketing-topics/network-marketing-leads"/>
    <n v="0"/>
    <n v="0"/>
    <n v="0.91"/>
    <n v="504000000"/>
    <s v="0.25,0.75,0.99,0.75,0.99,0.75,0.50,0.50,0.99,0.75,0.75,0.50"/>
  </r>
  <r>
    <x v="156"/>
    <n v="10"/>
    <n v="20"/>
    <x v="1"/>
    <n v="1"/>
    <n v="50"/>
    <n v="8.27"/>
    <s v="http://www.marketo.com/ebooks/email-deliverability/"/>
    <n v="0"/>
    <n v="0"/>
    <n v="0.68"/>
    <n v="494000"/>
    <s v="0.60,0.99,0.80,0.80,0.99,0.99,0.99,0.99,0.60,0.80,0.99,0.80"/>
  </r>
  <r>
    <x v="156"/>
    <n v="8"/>
    <n v="8"/>
    <x v="1"/>
    <n v="2"/>
    <n v="50"/>
    <n v="8.27"/>
    <s v="http://templates.marketo.com/category/responsive-email/"/>
    <n v="0"/>
    <n v="0"/>
    <n v="0.68"/>
    <n v="494000"/>
    <s v="0.60,0.99,0.80,0.80,0.99,0.99,0.99,0.99,0.60,0.80,0.99,0.80"/>
  </r>
  <r>
    <x v="156"/>
    <n v="9"/>
    <n v="9"/>
    <x v="1"/>
    <n v="2"/>
    <n v="50"/>
    <n v="8.27"/>
    <s v="http://developers.marketo.com/documentation/email-scripting/"/>
    <n v="0"/>
    <n v="0"/>
    <n v="0.68"/>
    <n v="494000"/>
    <s v="0.60,0.99,0.80,0.80,0.99,0.99,0.99,0.99,0.60,0.80,0.99,0.80"/>
  </r>
  <r>
    <x v="1165"/>
    <n v="6"/>
    <n v="7"/>
    <x v="1"/>
    <n v="2"/>
    <n v="30"/>
    <n v="9.52"/>
    <s v="http://www.marketo.com/worksheets/2015-sample-social-media-tactical-plan/"/>
    <n v="0"/>
    <n v="0"/>
    <n v="0.78"/>
    <n v="73700000"/>
    <s v="0.25,0.50,0.50,0.75,0.50,0.50,0.75,0.75,0.50,0.75,0.75,0.99"/>
  </r>
  <r>
    <x v="1166"/>
    <n v="9"/>
    <n v="10"/>
    <x v="1"/>
    <n v="2"/>
    <n v="50"/>
    <n v="7.2"/>
    <s v="http://www.marketo.com/software/marketing-automation/social-marketing/"/>
    <n v="0"/>
    <n v="0"/>
    <n v="0.92"/>
    <n v="464000000"/>
    <s v="0.56,0.44,0.78,0.78,0.56,0.56,0.56,0.56,0.78,0.78,0.99,0.44"/>
  </r>
  <r>
    <x v="1167"/>
    <n v="8"/>
    <n v="8"/>
    <x v="1"/>
    <n v="2"/>
    <n v="50"/>
    <n v="0.54"/>
    <s v="https://www.marketo.com/about/contact.php"/>
    <n v="0"/>
    <n v="0"/>
    <n v="0.45"/>
    <n v="161000000"/>
    <s v="0.56,0.71,0.71,0.99,0.71,0.99,0.56,0.71,0.99,0.71,0.56,0.43"/>
  </r>
  <r>
    <x v="1168"/>
    <n v="8"/>
    <n v="13"/>
    <x v="1"/>
    <n v="1"/>
    <n v="50"/>
    <n v="0"/>
    <s v="http://de.marketo.com/marketing-topics/qualified-lead-generation"/>
    <n v="0"/>
    <n v="0"/>
    <n v="0.51"/>
    <n v="15000000"/>
    <s v="0.80,0.99,0.99,0.80,0.60,0.99,0.80,0.80,0.80,0.80,0.80,0.99"/>
  </r>
  <r>
    <x v="1169"/>
    <n v="5"/>
    <n v="3"/>
    <x v="1"/>
    <n v="3"/>
    <n v="30"/>
    <n v="0"/>
    <s v="http://www.marketo.com/event-marketing/"/>
    <n v="0"/>
    <n v="0"/>
    <n v="0.7"/>
    <n v="41000000"/>
    <s v="0.40,0.60,0.40,0.60,0.80,0.40,0.60,0.60,0.60,0.99,0.60,0.60"/>
  </r>
  <r>
    <x v="1169"/>
    <n v="6"/>
    <n v="0"/>
    <x v="1"/>
    <n v="3"/>
    <n v="30"/>
    <n v="0"/>
    <s v="http://www.marketo.com/webinars/10-strategies-for-content-marketing-events-and-marketing-automation-success/"/>
    <n v="0"/>
    <n v="0"/>
    <n v="0.7"/>
    <n v="41000000"/>
    <s v="0.40,0.60,0.40,0.60,0.80,0.40,0.60,0.60,0.60,0.99,0.60,0.60"/>
  </r>
  <r>
    <x v="1170"/>
    <n v="14"/>
    <n v="11"/>
    <x v="2"/>
    <n v="1"/>
    <n v="210"/>
    <n v="0"/>
    <s v="https://www.marketo.com/marketing-topics/direct-response-media"/>
    <n v="0"/>
    <n v="0"/>
    <n v="0.05"/>
    <n v="195000000"/>
    <s v="0.53,0.66,0.53,0.66,0.81,0.99,0.81,0.81,0.66,0.81,0.66,0.44"/>
  </r>
  <r>
    <x v="1171"/>
    <n v="14"/>
    <n v="12"/>
    <x v="2"/>
    <n v="1"/>
    <n v="210"/>
    <n v="32.32"/>
    <s v="http://www.marketo.com/solutions/inbound-marketing/"/>
    <n v="0"/>
    <n v="0.01"/>
    <n v="0.92"/>
    <n v="1640000"/>
    <s v="0.54,0.81,0.65,0.65,0.65,0.81,0.65,0.54,0.65,0.81,0.99,0.81"/>
  </r>
  <r>
    <x v="1172"/>
    <n v="14"/>
    <n v="14"/>
    <x v="2"/>
    <n v="1"/>
    <n v="210"/>
    <n v="12.27"/>
    <s v="http://blog.marketo.com/2013/07/how-digital-marketing-is-reshaping-financial-services.html"/>
    <n v="0"/>
    <n v="0"/>
    <n v="0.83"/>
    <n v="273000000"/>
    <s v="0.65,0.65,0.81,0.81,0.81,0.99,0.65,0.99,0.99,0.81,0.65,0.65"/>
  </r>
  <r>
    <x v="1173"/>
    <n v="14"/>
    <n v="0"/>
    <x v="2"/>
    <n v="3"/>
    <n v="210"/>
    <n v="1.66"/>
    <s v="http://blog.marketo.com/2015/03/the-new-brand-building-in-the-era-of-engagement.html"/>
    <n v="0"/>
    <n v="0"/>
    <n v="0.06"/>
    <n v="582000000"/>
    <s v="0.53,0.81,0.81,0.81,0.66,0.53,0.53,0.66,0.66,0.66,0.99,0.66"/>
  </r>
  <r>
    <x v="1174"/>
    <n v="14"/>
    <n v="0"/>
    <x v="2"/>
    <n v="3"/>
    <n v="210"/>
    <n v="17.38"/>
    <s v="http://blog.marketo.com/2014/12/4-holiday-social-campaigns-that-win-why.html"/>
    <n v="0"/>
    <n v="0"/>
    <n v="0.48"/>
    <n v="139000000"/>
    <s v="0.54,0.54,0.81,0.65,0.99,0.65,0.65,0.65,0.54,0.81,0.99,0.99"/>
  </r>
  <r>
    <x v="1175"/>
    <n v="14"/>
    <n v="13"/>
    <x v="2"/>
    <n v="1"/>
    <n v="210"/>
    <n v="6.55"/>
    <s v="http://blog.marketo.com/2013/02/what-is-the-difference-between-thought-leadership-and-content-marketing.html"/>
    <n v="0"/>
    <n v="0"/>
    <n v="0.36"/>
    <n v="12200000"/>
    <s v="0.42,0.99,0.81,0.99,0.99,0.99,0.99,0.81,0.81,0.54,0.99,0.99"/>
  </r>
  <r>
    <x v="1176"/>
    <n v="18"/>
    <n v="18"/>
    <x v="2"/>
    <n v="1"/>
    <n v="480"/>
    <n v="15.36"/>
    <s v="http://developers.marketo.com/documentation/rest/"/>
    <n v="0"/>
    <n v="0"/>
    <n v="0.24"/>
    <n v="17600000"/>
    <s v="0.54,0.66,0.81,0.81,0.81,0.81,0.81,0.81,0.81,0.99,0.99,0.81"/>
  </r>
  <r>
    <x v="1177"/>
    <n v="19"/>
    <n v="0"/>
    <x v="2"/>
    <n v="3"/>
    <n v="480"/>
    <n v="11.67"/>
    <s v="http://www.marketo.com/software/consumer/omni-channel/"/>
    <n v="0"/>
    <n v="0"/>
    <n v="0.87"/>
    <n v="29200000"/>
    <s v="0.81,0.99,0.99,0.99,0.81,0.81,0.81,0.81,0.81,0.81,0.81,0.66"/>
  </r>
  <r>
    <x v="1178"/>
    <n v="19"/>
    <n v="18"/>
    <x v="2"/>
    <n v="1"/>
    <n v="480"/>
    <n v="10.78"/>
    <s v="http://blog.marketo.com/2009/07/the-difference-between-drip-marketing-and-closed-loop-marketing.html"/>
    <n v="0"/>
    <n v="0"/>
    <n v="0.51"/>
    <n v="1420000"/>
    <s v="0.81,0.99,0.99,0.99,0.99,0.99,0.99,0.99,0.81,0.99,0.99,0.81"/>
  </r>
  <r>
    <x v="1179"/>
    <n v="19"/>
    <n v="0"/>
    <x v="2"/>
    <n v="3"/>
    <n v="480"/>
    <n v="0"/>
    <s v="http://blog.marketo.com/2015/02/demystify-define-your-marketing-strategy-2.html"/>
    <n v="0"/>
    <n v="0"/>
    <n v="0"/>
    <n v="319000000"/>
    <s v="0.54,0.66,0.66,0.81,0.66,0.66,0.54,0.54,0.66,0.99,0.99,0.99"/>
  </r>
  <r>
    <x v="1180"/>
    <n v="18"/>
    <n v="17"/>
    <x v="2"/>
    <n v="1"/>
    <n v="480"/>
    <n v="17.66"/>
    <s v="http://www.marketo.com/software/marketing-automation/social-marketing/"/>
    <n v="0"/>
    <n v="0"/>
    <n v="0.95"/>
    <n v="529000000"/>
    <s v="0.81,0.99,0.81,0.81,0.81,0.81,0.81,0.81,0.99,0.99,0.81,0.81"/>
  </r>
  <r>
    <x v="1181"/>
    <n v="19"/>
    <n v="0"/>
    <x v="2"/>
    <n v="3"/>
    <n v="480"/>
    <n v="4.1100000000000003"/>
    <s v="http://blog.marketo.com/2015/01/negative-seo-does-it-really-exist.html"/>
    <n v="0"/>
    <n v="0"/>
    <n v="0.47"/>
    <n v="20000000"/>
    <s v="0.99,0.99,0.99,0.99,0.81,0.81,0.99,0.81,0.99,0.99,0.81,0.67"/>
  </r>
  <r>
    <x v="1182"/>
    <n v="19"/>
    <n v="0"/>
    <x v="2"/>
    <n v="3"/>
    <n v="480"/>
    <n v="0"/>
    <s v="http://www.marketo.com/customers/conject/"/>
    <n v="0"/>
    <n v="0"/>
    <n v="0"/>
    <n v="130000"/>
    <s v="0.66,0.66,0.81,0.81,0.99,0.66,0.66,0.66,0.66,0.99,0.99,0.81"/>
  </r>
  <r>
    <x v="515"/>
    <n v="12"/>
    <n v="14"/>
    <x v="2"/>
    <n v="1"/>
    <n v="110"/>
    <n v="28.84"/>
    <s v="http://www.marketo.com/software/marketing-automation/"/>
    <n v="0"/>
    <n v="0.01"/>
    <n v="0.86"/>
    <n v="576000000"/>
    <s v="0.28,0.53,0.41,0.53,0.41,0.53,0.65,0.53,0.82,0.99,0.65,0.65"/>
  </r>
  <r>
    <x v="1183"/>
    <n v="12"/>
    <n v="10"/>
    <x v="2"/>
    <n v="2"/>
    <n v="110"/>
    <n v="0"/>
    <s v="http://blog.marketo.com/2013/05/the-customer-is-king-how-do-you-prosper-in-their-kingdom.html"/>
    <n v="0"/>
    <n v="0"/>
    <n v="0.01"/>
    <n v="156000000"/>
    <s v="0.53,0.82,0.99,0.65,0.82,0.65,0.53,0.53,0.65,0.65,0.82,0.82"/>
  </r>
  <r>
    <x v="1184"/>
    <n v="11"/>
    <n v="11"/>
    <x v="2"/>
    <n v="1"/>
    <n v="30"/>
    <n v="0"/>
    <s v="http://blog.marketo.com/2012/06/true-colors-what-your-brand-colors-say-about-your-business.html"/>
    <n v="0"/>
    <n v="0"/>
    <n v="0.18"/>
    <n v="323000000"/>
    <s v="0.33,0.56,0.22,0.11,0.56,0.99,0.44,0.11,0.11,0.11,0.11,0.11"/>
  </r>
  <r>
    <x v="1185"/>
    <n v="11"/>
    <n v="13"/>
    <x v="2"/>
    <n v="1"/>
    <n v="30"/>
    <n v="13.66"/>
    <s v="http://www.marketo.com/software/marketing-automation/landing-pages/"/>
    <n v="0"/>
    <n v="0"/>
    <n v="1"/>
    <n v="6460000"/>
    <s v="0.50,0.50,0.50,0.50,0.75,0.50,0.75,0.50,0.99,0.75,0.75,0.75"/>
  </r>
  <r>
    <x v="1186"/>
    <n v="11"/>
    <n v="12"/>
    <x v="2"/>
    <n v="1"/>
    <n v="30"/>
    <n v="0"/>
    <s v="http://www.marketo.com/solutions/up-sell-cross-sell/"/>
    <n v="0"/>
    <n v="0"/>
    <n v="0.17"/>
    <n v="200000"/>
    <s v="0.40,0.99,0.80,0.40,0.60,0.40,0.60,0.60,0.60,0.60,0.99,0.60"/>
  </r>
  <r>
    <x v="1187"/>
    <n v="11"/>
    <n v="18"/>
    <x v="2"/>
    <n v="1"/>
    <n v="30"/>
    <n v="0"/>
    <s v="http://www.marketo.com/inbound-marketing/"/>
    <n v="0"/>
    <n v="0"/>
    <n v="0.54"/>
    <n v="4120000"/>
    <s v="0.75,0.50,0.50,0.99,0.99,0.75,0.99,0.75,0.75,0.99,0.99,0.50"/>
  </r>
  <r>
    <x v="1188"/>
    <n v="11"/>
    <n v="0"/>
    <x v="2"/>
    <n v="3"/>
    <n v="30"/>
    <n v="0"/>
    <s v="http://blog.marketo.com/2015/01/how-to-integrate-social-media-and-blogging-from-the-art-of-social-media.html"/>
    <n v="0"/>
    <n v="0"/>
    <n v="0.16"/>
    <n v="47200000"/>
    <s v="0.99,0.75,0.99,0.75,0.50,0.50,0.75,0.25,0.75,0.75,0.50,0.50"/>
  </r>
  <r>
    <x v="1189"/>
    <n v="11"/>
    <n v="12"/>
    <x v="2"/>
    <n v="1"/>
    <n v="30"/>
    <n v="31.68"/>
    <s v="http://blog.marketo.com/2010/06/the-top-5-skills-you-need-to-be-a-marketable-marketer.html"/>
    <n v="0"/>
    <n v="0.01"/>
    <n v="0.47"/>
    <n v="205000000"/>
    <s v="0.43,0.56,0.43,0.56,0.28,0.43,0.28,0.43,0.28,0.56,0.99,0.28"/>
  </r>
  <r>
    <x v="1190"/>
    <n v="11"/>
    <n v="12"/>
    <x v="2"/>
    <n v="1"/>
    <n v="30"/>
    <n v="12.73"/>
    <s v="http://blog.marketo.com/2013/03/how-to-measure-the-roi-of-your-marketing-programs.html"/>
    <n v="0"/>
    <n v="0"/>
    <n v="0.6"/>
    <n v="391000"/>
    <s v="0.40,0.80,0.60,0.40,0.60,0.40,0.40,0.60,0.60,0.60,0.99,0.60"/>
  </r>
  <r>
    <x v="1191"/>
    <n v="11"/>
    <n v="13"/>
    <x v="2"/>
    <n v="1"/>
    <n v="30"/>
    <n v="0"/>
    <s v="http://www.marketo.com/marketing-topics/b2b-marketing-examples"/>
    <n v="0"/>
    <n v="0"/>
    <n v="0.11"/>
    <n v="13800000"/>
    <s v="0.43,0.28,0.71,0.56,0.43,0.28,0.28,0.28,0.28,0.71,0.99,0.43"/>
  </r>
  <r>
    <x v="1192"/>
    <n v="11"/>
    <n v="10"/>
    <x v="2"/>
    <n v="2"/>
    <n v="30"/>
    <n v="2.92"/>
    <s v="https://launchpoint.marketo.com/assets/Uploads/18387529-on24-marketo-collateral.pdf"/>
    <n v="0"/>
    <n v="0"/>
    <n v="0.37"/>
    <n v="36700000"/>
    <s v="0.43,0.28,0.99,0.71,0.28,0.43,0.56,0.43,0.28,0.56,0.43,0.43"/>
  </r>
  <r>
    <x v="1193"/>
    <n v="11"/>
    <n v="0"/>
    <x v="2"/>
    <n v="3"/>
    <n v="30"/>
    <n v="9.76"/>
    <s v="http://www.marketo.com/resources/"/>
    <n v="0"/>
    <n v="0"/>
    <n v="0.54"/>
    <n v="4870000"/>
    <s v="0.25,0.75,0.75,0.50,0.75,0.75,0.75,0.99,0.50,0.50,0.50,0.75"/>
  </r>
  <r>
    <x v="1194"/>
    <n v="11"/>
    <n v="13"/>
    <x v="2"/>
    <n v="1"/>
    <n v="30"/>
    <n v="0"/>
    <s v="http://www.marketo.com/worksheets/events-budgeting-worksheet/"/>
    <n v="0"/>
    <n v="0"/>
    <n v="0.43"/>
    <n v="86000"/>
    <s v="0.60,0.99,0.60,0.20,0.40,0.60,0.99,0.60,0.20,0.40,0.20,0.40"/>
  </r>
  <r>
    <x v="1195"/>
    <n v="11"/>
    <n v="13"/>
    <x v="2"/>
    <n v="1"/>
    <n v="30"/>
    <n v="0"/>
    <s v="http://www.marketo.com/email-marketing/"/>
    <n v="0"/>
    <n v="0"/>
    <n v="1"/>
    <n v="49000000"/>
    <s v="0.50,0.99,0.50,0.21,0.14,0.21,0.07,0.07,0.07,0.07,0.07,0.07"/>
  </r>
  <r>
    <x v="1196"/>
    <n v="11"/>
    <n v="0"/>
    <x v="2"/>
    <n v="3"/>
    <n v="30"/>
    <n v="0"/>
    <s v="http://www.marketo.com/webinars/amplify-your-impact-how-to-multiply-the-effects-of-your-inbound-marketing/"/>
    <n v="0"/>
    <n v="0"/>
    <n v="0.43"/>
    <n v="952000"/>
    <s v="0.99,0.75,0.50,0.25,0.25,0.75,0.75,0.75,0.75,0.75,0.99,0.50"/>
  </r>
  <r>
    <x v="257"/>
    <n v="11"/>
    <n v="11"/>
    <x v="2"/>
    <n v="1"/>
    <n v="30"/>
    <n v="0"/>
    <s v="http://www.marketo.com/"/>
    <n v="0"/>
    <n v="0"/>
    <n v="0.42"/>
    <n v="392000"/>
    <s v="0.60,0.80,0.80,0.60,0.60,0.80,0.80,0.60,0.99,0.40,0.60,0.60"/>
  </r>
  <r>
    <x v="1197"/>
    <n v="11"/>
    <n v="10"/>
    <x v="2"/>
    <n v="2"/>
    <n v="30"/>
    <n v="0"/>
    <s v="http://blog.marketo.com/2013/10/31-content-marketing-ideas-that-will-revolutionize-your-business.html"/>
    <n v="0"/>
    <n v="0"/>
    <n v="0.1"/>
    <n v="180000000"/>
    <s v="0.50,0.75,0.99,0.50,0.75,0.99,0.75,0.99,0.75,0.75,0.99,0.99"/>
  </r>
  <r>
    <x v="1198"/>
    <n v="11"/>
    <n v="12"/>
    <x v="2"/>
    <n v="1"/>
    <n v="30"/>
    <n v="0"/>
    <s v="http://www.marketo.com/webinars/customers-are-king-prospect-and-customer-engagement-is-the-key-to-the-kingdom/"/>
    <n v="0"/>
    <n v="0"/>
    <n v="0.03"/>
    <n v="137000000"/>
    <s v="0.75,0.99,0.99,0.75,0.75,0.75,0.75,0.75,0.75,0.50,0.99,0.75"/>
  </r>
  <r>
    <x v="1199"/>
    <n v="11"/>
    <n v="10"/>
    <x v="2"/>
    <n v="2"/>
    <n v="30"/>
    <n v="0"/>
    <s v="https://www.marketo.com/marketing-topics/marketing-plan-ideas"/>
    <n v="0"/>
    <n v="0"/>
    <n v="0.64"/>
    <n v="22900000"/>
    <s v="0.25,0.99,0.50,0.99,0.50,0.75,0.75,0.50,0.50,0.99,0.99,0.50"/>
  </r>
  <r>
    <x v="1200"/>
    <n v="11"/>
    <n v="11"/>
    <x v="2"/>
    <n v="1"/>
    <n v="30"/>
    <n v="0"/>
    <s v="http://www.marketo.com/software/marketing-automation/engagement-engine/"/>
    <n v="0"/>
    <n v="0"/>
    <n v="0.13"/>
    <n v="38200000"/>
    <s v="0.20,0.60,0.60,0.60,0.80,0.40,0.80,0.60,0.60,0.40,0.99,0.99"/>
  </r>
  <r>
    <x v="1201"/>
    <n v="11"/>
    <n v="13"/>
    <x v="2"/>
    <n v="1"/>
    <n v="30"/>
    <n v="0"/>
    <s v="http://blog.marketo.com/2013/12/must-attend-marketing-events-of-2014.html"/>
    <n v="0"/>
    <n v="0"/>
    <n v="1"/>
    <n v="34800000"/>
    <s v="0.50,0.75,0.99,0.50,0.50,0.25,0.99,0.75,0.75,0.50,0.99,0.25"/>
  </r>
  <r>
    <x v="1202"/>
    <n v="11"/>
    <n v="11"/>
    <x v="2"/>
    <n v="1"/>
    <n v="30"/>
    <n v="0"/>
    <s v="http://blog.marketo.com/2013/11/google-android-and-nestle-kitkat-the-ultimate-co-branding-marketing-takeaways.html"/>
    <n v="0"/>
    <n v="0"/>
    <n v="0.06"/>
    <n v="11000000"/>
    <s v="0.75,0.50,0.25,0.75,0.50,0.50,0.50,0.50,0.75,0.99,0.99,0.99"/>
  </r>
  <r>
    <x v="1203"/>
    <n v="11"/>
    <n v="13"/>
    <x v="2"/>
    <n v="1"/>
    <n v="30"/>
    <n v="0"/>
    <s v="http://www.marketo.com/definitive-guides/marketing-automation/"/>
    <n v="0"/>
    <n v="0"/>
    <n v="0.99"/>
    <n v="49700000"/>
    <s v="0.60,0.20,0.40,0.20,0.60,0.20,0.99,0.99,0.60,0.40,0.60,0.20"/>
  </r>
  <r>
    <x v="1204"/>
    <n v="11"/>
    <n v="11"/>
    <x v="2"/>
    <n v="1"/>
    <n v="30"/>
    <n v="7.88"/>
    <s v="http://www.marketo.com/software/marketing-automation/landing-pages/"/>
    <n v="0"/>
    <n v="0"/>
    <n v="0.98"/>
    <n v="777000"/>
    <s v="0.06,0.12,0.06,0.06,0.06,0.12,0.12,0.99,0.06,0.18,0.12,0.12"/>
  </r>
  <r>
    <x v="1205"/>
    <n v="11"/>
    <n v="12"/>
    <x v="2"/>
    <n v="1"/>
    <n v="30"/>
    <n v="8.5"/>
    <s v="http://www.marketo.com/social-marketing/"/>
    <n v="0"/>
    <n v="0"/>
    <n v="0.59"/>
    <n v="123000000"/>
    <s v="0.20,0.40,0.40,0.60,0.40,0.40,0.80,0.60,0.60,0.40,0.40,0.99"/>
  </r>
  <r>
    <x v="1206"/>
    <n v="11"/>
    <n v="13"/>
    <x v="2"/>
    <n v="1"/>
    <n v="30"/>
    <n v="18.91"/>
    <s v="http://blog.marketo.com/2014/04/the-definition-of-omni-channel-marketing-plus-7-tips.html"/>
    <n v="0"/>
    <n v="0"/>
    <n v="0.72"/>
    <n v="1250000"/>
    <s v="0.56,0.28,0.43,0.56,0.99,0.43,0.43,0.28,0.28,0.28,0.56,0.71"/>
  </r>
  <r>
    <x v="1207"/>
    <n v="11"/>
    <n v="14"/>
    <x v="2"/>
    <n v="1"/>
    <n v="30"/>
    <n v="0"/>
    <s v="http://blog.marketo.com/2012/11/does-facebook-work-for-b2b-lead-generation-hell-yes.html"/>
    <n v="0"/>
    <n v="0"/>
    <n v="0.28000000000000003"/>
    <n v="70600000"/>
    <s v="0.40,0.60,0.40,0.60,0.99,0.60,0.60,0.40,0.60,0.60,0.60,0.99"/>
  </r>
  <r>
    <x v="1208"/>
    <n v="4"/>
    <n v="4"/>
    <x v="1"/>
    <n v="2"/>
    <n v="20"/>
    <n v="0"/>
    <s v="http://www.marketo.com/event-marketing/"/>
    <n v="0"/>
    <n v="0"/>
    <n v="0.9"/>
    <n v="2500000"/>
    <s v="0.25,0.75,0.75,0.50,0.75,0.50,0.50,0.99,0.50,0.50,0.50,0.50"/>
  </r>
  <r>
    <x v="1209"/>
    <n v="4"/>
    <n v="4"/>
    <x v="1"/>
    <n v="2"/>
    <n v="20"/>
    <n v="2.52"/>
    <s v="http://pages2.marketo.com/demo.html"/>
    <n v="0"/>
    <n v="0"/>
    <n v="0.16"/>
    <n v="54300000"/>
    <s v="0.67,0.33,0.99,0.67,0.33,0.33,0.99,0.67,0.67,0.33,0.99,0.99"/>
  </r>
  <r>
    <x v="1210"/>
    <n v="4"/>
    <n v="4"/>
    <x v="1"/>
    <n v="2"/>
    <n v="20"/>
    <n v="27.05"/>
    <s v="http://blog.marketo.com/2013/12/must-attend-marketing-events-of-2014.html"/>
    <n v="0"/>
    <n v="0"/>
    <n v="0.95"/>
    <n v="11200000"/>
    <s v="0.25,0.99,0.50,0.50,0.50,0.75,0.25,0.50,0.25,0.50,0.50,0.50"/>
  </r>
  <r>
    <x v="1211"/>
    <n v="4"/>
    <n v="4"/>
    <x v="1"/>
    <n v="2"/>
    <n v="20"/>
    <n v="5.74"/>
    <s v="http://www.marketo.com/event-marketing/"/>
    <n v="0"/>
    <n v="0"/>
    <n v="0.73"/>
    <n v="63500000"/>
    <s v="0.33,0.67,0.67,0.67,0.67,0.67,0.67,0.67,0.33,0.67,0.67,0.99"/>
  </r>
  <r>
    <x v="1212"/>
    <n v="4"/>
    <n v="4"/>
    <x v="1"/>
    <n v="2"/>
    <n v="20"/>
    <n v="19.02"/>
    <s v="http://www.marketo.com/worksheets/the-big-list-of-lead-scoring-rules/"/>
    <n v="0"/>
    <n v="0"/>
    <n v="0.95"/>
    <n v="556000000"/>
    <s v="0.50,0.25,0.25,0.50,0.99,0.75,0.25,0.25,0.50,0.50,0.50,0.25"/>
  </r>
  <r>
    <x v="1213"/>
    <n v="4"/>
    <n v="4"/>
    <x v="1"/>
    <n v="2"/>
    <n v="20"/>
    <n v="0"/>
    <s v="http://blog.marketo.com/2013/05/5-of-the-most-innovative-and-unique-marketing-campaigns-so-far-in-2013.html"/>
    <n v="0"/>
    <n v="0"/>
    <n v="0.14000000000000001"/>
    <n v="73800000"/>
    <s v="0.56,0.56,0.99,0.56,0.22,0.11,0.11,0.11,0.11,0.11,0.11,0.11"/>
  </r>
  <r>
    <x v="340"/>
    <n v="4"/>
    <n v="5"/>
    <x v="1"/>
    <n v="2"/>
    <n v="20"/>
    <n v="13.36"/>
    <s v="http://www.marketo.com/inbound-marketing/"/>
    <n v="0"/>
    <n v="0"/>
    <n v="0.95"/>
    <n v="441000"/>
    <s v="0.33,0.67,0.67,0.67,0.99,0.33,0.67,0.67,0.33,0.33,0.67,0.67"/>
  </r>
  <r>
    <x v="1214"/>
    <n v="4"/>
    <n v="4"/>
    <x v="1"/>
    <n v="2"/>
    <n v="20"/>
    <n v="1.25"/>
    <s v="http://www.marketo.com/webinars/"/>
    <n v="0"/>
    <n v="0"/>
    <n v="0.91"/>
    <n v="18800000"/>
    <s v="0.50,0.50,0.50,0.99,0.50,0.50,0.50,0.50,0.50,0.25,0.25,0.25"/>
  </r>
  <r>
    <x v="1044"/>
    <n v="4"/>
    <n v="5"/>
    <x v="1"/>
    <n v="2"/>
    <n v="20"/>
    <n v="8.58"/>
    <s v="http://www.marketo.com/worksheets/sample-social-media-plan-for-events/"/>
    <n v="0"/>
    <n v="0"/>
    <n v="0.62"/>
    <n v="8210000"/>
    <s v="0.25,0.50,0.25,0.99,0.75,0.25,0.25,0.75,0.50,0.25,0.25,0.50"/>
  </r>
  <r>
    <x v="1215"/>
    <n v="4"/>
    <n v="3"/>
    <x v="1"/>
    <n v="3"/>
    <n v="20"/>
    <n v="0"/>
    <s v="http://www.marketo.com/lead-generation/"/>
    <n v="0"/>
    <n v="0"/>
    <n v="0.75"/>
    <n v="228000000"/>
    <s v="0.75,0.75,0.99,0.25,0.25,0.25,0.25,0.50,0.25,0.25,0.25,0.25"/>
  </r>
  <r>
    <x v="1216"/>
    <n v="4"/>
    <n v="4"/>
    <x v="1"/>
    <n v="2"/>
    <n v="20"/>
    <n v="0"/>
    <s v="http://www.marketo.com/marketing-topics/lead-generation-techniques"/>
    <n v="0"/>
    <n v="0"/>
    <n v="0.95"/>
    <n v="9840000"/>
    <s v="0.67,0.99,0.33,0.67,0.67,0.67,0.67,0.67,0.99,0.67,0.67,0.67"/>
  </r>
  <r>
    <x v="1217"/>
    <n v="4"/>
    <n v="5"/>
    <x v="1"/>
    <n v="2"/>
    <n v="20"/>
    <n v="9.65"/>
    <s v="http://www.marketo.com/marketing-and-sales-alignment/"/>
    <n v="0"/>
    <n v="0"/>
    <n v="1"/>
    <n v="59400000"/>
    <s v="0.67,0.67,0.67,0.99,0.99,0.67,0.67,0.67,0.67,0.67,0.99,0.99"/>
  </r>
  <r>
    <x v="1218"/>
    <n v="4"/>
    <n v="4"/>
    <x v="1"/>
    <n v="2"/>
    <n v="20"/>
    <n v="62.9"/>
    <s v="http://www.marketo.com/definitive-guides/engaging-email-marketing/"/>
    <n v="0"/>
    <n v="0.02"/>
    <n v="1"/>
    <n v="255000000"/>
    <s v="0.20,0.20,0.20,0.40,0.40,0.20,0.20,0.80,0.80,0.99,0.40,0.20"/>
  </r>
  <r>
    <x v="1219"/>
    <n v="4"/>
    <n v="4"/>
    <x v="1"/>
    <n v="2"/>
    <n v="20"/>
    <n v="0"/>
    <s v="http://www.marketo.com/worksheets/2015-sample-social-media-tactical-plan/"/>
    <n v="0"/>
    <n v="0"/>
    <n v="0.22"/>
    <n v="55900000"/>
    <s v="0.20,0.60,0.40,0.40,0.40,0.20,0.20,0.20,0.20,0.80,0.99,0.99"/>
  </r>
  <r>
    <x v="1220"/>
    <n v="4"/>
    <n v="5"/>
    <x v="1"/>
    <n v="2"/>
    <n v="20"/>
    <n v="6.92"/>
    <s v="http://www.marketo.com/webinars/drive-leads-not-likes-building-an-integrated-social-referral-campaign/"/>
    <n v="0"/>
    <n v="0"/>
    <n v="0.86"/>
    <n v="294000000"/>
    <s v="0.33,0.99,0.67,0.33,0.67,0.33,0.67,0.33,0.67,0.67,0.99,0.33"/>
  </r>
  <r>
    <x v="1221"/>
    <n v="4"/>
    <n v="5"/>
    <x v="1"/>
    <n v="2"/>
    <n v="20"/>
    <n v="0"/>
    <s v="http://blog.marketo.com/2014/06/navigating-the-global-digital-ad-landscape-infographic.html"/>
    <n v="0"/>
    <n v="0"/>
    <n v="0.55000000000000004"/>
    <n v="17500000"/>
    <s v="0.33,0.67,0.67,0.67,0.99,0.67,0.99,0.99,0.67,0.67,0.99,0.99"/>
  </r>
  <r>
    <x v="1222"/>
    <n v="4"/>
    <n v="5"/>
    <x v="1"/>
    <n v="2"/>
    <n v="20"/>
    <n v="18.23"/>
    <s v="http://www.marketo.com/marketing-topics/b2b-direct-marketing"/>
    <n v="0"/>
    <n v="0"/>
    <n v="0.87"/>
    <n v="4850000"/>
    <s v="0.50,0.50,0.75,0.50,0.99,0.75,0.50,0.25,0.50,0.99,0.50,0.25"/>
  </r>
  <r>
    <x v="1223"/>
    <n v="4"/>
    <n v="4"/>
    <x v="1"/>
    <n v="2"/>
    <n v="20"/>
    <n v="0"/>
    <s v="http://www.marketo.com/worksheets/2015-sample-social-media-tactical-plan/"/>
    <n v="0"/>
    <n v="0"/>
    <n v="0.53"/>
    <n v="220000000"/>
    <s v="0.67,0.99,0.67,0.67,0.67,0.67,0.33,0.33,0.33,0.33,0.67,0.33"/>
  </r>
  <r>
    <x v="358"/>
    <n v="4"/>
    <n v="4"/>
    <x v="1"/>
    <n v="2"/>
    <n v="20"/>
    <n v="14.36"/>
    <s v="https://launchpoint.marketo.com/applications/social-media"/>
    <n v="0"/>
    <n v="0"/>
    <n v="0.67"/>
    <n v="527000"/>
    <s v="0.67,0.67,0.99,0.67,0.99,0.33,0.99,0.99,0.67,0.99,0.99,0.67"/>
  </r>
  <r>
    <x v="1224"/>
    <n v="2"/>
    <n v="2"/>
    <x v="0"/>
    <n v="3"/>
    <n v="10"/>
    <n v="0"/>
    <s v="http://www.marketo.com/email-marketing/"/>
    <n v="0"/>
    <n v="0"/>
    <n v="0.97"/>
    <n v="175000000"/>
    <s v="0.50,0.99,0.50,0.50,0.50,0.50,0.50,0.99,0.50,0.50,0.50,0.50"/>
  </r>
  <r>
    <x v="1225"/>
    <n v="2"/>
    <n v="2"/>
    <x v="0"/>
    <n v="3"/>
    <n v="10"/>
    <n v="0"/>
    <s v="http://www.marketo.com/resources/"/>
    <n v="0"/>
    <n v="0"/>
    <n v="0.98"/>
    <n v="19100000"/>
    <s v="0.50,0.99,0.99,0.50,0.99,0.50,0.50,0.99,0.99,0.50,0.50,0.99"/>
  </r>
  <r>
    <x v="1226"/>
    <n v="2"/>
    <n v="0"/>
    <x v="0"/>
    <n v="3"/>
    <n v="10"/>
    <n v="15.83"/>
    <s v="http://www.marketo.com/_assets/uploads/How-to-Leverage-Digital-Marketing-in-the-Healthcare-Industry.pdf?20130819131714"/>
    <n v="0"/>
    <n v="0"/>
    <n v="0.98"/>
    <n v="71300000"/>
    <s v="0.25,0.25,0.50,0.50,0.99,0.25,0.50,0.25,0.25,0.25,0.25,0.25"/>
  </r>
  <r>
    <x v="1227"/>
    <n v="2"/>
    <n v="2"/>
    <x v="0"/>
    <n v="3"/>
    <n v="10"/>
    <n v="0"/>
    <s v="http://blog.marketo.com/2013/05/5-of-the-most-innovative-and-unique-marketing-campaigns-so-far-in-2013.html"/>
    <n v="0"/>
    <n v="0"/>
    <n v="1"/>
    <n v="3620000"/>
    <s v="0.99,0.99,0.99,0.99,0.99,0.99,0.99,0.99,0.99,0.00,0.99,0.99"/>
  </r>
  <r>
    <x v="1228"/>
    <n v="2"/>
    <n v="2"/>
    <x v="0"/>
    <n v="3"/>
    <n v="10"/>
    <n v="0"/>
    <s v="http://www.marketo.com/software/marketing-automation/pricing/"/>
    <n v="0"/>
    <n v="0"/>
    <n v="1"/>
    <n v="6860000"/>
    <s v="0.99,0.99,0.99,0.99,0.99,0.99,0.99,0.99,0.99,0.99,0.99,0.99"/>
  </r>
  <r>
    <x v="1229"/>
    <n v="2"/>
    <n v="2"/>
    <x v="0"/>
    <n v="3"/>
    <n v="10"/>
    <n v="0"/>
    <s v="http://blog.marketo.com/2014/04/rise-of-the-marketing-platform.html"/>
    <n v="0"/>
    <n v="0"/>
    <n v="0.32"/>
    <n v="280000000"/>
    <s v="0.00,0.00,0.99,0.00,0.99,0.99,0.99,0.99,0.99,0.99,0.99,0.99"/>
  </r>
  <r>
    <x v="1230"/>
    <n v="16"/>
    <n v="0"/>
    <x v="2"/>
    <n v="3"/>
    <n v="260"/>
    <n v="0.8"/>
    <s v="http://blog.marketo.com/2013/02/landing-page-techniques-that-drive-higher-conversion.html"/>
    <n v="0"/>
    <n v="0"/>
    <n v="0.11"/>
    <n v="15900000"/>
    <s v="0.15,0.19,0.24,0.99,0.19,0.28,0.44,0.44,0.54,0.66,0.54,0.28"/>
  </r>
  <r>
    <x v="1231"/>
    <n v="15"/>
    <n v="15"/>
    <x v="2"/>
    <n v="1"/>
    <n v="260"/>
    <n v="12.92"/>
    <s v="http://www.marketo.com/software/marketing-automation/engagement-engine/"/>
    <n v="0"/>
    <n v="0"/>
    <n v="0.79"/>
    <n v="12200000"/>
    <s v="0.81,0.81,0.99,0.99,0.99,0.81,0.99,0.99,0.81,0.99,0.99,0.99"/>
  </r>
  <r>
    <x v="1231"/>
    <n v="16"/>
    <n v="0"/>
    <x v="2"/>
    <n v="3"/>
    <n v="260"/>
    <n v="12.92"/>
    <s v="http://www.marketo.com/software/consumer/"/>
    <n v="0"/>
    <n v="0"/>
    <n v="0.79"/>
    <n v="12200000"/>
    <s v="0.81,0.81,0.99,0.99,0.99,0.81,0.99,0.99,0.81,0.99,0.99,0.99"/>
  </r>
  <r>
    <x v="1232"/>
    <n v="17"/>
    <n v="0"/>
    <x v="2"/>
    <n v="3"/>
    <n v="320"/>
    <n v="0.91"/>
    <s v="https://launchpoint.marketo.com/hootsuite/663-hootsuite/"/>
    <n v="0"/>
    <n v="0"/>
    <n v="0.13"/>
    <n v="7960000"/>
    <s v="0.44,0.54,0.54,0.67,0.81,0.67,0.81,0.81,0.81,0.99,0.81,0.67"/>
  </r>
  <r>
    <x v="1233"/>
    <n v="17"/>
    <n v="15"/>
    <x v="2"/>
    <n v="1"/>
    <n v="320"/>
    <n v="25.14"/>
    <s v="http://www.marketo.com/ebooks/10-tips-for-successful-email-marketing-campaigns/"/>
    <n v="0"/>
    <n v="0"/>
    <n v="0.21"/>
    <n v="13200000"/>
    <s v="0.54,0.99,0.82,0.82,0.99,0.82,0.54,0.67,0.54,0.99,0.99,0.99"/>
  </r>
  <r>
    <x v="1234"/>
    <n v="17"/>
    <n v="20"/>
    <x v="2"/>
    <n v="1"/>
    <n v="320"/>
    <n v="0"/>
    <s v="http://blog.marketo.com/2013/12/independents-vs-software-suites-how-the-cloud-affects-the-solutions-landscape.html"/>
    <n v="0"/>
    <n v="0"/>
    <n v="0"/>
    <n v="961000"/>
    <s v="0.28,0.28,0.54,0.67,0.99,0.54,0.36,0.28,0.24,0.24,0.24,0.28"/>
  </r>
  <r>
    <x v="1235"/>
    <n v="13"/>
    <n v="13"/>
    <x v="2"/>
    <n v="1"/>
    <n v="140"/>
    <n v="0"/>
    <s v="https://launchpoint.marketo.com/magic-logix/906-marketing-automation-consulting-implementation-and-integration/"/>
    <n v="0"/>
    <n v="0"/>
    <n v="0.01"/>
    <n v="366000"/>
    <s v="0.42,0.54,0.42,0.35,0.54,0.99,0.54,0.65,0.54,0.54,0.65,0.27"/>
  </r>
  <r>
    <x v="1236"/>
    <n v="13"/>
    <n v="17"/>
    <x v="2"/>
    <n v="1"/>
    <n v="140"/>
    <n v="0"/>
    <s v="http://developers.marketo.com/blog/external-page-prefill/"/>
    <n v="0"/>
    <n v="0"/>
    <n v="0.03"/>
    <n v="596000"/>
    <s v="0.41,0.65,0.82,0.99,0.82,0.82,0.82,0.82,0.82,0.99,0.99,0.82"/>
  </r>
  <r>
    <x v="1237"/>
    <n v="13"/>
    <n v="15"/>
    <x v="2"/>
    <n v="1"/>
    <n v="140"/>
    <n v="4.1900000000000004"/>
    <s v="https://launchpoint.marketo.com/smartsheet/1238-smartsheet-project-management/"/>
    <n v="0"/>
    <n v="0"/>
    <n v="0.64"/>
    <n v="106000"/>
    <s v="0.65,0.99,0.99,0.99,0.65,0.65,0.82,0.82,0.65,0.82,0.82,0.82"/>
  </r>
  <r>
    <x v="1238"/>
    <n v="10"/>
    <n v="10"/>
    <x v="1"/>
    <n v="2"/>
    <n v="40"/>
    <n v="9.92"/>
    <s v="http://www.marketo.com/event-marketing/"/>
    <n v="0"/>
    <n v="0"/>
    <n v="0.73"/>
    <n v="52100000"/>
    <s v="0.60,0.60,0.40,0.80,0.99,0.80,0.60,0.40,0.40,0.99,0.80,0.80"/>
  </r>
  <r>
    <x v="1239"/>
    <n v="10"/>
    <n v="8"/>
    <x v="1"/>
    <n v="2"/>
    <n v="40"/>
    <n v="0"/>
    <s v="http://blog.marketo.com/2014/08/meet-generation-z-marketings-next-big-audience-infographic.html"/>
    <n v="0"/>
    <n v="0"/>
    <n v="0.02"/>
    <n v="79400000"/>
    <s v="0.60,0.40,0.99,0.60,0.80,0.40,0.60,0.40,0.20,0.99,0.99,0.99"/>
  </r>
  <r>
    <x v="1240"/>
    <n v="7"/>
    <n v="7"/>
    <x v="1"/>
    <n v="2"/>
    <n v="30"/>
    <n v="25.55"/>
    <s v="http://www.marketo.com/marketing-automation/marketing-automation-for-salesforce/"/>
    <n v="0"/>
    <n v="0"/>
    <n v="1"/>
    <n v="1400000"/>
    <s v="0.40,0.40,0.40,0.40,0.40,0.60,0.60,0.60,0.40,0.40,0.99,0.40"/>
  </r>
  <r>
    <x v="1241"/>
    <n v="8"/>
    <n v="13"/>
    <x v="1"/>
    <n v="1"/>
    <n v="40"/>
    <n v="20.5"/>
    <s v="http://www.marketo.com/worksheets/2015-sample-social-media-tactical-plan/"/>
    <n v="0"/>
    <n v="0"/>
    <n v="0.44"/>
    <n v="42700000"/>
    <s v="0.11,0.33,0.56,0.22,0.11,0.33,0.44,0.33,0.11,0.78,0.99,0.78"/>
  </r>
  <r>
    <x v="1242"/>
    <n v="10"/>
    <n v="9"/>
    <x v="1"/>
    <n v="2"/>
    <n v="40"/>
    <n v="0"/>
    <s v="https://www.marketo.com/marketing-topics/b2b-marketing-strategy"/>
    <n v="0"/>
    <n v="0"/>
    <n v="0.18"/>
    <n v="32700000"/>
    <s v="0.56,0.43,0.43,0.71,0.43,0.56,0.56,0.43,0.43,0.71,0.28,0.99"/>
  </r>
  <r>
    <x v="1243"/>
    <n v="7"/>
    <n v="7"/>
    <x v="1"/>
    <n v="2"/>
    <n v="30"/>
    <n v="0"/>
    <s v="http://www.marketo.com/worksheets/sample-marketing-automation-service-offering/"/>
    <n v="0"/>
    <n v="0"/>
    <n v="0.97"/>
    <n v="7080000"/>
    <s v="0.75,0.99,0.50,0.75,0.50,0.50,0.50,0.99,0.99,0.75,0.75,0.99"/>
  </r>
  <r>
    <x v="1244"/>
    <n v="10"/>
    <n v="10"/>
    <x v="1"/>
    <n v="2"/>
    <n v="40"/>
    <n v="0"/>
    <s v="http://www.marketo.com/definitive-guides/marketing-metrics-and-marketing-analytics/"/>
    <n v="0"/>
    <n v="0"/>
    <n v="0.01"/>
    <n v="2360000"/>
    <s v="0.40,0.99,0.80,0.60,0.60,0.99,0.40,0.99,0.80,0.80,0.80,0.80"/>
  </r>
  <r>
    <x v="1245"/>
    <n v="9"/>
    <n v="8"/>
    <x v="1"/>
    <n v="2"/>
    <n v="40"/>
    <n v="0"/>
    <s v="http://www.marketo.com/event-marketing/"/>
    <n v="0"/>
    <n v="0"/>
    <n v="0.23"/>
    <n v="8580000"/>
    <s v="0.56,0.56,0.71,0.43,0.71,0.99,0.28,0.28,0.28,0.99,0.99,0.71"/>
  </r>
  <r>
    <x v="1246"/>
    <n v="8"/>
    <n v="10"/>
    <x v="1"/>
    <n v="2"/>
    <n v="40"/>
    <n v="0.27"/>
    <s v="http://blog.marketo.com/2011/07/marketing-analytics-and-marketing-metrics-thought-leaders.html"/>
    <n v="0"/>
    <n v="0"/>
    <n v="1"/>
    <n v="5870000"/>
    <s v="0.60,0.80,0.60,0.60,0.40,0.99,0.60,0.99,0.80,0.80,0.99,0.60"/>
  </r>
  <r>
    <x v="1247"/>
    <n v="9"/>
    <n v="9"/>
    <x v="1"/>
    <n v="2"/>
    <n v="40"/>
    <n v="0"/>
    <s v="http://www.marketo.com/marketing-topics/social-media-strategy-template"/>
    <n v="0"/>
    <n v="0"/>
    <n v="0.31"/>
    <n v="76000000"/>
    <s v="0.28,0.43,0.71,0.71,0.99,0.43,0.71,0.43,0.43,0.43,0.43,0.28"/>
  </r>
  <r>
    <x v="1248"/>
    <n v="7"/>
    <n v="8"/>
    <x v="1"/>
    <n v="2"/>
    <n v="30"/>
    <n v="5.44"/>
    <s v="http://www.marketo.com/webinars/lead-generation-the-art-of-cold-calling-and-the-science-of-email-prospecting/"/>
    <n v="0"/>
    <n v="0"/>
    <n v="0.53"/>
    <n v="23000000"/>
    <s v="0.40,0.80,0.99,0.60,0.60,0.60,0.99,0.80,0.80,0.60,0.60,0.60"/>
  </r>
  <r>
    <x v="1249"/>
    <n v="8"/>
    <n v="9"/>
    <x v="1"/>
    <n v="2"/>
    <n v="40"/>
    <n v="0"/>
    <s v="http://www.marketo.com/media/song-nobody-wants-to-get-blasted/"/>
    <n v="0"/>
    <n v="0"/>
    <n v="0.04"/>
    <n v="382000000"/>
    <s v="0.60,0.60,0.60,0.60,0.60,0.60,0.80,0.99,0.60,0.60,0.99,0.99"/>
  </r>
  <r>
    <x v="1250"/>
    <n v="9"/>
    <n v="8"/>
    <x v="1"/>
    <n v="2"/>
    <n v="40"/>
    <n v="24.88"/>
    <s v="http://www.marketo.com/ebooks/10-tips-for-successful-email-marketing-campaigns/"/>
    <n v="0"/>
    <n v="0"/>
    <n v="0.97"/>
    <n v="172000000"/>
    <s v="0.40,0.80,0.80,0.99,0.99,0.99,0.60,0.60,0.40,0.60,0.80,0.60"/>
  </r>
  <r>
    <x v="1251"/>
    <n v="9"/>
    <n v="9"/>
    <x v="1"/>
    <n v="2"/>
    <n v="40"/>
    <n v="0"/>
    <s v="http://blog.marketo.com/2014/09/how-coca-cola-and-yoplait-use-customer-participation-marketing-and-how-you-can-too.html"/>
    <n v="0"/>
    <n v="0"/>
    <n v="0.1"/>
    <n v="14000000"/>
    <s v="0.43,0.28,0.56,0.71,0.71,0.43,0.56,0.56,0.28,0.99,0.43,0.56"/>
  </r>
  <r>
    <x v="1252"/>
    <n v="9"/>
    <n v="7"/>
    <x v="1"/>
    <n v="2"/>
    <n v="40"/>
    <n v="28.26"/>
    <s v="http://www.marketo.com/software/marketing-automation/"/>
    <n v="0"/>
    <n v="0"/>
    <n v="0.88"/>
    <n v="137000000"/>
    <s v="0.40,0.80,0.80,0.80,0.99,0.80,0.80,0.80,0.80,0.80,0.99,0.99"/>
  </r>
  <r>
    <x v="1253"/>
    <n v="8"/>
    <n v="13"/>
    <x v="1"/>
    <n v="1"/>
    <n v="40"/>
    <n v="0"/>
    <s v="http://www.marketo.com/worksheets/2015-sample-social-media-tactical-plan/"/>
    <n v="0"/>
    <n v="0"/>
    <n v="0.82"/>
    <n v="13900000"/>
    <s v="0.56,0.43,0.56,0.99,0.56,0.71,0.99,0.56,0.43,0.56,0.56,0.56"/>
  </r>
  <r>
    <x v="1094"/>
    <n v="7"/>
    <n v="6"/>
    <x v="1"/>
    <n v="2"/>
    <n v="30"/>
    <n v="0"/>
    <s v="http://blog.marketo.com/"/>
    <n v="0"/>
    <n v="0"/>
    <n v="0.87"/>
    <n v="3610000"/>
    <s v="0.60,0.80,0.60,0.60,0.80,0.60,0.60,0.99,0.80,0.40,0.80,0.40"/>
  </r>
  <r>
    <x v="1254"/>
    <n v="10"/>
    <n v="8"/>
    <x v="1"/>
    <n v="2"/>
    <n v="40"/>
    <n v="17.16"/>
    <s v="http://blog.marketo.com/2014/06/the-future-of-digital-marketing-is-already-here.html"/>
    <n v="0"/>
    <n v="0"/>
    <n v="0.35"/>
    <n v="128000000"/>
    <s v="0.28,0.71,0.43,0.43,0.43,0.71,0.43,0.43,0.28,0.56,0.99,0.71"/>
  </r>
  <r>
    <x v="1255"/>
    <n v="8"/>
    <n v="9"/>
    <x v="1"/>
    <n v="2"/>
    <n v="40"/>
    <n v="0"/>
    <s v="http://www.marketo.com/infographics/content-marketing-vs-traditional-advertising/"/>
    <n v="0"/>
    <n v="0"/>
    <n v="0.14000000000000001"/>
    <n v="44700000"/>
    <s v="0.80,0.99,0.99,0.80,0.80,0.80,0.60,0.60,0.60,0.99,0.99,0.60"/>
  </r>
  <r>
    <x v="1256"/>
    <n v="8"/>
    <n v="7"/>
    <x v="1"/>
    <n v="2"/>
    <n v="40"/>
    <n v="35.21"/>
    <s v="http://www.marketo.com/software/marketing-automation/social-marketing/"/>
    <n v="0"/>
    <n v="0.01"/>
    <n v="0.81"/>
    <n v="218000000"/>
    <s v="0.11,0.11,0.22,0.22,0.22,0.99,0.56,0.56,0.44,0.56,0.44,0.22"/>
  </r>
  <r>
    <x v="1257"/>
    <n v="10"/>
    <n v="8"/>
    <x v="1"/>
    <n v="2"/>
    <n v="40"/>
    <n v="0"/>
    <s v="http://www.marketo.com/webinars/drive-leads-not-likes-building-an-integrated-social-referral-campaign/"/>
    <n v="0"/>
    <n v="0"/>
    <n v="0.61"/>
    <n v="143000000"/>
    <s v="0.33,0.44,0.56,0.56,0.44,0.33,0.78,0.44,0.33,0.33,0.99,0.22"/>
  </r>
  <r>
    <x v="1258"/>
    <n v="9"/>
    <n v="9"/>
    <x v="1"/>
    <n v="2"/>
    <n v="40"/>
    <n v="0"/>
    <s v="http://www.marketo.com/worksheets/marketing-automation-roi-calculator/"/>
    <n v="0"/>
    <n v="0"/>
    <n v="0.04"/>
    <n v="363000"/>
    <s v="0.28,0.56,0.71,0.99,0.71,0.71,0.71,0.71,0.43,0.56,0.56,0.43"/>
  </r>
  <r>
    <x v="1259"/>
    <n v="9"/>
    <n v="11"/>
    <x v="1"/>
    <n v="1"/>
    <n v="40"/>
    <n v="0"/>
    <s v="http://blog.marketo.com/2012/11/does-facebook-work-for-b2b-lead-generation-hell-yes.html"/>
    <n v="0"/>
    <n v="0"/>
    <n v="0.78"/>
    <n v="38200000"/>
    <s v="0.11,0.22,0.22,0.33,0.56,0.78,0.99,0.99,0.78,0.78,0.22,0.11"/>
  </r>
  <r>
    <x v="1260"/>
    <n v="7"/>
    <n v="10"/>
    <x v="1"/>
    <n v="2"/>
    <n v="30"/>
    <n v="1.31"/>
    <s v="https://launchpoint.marketo.com/onesource-information-services/1135-onesource-isell/"/>
    <n v="0"/>
    <n v="0"/>
    <n v="0.1"/>
    <n v="22000"/>
    <s v="0.28,0.28,0.28,0.43,0.28,0.14,0.28,0.99,0.56,0.56,0.43,0.28"/>
  </r>
  <r>
    <x v="1261"/>
    <n v="10"/>
    <n v="10"/>
    <x v="1"/>
    <n v="2"/>
    <n v="40"/>
    <n v="0"/>
    <s v="http://www.marketo.com/email-marketing/"/>
    <n v="0"/>
    <n v="0"/>
    <n v="0.61"/>
    <n v="260000000"/>
    <s v="0.11,0.11,0.22,0.22,0.22,0.56,0.56,0.78,0.78,0.56,0.56,0.99"/>
  </r>
  <r>
    <x v="1262"/>
    <n v="10"/>
    <n v="13"/>
    <x v="1"/>
    <n v="1"/>
    <n v="40"/>
    <n v="0"/>
    <s v="http://blog.marketo.com/2013/05/5-of-the-most-innovative-and-unique-marketing-campaigns-so-far-in-2013.html"/>
    <n v="0"/>
    <n v="0"/>
    <n v="0.38"/>
    <n v="133000000"/>
    <s v="0.28,0.71,0.99,0.71,0.56,0.28,0.43,0.43,0.28,0.71,0.71,0.71"/>
  </r>
  <r>
    <x v="1263"/>
    <n v="7"/>
    <n v="5"/>
    <x v="1"/>
    <n v="2"/>
    <n v="30"/>
    <n v="11"/>
    <s v="http://www.marketo.com/marketing-roi/"/>
    <n v="0"/>
    <n v="0"/>
    <n v="0.37"/>
    <n v="84100000"/>
    <s v="0.50,0.50,0.75,0.75,0.75,0.99,0.25,0.75,0.25,0.75,0.50,0.75"/>
  </r>
  <r>
    <x v="1264"/>
    <n v="7"/>
    <n v="4"/>
    <x v="1"/>
    <n v="2"/>
    <n v="30"/>
    <n v="0"/>
    <s v="http://blog.marketo.com/2010/04/marketing-forecasting-hidden-secret-of-most-accountable-cmo.html"/>
    <n v="0"/>
    <n v="0"/>
    <n v="0.3"/>
    <n v="12800000"/>
    <s v="0.60,0.80,0.40,0.99,0.40,0.60,0.40,0.20,0.60,0.40,0.60,0.99"/>
  </r>
  <r>
    <x v="1265"/>
    <n v="9"/>
    <n v="8"/>
    <x v="1"/>
    <n v="2"/>
    <n v="40"/>
    <n v="15.66"/>
    <s v="http://www.marketo.com/marketing-topics/b2b-direct-marketing"/>
    <n v="0"/>
    <n v="0"/>
    <n v="0.96"/>
    <n v="1940000"/>
    <s v="0.60,0.99,0.60,0.60,0.80,0.80,0.99,0.99,0.80,0.99,0.60,0.99"/>
  </r>
  <r>
    <x v="1266"/>
    <n v="9"/>
    <n v="9"/>
    <x v="1"/>
    <n v="2"/>
    <n v="40"/>
    <n v="2.62"/>
    <s v="https://launchpoint.marketo.com/cvent-inc/882-cvent-event-management/"/>
    <n v="0"/>
    <n v="0"/>
    <n v="0.71"/>
    <n v="164000"/>
    <s v="0.40,0.40,0.40,0.80,0.80,0.60,0.80,0.99,0.40,0.80,0.99,0.80"/>
  </r>
  <r>
    <x v="1267"/>
    <n v="10"/>
    <n v="9"/>
    <x v="1"/>
    <n v="2"/>
    <n v="40"/>
    <n v="27.2"/>
    <s v="http://www.marketo.com/definitive-guides/marketing-metrics-and-marketing-analytics/"/>
    <n v="0"/>
    <n v="0"/>
    <n v="0.85"/>
    <n v="166000000"/>
    <s v="0.28,0.71,0.71,0.56,0.71,0.43,0.99,0.71,0.71,0.43,0.56,0.56"/>
  </r>
  <r>
    <x v="1268"/>
    <n v="7"/>
    <n v="7"/>
    <x v="1"/>
    <n v="2"/>
    <n v="30"/>
    <n v="4.88"/>
    <s v="http://www.marketo.com/worksheets/sample-marketing-automation-rfp-template/"/>
    <n v="0"/>
    <n v="0"/>
    <n v="0.5"/>
    <n v="393000"/>
    <s v="0.60,0.60,0.80,0.20,0.60,0.60,0.99,0.40,0.60,0.80,0.60,0.80"/>
  </r>
  <r>
    <x v="1269"/>
    <n v="9"/>
    <n v="10"/>
    <x v="1"/>
    <n v="2"/>
    <n v="40"/>
    <n v="0"/>
    <s v="http://www.marketo.com/software/marketing-automation/analytics/ad-hoc-reports-analysis/"/>
    <n v="0"/>
    <n v="0"/>
    <n v="0.08"/>
    <n v="54500000"/>
    <s v="0.43,0.71,0.56,0.99,0.71,0.43,0.56,0.71,0.56,0.43,0.56,0.99"/>
  </r>
  <r>
    <x v="1270"/>
    <n v="8"/>
    <n v="7"/>
    <x v="1"/>
    <n v="2"/>
    <n v="40"/>
    <n v="30.34"/>
    <s v="http://www.marketo.com/lead-generation/"/>
    <n v="0"/>
    <n v="0"/>
    <n v="0.94"/>
    <n v="844000"/>
    <s v="0.71,0.56,0.28,0.71,0.28,0.43,0.28,0.56,0.99,0.71,0.56,0.43"/>
  </r>
  <r>
    <x v="1271"/>
    <n v="8"/>
    <n v="9"/>
    <x v="1"/>
    <n v="2"/>
    <n v="40"/>
    <n v="6.07"/>
    <s v="https://www.marketo.com/marketing-topics/generate-business-leads"/>
    <n v="0"/>
    <n v="0"/>
    <n v="0.61"/>
    <n v="346000000"/>
    <s v="0.43,0.71,0.43,0.71,0.71,0.43,0.43,0.99,0.43,0.71,0.56,0.28"/>
  </r>
  <r>
    <x v="1272"/>
    <n v="7"/>
    <n v="7"/>
    <x v="1"/>
    <n v="2"/>
    <n v="30"/>
    <n v="0"/>
    <s v="http://www.marketo.com/marketing-topics/website-marketing-ideas"/>
    <n v="0"/>
    <n v="0"/>
    <n v="0.91"/>
    <n v="92800000"/>
    <s v="0.75,0.75,0.25,0.50,0.75,0.50,0.25,0.75,0.50,0.99,0.75,0.99"/>
  </r>
  <r>
    <x v="1273"/>
    <n v="9"/>
    <n v="11"/>
    <x v="1"/>
    <n v="1"/>
    <n v="40"/>
    <n v="0.05"/>
    <s v="http://summit.marketo.com/2014/speakers/jennifer-clegg/"/>
    <n v="0"/>
    <n v="0"/>
    <n v="0.18"/>
    <n v="586000"/>
    <s v="0.80,0.80,0.40,0.80,0.60,0.99,0.40,0.60,0.60,0.60,0.80,0.60"/>
  </r>
  <r>
    <x v="1274"/>
    <n v="8"/>
    <n v="8"/>
    <x v="1"/>
    <n v="2"/>
    <n v="40"/>
    <n v="0.52"/>
    <s v="http://launchpoint.marketo.com/centrify/797-single-sign-on-for-saas-applications/"/>
    <n v="0"/>
    <n v="0"/>
    <n v="0.08"/>
    <n v="576000"/>
    <s v="0.40,0.99,0.60,0.99,0.99,0.80,0.60,0.80,0.80,0.80,0.80,0.80"/>
  </r>
  <r>
    <x v="257"/>
    <n v="7"/>
    <n v="6"/>
    <x v="1"/>
    <n v="2"/>
    <n v="30"/>
    <n v="0"/>
    <s v="http://www.marketo.com/lead-generation/"/>
    <n v="0"/>
    <n v="0"/>
    <n v="0.42"/>
    <n v="392000"/>
    <s v="0.60,0.80,0.80,0.60,0.60,0.80,0.80,0.60,0.99,0.40,0.60,0.60"/>
  </r>
  <r>
    <x v="1275"/>
    <n v="8"/>
    <n v="7"/>
    <x v="1"/>
    <n v="2"/>
    <n v="40"/>
    <n v="0"/>
    <s v="http://www.marketo.com/lead-generation/"/>
    <n v="0"/>
    <n v="0"/>
    <n v="0.95"/>
    <n v="4540000"/>
    <s v="0.40,0.99,0.60,0.99,0.80,0.80,0.80,0.80,0.99,0.80,0.60,0.60"/>
  </r>
  <r>
    <x v="1275"/>
    <n v="9"/>
    <n v="8"/>
    <x v="1"/>
    <n v="2"/>
    <n v="40"/>
    <n v="0"/>
    <s v="http://www.marketo.com/solutions/lead-generation/"/>
    <n v="0"/>
    <n v="0"/>
    <n v="0.95"/>
    <n v="4540000"/>
    <s v="0.40,0.99,0.60,0.99,0.80,0.80,0.80,0.80,0.99,0.80,0.60,0.60"/>
  </r>
  <r>
    <x v="1276"/>
    <n v="9"/>
    <n v="8"/>
    <x v="1"/>
    <n v="2"/>
    <n v="40"/>
    <n v="0"/>
    <s v="http://www.marketo.com/success-kits/social-marketing/"/>
    <n v="0"/>
    <n v="0"/>
    <n v="0.05"/>
    <n v="233000000"/>
    <s v="0.60,0.80,0.99,0.80,0.99,0.99,0.60,0.80,0.80,0.99,0.80,0.60"/>
  </r>
  <r>
    <x v="1277"/>
    <n v="9"/>
    <n v="9"/>
    <x v="1"/>
    <n v="2"/>
    <n v="40"/>
    <n v="0"/>
    <s v="http://www.marketo.com/about/news/panasonic-deploys-marketo-to-transform-b2b-marketing-across-europe/"/>
    <n v="0"/>
    <n v="0"/>
    <n v="0.16"/>
    <n v="715000"/>
    <s v="0.99,0.80,0.80,0.99,0.80,0.60,0.40,0.80,0.80,0.60,0.99,0.99"/>
  </r>
  <r>
    <x v="1278"/>
    <n v="7"/>
    <n v="9"/>
    <x v="1"/>
    <n v="2"/>
    <n v="30"/>
    <n v="47.83"/>
    <s v="http://blog.marketo.com/2013/04/how-to-design-emails-to-reach-the-inbox.html"/>
    <n v="0"/>
    <n v="0.01"/>
    <n v="0.93"/>
    <n v="1460000"/>
    <s v="0.40,0.60,0.60,0.80,0.99,0.60,0.80,0.60,0.40,0.60,0.60,0.60"/>
  </r>
  <r>
    <x v="1279"/>
    <n v="9"/>
    <n v="12"/>
    <x v="1"/>
    <n v="1"/>
    <n v="40"/>
    <n v="0.84"/>
    <s v="http://www.marketo.com/software/personalization/web-and-mobile/"/>
    <n v="0"/>
    <n v="0"/>
    <n v="0.28000000000000003"/>
    <n v="200000000"/>
    <s v="0.99,0.43,0.56,0.43,0.43,0.43,0.43,0.28,0.28,0.56,0.71,0.71"/>
  </r>
  <r>
    <x v="1280"/>
    <n v="9"/>
    <n v="8"/>
    <x v="1"/>
    <n v="2"/>
    <n v="40"/>
    <n v="0"/>
    <s v="http://blog.marketo.com/2014/08/meet-generation-z-marketings-next-big-audience-infographic.html"/>
    <n v="0"/>
    <n v="0"/>
    <n v="0.11"/>
    <n v="21800000"/>
    <s v="0.28,0.71,0.28,0.43,0.43,0.71,0.71,0.43,0.56,0.99,0.99,0.71"/>
  </r>
  <r>
    <x v="1281"/>
    <n v="9"/>
    <n v="10"/>
    <x v="1"/>
    <n v="2"/>
    <n v="40"/>
    <n v="0"/>
    <s v="http://pages2.marketo.com/rs/marketob2/images/SPF-and-DKIM-for-Email-Deliverability.pdf"/>
    <n v="0"/>
    <n v="0"/>
    <n v="0"/>
    <n v="56000"/>
    <s v="0.99,0.60,0.60,0.60,0.80,0.80,0.80,0.80,0.80,0.80,0.80,0.99"/>
  </r>
  <r>
    <x v="1282"/>
    <n v="10"/>
    <n v="10"/>
    <x v="1"/>
    <n v="2"/>
    <n v="40"/>
    <n v="0"/>
    <s v="http://www.marketo.com/articles/how-to-win-and-lose-at-event-marketing/"/>
    <n v="0"/>
    <n v="0"/>
    <n v="0.02"/>
    <n v="510000"/>
    <s v="0.40,0.80,0.80,0.60,0.80,0.80,0.80,0.99,0.80,0.60,0.80,0.60"/>
  </r>
  <r>
    <x v="1071"/>
    <n v="8"/>
    <n v="8"/>
    <x v="1"/>
    <n v="2"/>
    <n v="40"/>
    <n v="14.28"/>
    <s v="http://www.marketo.com/platform/"/>
    <n v="0"/>
    <n v="0"/>
    <n v="0.69"/>
    <n v="11100000"/>
    <s v="0.09,0.27,0.09,0.18,0.09,0.27,0.18,0.18,0.36,0.99,0.36,0.64"/>
  </r>
  <r>
    <x v="1283"/>
    <n v="9"/>
    <n v="9"/>
    <x v="1"/>
    <n v="2"/>
    <n v="40"/>
    <n v="0"/>
    <s v="http://blog.marketo.com/2014/04/the-definition-of-omni-channel-marketing-plus-7-tips.html"/>
    <n v="0"/>
    <n v="0"/>
    <n v="0.42"/>
    <n v="45100000"/>
    <s v="0.56,0.56,0.56,0.56,0.56,0.56,0.43,0.43,0.43,0.71,0.99,0.56"/>
  </r>
  <r>
    <x v="1284"/>
    <n v="7"/>
    <n v="7"/>
    <x v="1"/>
    <n v="2"/>
    <n v="30"/>
    <n v="4.6900000000000004"/>
    <s v="https://launchpoint.marketo.com/servicewise/774-servicewise-marketing-automation-services/"/>
    <n v="0"/>
    <n v="0"/>
    <n v="0.12"/>
    <n v="352000000"/>
    <s v="0.40,0.60,0.60,0.99,0.80,0.60,0.60,0.80,0.80,0.80,0.80,0.60"/>
  </r>
  <r>
    <x v="1285"/>
    <n v="7"/>
    <n v="7"/>
    <x v="1"/>
    <n v="2"/>
    <n v="30"/>
    <n v="20.59"/>
    <s v="https://www.marketo.com/marketing-topics/generate-business-leads"/>
    <n v="0"/>
    <n v="0"/>
    <n v="0.9"/>
    <n v="191000000"/>
    <s v="0.60,0.80,0.60,0.80,0.99,0.40,0.40,0.40,0.40,0.60,0.40,0.40"/>
  </r>
  <r>
    <x v="1286"/>
    <n v="8"/>
    <n v="8"/>
    <x v="1"/>
    <n v="2"/>
    <n v="40"/>
    <n v="19.27"/>
    <s v="http://www.marketo.com/webinars/the-definitive-guide-to-social-marketing-webinar/"/>
    <n v="0"/>
    <n v="0"/>
    <n v="0.86"/>
    <n v="23000000"/>
    <s v="0.80,0.80,0.60,0.60,0.99,0.80,0.80,0.60,0.60,0.99,0.60,0.60"/>
  </r>
  <r>
    <x v="1287"/>
    <n v="8"/>
    <n v="8"/>
    <x v="1"/>
    <n v="2"/>
    <n v="40"/>
    <n v="3.51"/>
    <s v="http://blog.marketo.com/2007/01/direct_mail_ser.html"/>
    <n v="0"/>
    <n v="0"/>
    <n v="0.7"/>
    <n v="1130000"/>
    <s v="0.60,0.60,0.80,0.80,0.40,0.99,0.60,0.80,0.60,0.80,0.99,0.60"/>
  </r>
  <r>
    <x v="1288"/>
    <n v="7"/>
    <n v="6"/>
    <x v="1"/>
    <n v="2"/>
    <n v="30"/>
    <n v="7.8"/>
    <s v="https://launchpoint.marketo.com/vidyard/896-vidyard-for-marketo/"/>
    <n v="0"/>
    <n v="0"/>
    <n v="0.98"/>
    <n v="86400000"/>
    <s v="0.50,0.50,0.75,0.50,0.99,0.50,0.50,0.50,0.99,0.50,0.75,0.50"/>
  </r>
  <r>
    <x v="1289"/>
    <n v="10"/>
    <n v="10"/>
    <x v="1"/>
    <n v="2"/>
    <n v="40"/>
    <n v="14.54"/>
    <s v="http://www.marketo.com/definitive-guides/sales-lead-qualification-and-sales-development/"/>
    <n v="0"/>
    <n v="0"/>
    <n v="0.79"/>
    <n v="140000000"/>
    <s v="0.43,0.71,0.43,0.56,0.56,0.43,0.43,0.71,0.43,0.71,0.99,0.56"/>
  </r>
  <r>
    <x v="1290"/>
    <n v="9"/>
    <n v="11"/>
    <x v="1"/>
    <n v="1"/>
    <n v="40"/>
    <n v="0"/>
    <s v="http://www.marketo.com/marketing-topics/b2b-marketing-examples"/>
    <n v="0"/>
    <n v="0"/>
    <n v="0.12"/>
    <n v="937000"/>
    <s v="0.43,0.56,0.71,0.99,0.71,0.56,0.28,0.56,0.56,0.71,0.71,0.56"/>
  </r>
  <r>
    <x v="1291"/>
    <n v="7"/>
    <n v="7"/>
    <x v="1"/>
    <n v="2"/>
    <n v="30"/>
    <n v="0"/>
    <s v="http://developers.marketo.com/documentation/soap/"/>
    <n v="0"/>
    <n v="0"/>
    <n v="0.05"/>
    <n v="17900000"/>
    <s v="0.20,0.60,0.99,0.60,0.60,0.60,0.60,0.60,0.60,0.60,0.60,0.60"/>
  </r>
  <r>
    <x v="1292"/>
    <n v="7"/>
    <n v="17"/>
    <x v="1"/>
    <n v="1"/>
    <n v="30"/>
    <n v="13.82"/>
    <s v="http://www.marketo.com/articles/b2b-sales-and-marketing-alignment-for-the-win/"/>
    <n v="0"/>
    <n v="0"/>
    <n v="0.52"/>
    <n v="3910000"/>
    <s v="0.40,0.60,0.40,0.60,0.40,0.40,0.99,0.60,0.40,0.60,0.80,0.99"/>
  </r>
  <r>
    <x v="1293"/>
    <n v="8"/>
    <n v="11"/>
    <x v="1"/>
    <n v="1"/>
    <n v="40"/>
    <n v="0"/>
    <s v="http://www.marketo.com/marketing-topics/b2b-marketing-examples"/>
    <n v="0"/>
    <n v="0"/>
    <n v="0.13"/>
    <n v="13800000"/>
    <s v="0.43,0.28,0.99,0.43,0.56,0.43,0.43,0.28,0.43,0.71,0.71,0.71"/>
  </r>
  <r>
    <x v="1294"/>
    <n v="9"/>
    <n v="8"/>
    <x v="1"/>
    <n v="2"/>
    <n v="40"/>
    <n v="5.56"/>
    <s v="http://blog.marketo.com/2013/03/how-to-measure-the-roi-of-your-marketing-programs.html"/>
    <n v="0"/>
    <n v="0"/>
    <n v="0.13"/>
    <n v="32600000"/>
    <s v="0.43,0.71,0.71,0.99,0.71,0.56,0.43,0.56,0.43,0.71,0.71,0.71"/>
  </r>
  <r>
    <x v="1295"/>
    <n v="10"/>
    <n v="9"/>
    <x v="1"/>
    <n v="2"/>
    <n v="40"/>
    <n v="0"/>
    <s v="https://www.marketo.com/marketing-topics/define-b2b-marketing"/>
    <n v="0"/>
    <n v="0"/>
    <n v="0.02"/>
    <n v="379000000"/>
    <s v="0.80,0.60,0.80,0.99,0.60,0.80,0.60,0.60,0.60,0.99,0.99,0.80"/>
  </r>
  <r>
    <x v="1296"/>
    <n v="8"/>
    <n v="10"/>
    <x v="1"/>
    <n v="2"/>
    <n v="40"/>
    <n v="0"/>
    <s v="https://www.marketo.com/marketing-topics/define-b2b-marketing"/>
    <n v="0"/>
    <n v="0"/>
    <n v="0.59"/>
    <n v="1460000000"/>
    <s v="0.43,0.28,0.28,0.43,0.43,0.28,0.43,0.99,0.99,0.99,0.99,0.71"/>
  </r>
  <r>
    <x v="1297"/>
    <n v="9"/>
    <n v="14"/>
    <x v="1"/>
    <n v="1"/>
    <n v="40"/>
    <n v="0"/>
    <s v="http://blog.marketo.com/2013/06/not-all-content-marketing-is-created-equal-location-size-and-scope.html"/>
    <n v="0"/>
    <n v="0"/>
    <n v="0.03"/>
    <n v="269000000"/>
    <s v="0.27,0.18,0.36,0.36,0.27,0.18,0.09,0.09,0.27,0.99,0.45,0.64"/>
  </r>
  <r>
    <x v="261"/>
    <n v="7"/>
    <n v="7"/>
    <x v="1"/>
    <n v="2"/>
    <n v="30"/>
    <n v="31.39"/>
    <s v="http://www.marketo.com/software/consumer/pricing/"/>
    <n v="0"/>
    <n v="0"/>
    <n v="0.92"/>
    <n v="456000"/>
    <s v="0.50,0.75,0.50,0.50,0.99,0.75,0.75,0.75,0.75,0.75,0.75,0.50"/>
  </r>
  <r>
    <x v="1298"/>
    <n v="7"/>
    <n v="7"/>
    <x v="1"/>
    <n v="2"/>
    <n v="30"/>
    <n v="0"/>
    <s v="http://www.marketo.com/software/marketing-automation/sales-intelligence/sales-campaigns/"/>
    <n v="0"/>
    <n v="0"/>
    <n v="0.15"/>
    <n v="123000000"/>
    <s v="0.40,0.80,0.40,0.60,0.60,0.99,0.60,0.60,0.80,0.60,0.60,0.60"/>
  </r>
  <r>
    <x v="1299"/>
    <n v="8"/>
    <n v="8"/>
    <x v="1"/>
    <n v="2"/>
    <n v="40"/>
    <n v="5.89"/>
    <s v="http://blog.marketo.com/2013/05/5-of-the-most-innovative-and-unique-marketing-campaigns-so-far-in-2013.html"/>
    <n v="0"/>
    <n v="0"/>
    <n v="0.22"/>
    <n v="1010000"/>
    <s v="0.60,0.99,0.80,0.60,0.60,0.60,0.80,0.40,0.80,0.40,0.80,0.60"/>
  </r>
  <r>
    <x v="1300"/>
    <n v="7"/>
    <n v="7"/>
    <x v="1"/>
    <n v="2"/>
    <n v="30"/>
    <n v="0"/>
    <s v="https://launchpoint.marketo.com/services/marketo-agency-provider"/>
    <n v="0"/>
    <n v="0"/>
    <n v="0.9"/>
    <n v="38700000"/>
    <s v="0.40,0.99,0.60,0.60,0.40,0.40,0.60,0.60,0.60,0.40,0.80,0.40"/>
  </r>
  <r>
    <x v="1301"/>
    <n v="10"/>
    <n v="8"/>
    <x v="1"/>
    <n v="2"/>
    <n v="40"/>
    <n v="2.11"/>
    <s v="http://blog.marketo.com/2011/05/how-to-manage-successful-webinars-a-checklist.html"/>
    <n v="0"/>
    <n v="0"/>
    <n v="0.77"/>
    <n v="32700000"/>
    <s v="0.43,0.56,0.43,0.56,0.43,0.56,0.71,0.99,0.43,0.56,0.43,0.43"/>
  </r>
  <r>
    <x v="1302"/>
    <n v="8"/>
    <n v="8"/>
    <x v="1"/>
    <n v="2"/>
    <n v="40"/>
    <n v="0"/>
    <s v="http://blog.marketo.com/category/marketing-automation"/>
    <n v="0"/>
    <n v="0"/>
    <n v="0.98"/>
    <n v="26800000"/>
    <s v="0.99,0.80,0.99,0.99,0.60,0.60,0.40,0.80,0.60,0.40,0.99,0.40"/>
  </r>
  <r>
    <x v="1303"/>
    <n v="8"/>
    <n v="9"/>
    <x v="1"/>
    <n v="2"/>
    <n v="40"/>
    <n v="0"/>
    <s v="http://blog.marketo.com/2013/05/5-of-the-most-innovative-and-unique-marketing-campaigns-so-far-in-2013.html"/>
    <n v="0"/>
    <n v="0"/>
    <n v="0.56000000000000005"/>
    <n v="20900000"/>
    <s v="0.56,0.28,0.56,0.71,0.71,0.28,0.28,0.28,0.14,0.56,0.43,0.99"/>
  </r>
  <r>
    <x v="1304"/>
    <n v="9"/>
    <n v="9"/>
    <x v="1"/>
    <n v="2"/>
    <n v="40"/>
    <n v="23.33"/>
    <s v="http://www.marketo.com/software/marketing-automation/crm-integration/"/>
    <n v="0"/>
    <n v="0"/>
    <n v="0.95"/>
    <n v="1180000"/>
    <s v="0.80,0.99,0.99,0.80,0.80,0.99,0.40,0.40,0.60,0.60,0.80,0.20"/>
  </r>
  <r>
    <x v="1305"/>
    <n v="10"/>
    <n v="13"/>
    <x v="1"/>
    <n v="1"/>
    <n v="40"/>
    <n v="15.68"/>
    <s v="http://blog.marketo.com/2013/01/the-ultimate-social-media-event-marketing-checklist.html"/>
    <n v="0"/>
    <n v="0"/>
    <n v="0.92"/>
    <n v="190000000"/>
    <s v="0.60,0.80,0.99,0.60,0.60,0.80,0.99,0.80,0.99,0.80,0.99,0.80"/>
  </r>
  <r>
    <x v="1306"/>
    <n v="14"/>
    <n v="16"/>
    <x v="2"/>
    <n v="1"/>
    <n v="170"/>
    <n v="0"/>
    <s v="http://blog.marketo.com/2013/07/introducing-the-modern-press-release.html"/>
    <n v="0"/>
    <n v="0"/>
    <n v="0.03"/>
    <n v="837000000"/>
    <s v="0.81,0.81,0.67,0.99,0.81,0.81,0.81,0.81,0.81,0.81,0.99,0.81"/>
  </r>
  <r>
    <x v="1307"/>
    <n v="14"/>
    <n v="14"/>
    <x v="2"/>
    <n v="1"/>
    <n v="170"/>
    <n v="2.37"/>
    <s v="http://blog.marketo.com/2011/12/the-marketing-market-career-and-salary-breakdown-for-marketing-professionals.html"/>
    <n v="0"/>
    <n v="0"/>
    <n v="7.0000000000000007E-2"/>
    <n v="81600000"/>
    <s v="0.52,0.81,0.99,0.99,0.81,0.99,0.81,0.67,0.52,0.81,0.67,0.81"/>
  </r>
  <r>
    <x v="1308"/>
    <n v="14"/>
    <n v="15"/>
    <x v="2"/>
    <n v="1"/>
    <n v="170"/>
    <n v="2.92"/>
    <s v="https://launchpoint.marketo.com/telerik-sitefinity/996-sitefinity-web-content-and-experience-management-platform/"/>
    <n v="0"/>
    <n v="0"/>
    <n v="0.34"/>
    <n v="317000"/>
    <s v="0.33,0.52,0.81,0.81,0.81,0.81,0.81,0.81,0.81,0.81,0.99,0.81"/>
  </r>
  <r>
    <x v="1309"/>
    <n v="14"/>
    <n v="13"/>
    <x v="2"/>
    <n v="1"/>
    <n v="170"/>
    <n v="12.28"/>
    <s v="http://blog.marketo.com/2013/03/how-to-measure-the-roi-of-your-marketing-programs.html"/>
    <n v="0"/>
    <n v="0"/>
    <n v="0.5"/>
    <n v="19400000"/>
    <s v="0.81,0.65,0.81,0.99,0.99,0.65,0.54,0.42,0.35,0.65,0.81,0.81"/>
  </r>
  <r>
    <x v="1310"/>
    <n v="14"/>
    <n v="15"/>
    <x v="2"/>
    <n v="1"/>
    <n v="170"/>
    <n v="15.17"/>
    <s v="http://www.marketo.com/software/marketing-automation/email-marketing/automation/"/>
    <n v="0"/>
    <n v="0"/>
    <n v="0.93"/>
    <n v="213000000"/>
    <s v="0.81,0.81,0.81,0.81,0.81,0.81,0.99,0.81,0.81,0.99,0.99,0.99"/>
  </r>
  <r>
    <x v="1311"/>
    <n v="14"/>
    <n v="13"/>
    <x v="2"/>
    <n v="1"/>
    <n v="170"/>
    <n v="6.08"/>
    <s v="https://launchpoint.marketo.com/citrix/1068-gotowebinar/"/>
    <n v="0"/>
    <n v="0"/>
    <n v="0.39"/>
    <n v="10100000"/>
    <s v="0.52,0.99,0.81,0.99,0.99,0.81,0.81,0.81,0.81,0.81,0.99,0.99"/>
  </r>
  <r>
    <x v="1312"/>
    <n v="14"/>
    <n v="16"/>
    <x v="2"/>
    <n v="1"/>
    <n v="170"/>
    <n v="7.08"/>
    <s v="http://www.marketo.com/articles/how-to-use-social-media-for-lead-generation/"/>
    <n v="0"/>
    <n v="0"/>
    <n v="0.12"/>
    <n v="983000000"/>
    <s v="0.67,0.81,0.99,0.99,0.99,0.81,0.81,0.81,0.67,0.81,0.99,0.99"/>
  </r>
  <r>
    <x v="1313"/>
    <n v="14"/>
    <n v="16"/>
    <x v="2"/>
    <n v="1"/>
    <n v="170"/>
    <n v="1.45"/>
    <s v="https://launchpoint.marketo.com/hootsuite/663-hootsuite/"/>
    <n v="0"/>
    <n v="0"/>
    <n v="0.12"/>
    <n v="5170000"/>
    <s v="0.67,0.67,0.52,0.81,0.81,0.81,0.81,0.81,0.81,0.99,0.81,0.67"/>
  </r>
  <r>
    <x v="1314"/>
    <n v="14"/>
    <n v="15"/>
    <x v="2"/>
    <n v="1"/>
    <n v="170"/>
    <n v="2.83"/>
    <s v="http://www.marketo.com/articles/how-to-strengthen-customer-relationships-with-social-media/"/>
    <n v="0"/>
    <n v="0"/>
    <n v="0.04"/>
    <n v="99600000"/>
    <s v="0.65,0.99,0.54,0.65,0.81,0.65,0.81,0.81,0.54,0.81,0.81,0.81"/>
  </r>
  <r>
    <x v="1315"/>
    <n v="12"/>
    <n v="13"/>
    <x v="2"/>
    <n v="1"/>
    <n v="90"/>
    <n v="0"/>
    <s v="http://blog.marketo.com/2013/05/5-of-the-most-innovative-and-unique-marketing-campaigns-so-far-in-2013.html"/>
    <n v="0"/>
    <n v="0"/>
    <n v="0.12"/>
    <n v="11000000"/>
    <s v="0.82,0.99,0.82,0.99,0.82,0.82,0.64,0.82,0.45,0.99,0.99,0.99"/>
  </r>
  <r>
    <x v="1316"/>
    <n v="12"/>
    <n v="12"/>
    <x v="2"/>
    <n v="1"/>
    <n v="90"/>
    <n v="10.050000000000001"/>
    <s v="http://www.marketo.com/definitive-guides/marketing-metrics-and-marketing-analytics/"/>
    <n v="0"/>
    <n v="0"/>
    <n v="0.9"/>
    <n v="35800000"/>
    <s v="0.45,0.64,0.82,0.99,0.82,0.82,0.64,0.99,0.64,0.64,0.99,0.82"/>
  </r>
  <r>
    <x v="1317"/>
    <n v="12"/>
    <n v="11"/>
    <x v="2"/>
    <n v="1"/>
    <n v="90"/>
    <n v="4.66"/>
    <s v="http://www.marketo.com/customers/"/>
    <n v="0"/>
    <n v="0"/>
    <n v="0.34"/>
    <n v="16800000"/>
    <s v="0.64,0.82,0.82,0.82,0.64,0.82,0.82,0.99,0.99,0.64,0.99,0.99"/>
  </r>
  <r>
    <x v="1318"/>
    <n v="18"/>
    <n v="19"/>
    <x v="2"/>
    <n v="1"/>
    <n v="390"/>
    <n v="8.32"/>
    <s v="http://www.marketo.com/cheat-sheets/salesforce.com-for-marketers/"/>
    <n v="0"/>
    <n v="0"/>
    <n v="0.23"/>
    <n v="28200000"/>
    <s v="0.44,0.66,0.66,0.66,0.66,0.66,0.99,0.66,0.66,0.66,0.66,0.66"/>
  </r>
  <r>
    <x v="1319"/>
    <n v="12"/>
    <n v="0"/>
    <x v="2"/>
    <n v="3"/>
    <n v="90"/>
    <n v="13.07"/>
    <s v="http://www.marketo.com/ebooks/building-effective-landing-pages/"/>
    <n v="0"/>
    <n v="0"/>
    <n v="0.97"/>
    <n v="1860000"/>
    <s v="0.45,0.82,0.64,0.82,0.82,0.99,0.64,0.64,0.64,0.64,0.82,0.64"/>
  </r>
  <r>
    <x v="1320"/>
    <n v="12"/>
    <n v="11"/>
    <x v="2"/>
    <n v="1"/>
    <n v="90"/>
    <n v="41.74"/>
    <s v="http://blog.marketo.com/2013/12/must-attend-marketing-events-of-2014.html"/>
    <n v="0"/>
    <n v="0.01"/>
    <n v="0.94"/>
    <n v="133000000"/>
    <s v="0.64,0.99,0.64,0.64,0.79,0.79,0.50,0.64,0.64,0.64,0.79,0.50"/>
  </r>
  <r>
    <x v="1321"/>
    <n v="12"/>
    <n v="13"/>
    <x v="2"/>
    <n v="1"/>
    <n v="90"/>
    <n v="9.66"/>
    <s v="https://www.marketo.com/marketing-topics/direct-response-advertising"/>
    <n v="0"/>
    <n v="0"/>
    <n v="0.28000000000000003"/>
    <n v="2140000"/>
    <s v="0.28,0.24,0.28,0.28,0.18,0.53,0.82,0.99,0.82,0.65,0.82,0.65"/>
  </r>
  <r>
    <x v="1322"/>
    <n v="12"/>
    <n v="12"/>
    <x v="2"/>
    <n v="1"/>
    <n v="90"/>
    <n v="8.44"/>
    <s v="http://blog.marketo.com/2013/07/how-digital-marketing-is-reshaping-financial-services.html"/>
    <n v="0"/>
    <n v="0"/>
    <n v="0.89"/>
    <n v="279000000"/>
    <s v="0.82,0.82,0.82,0.82,0.82,0.82,0.82,0.99,0.82,0.82,0.64,0.64"/>
  </r>
  <r>
    <x v="1323"/>
    <n v="12"/>
    <n v="12"/>
    <x v="2"/>
    <n v="1"/>
    <n v="90"/>
    <n v="7.19"/>
    <s v="http://www.marketo.com/software/marketing-automation/engagement-engine/"/>
    <n v="0"/>
    <n v="0"/>
    <n v="0.56000000000000005"/>
    <n v="219000000"/>
    <s v="0.64,0.99,0.79,0.79,0.36,0.36,0.50,0.50,0.64,0.79,0.64,0.50"/>
  </r>
  <r>
    <x v="1324"/>
    <n v="12"/>
    <n v="14"/>
    <x v="2"/>
    <n v="1"/>
    <n v="90"/>
    <n v="4.09"/>
    <s v="http://www.marketo.com/definitive-guides/social-marketing/"/>
    <n v="0"/>
    <n v="0"/>
    <n v="0.34"/>
    <n v="1420000000"/>
    <s v="0.64,0.82,0.64,0.64,0.82,0.82,0.82,0.99,0.99,0.82,0.82,0.64"/>
  </r>
  <r>
    <x v="1325"/>
    <n v="18"/>
    <n v="19"/>
    <x v="2"/>
    <n v="1"/>
    <n v="390"/>
    <n v="41.78"/>
    <s v="https://launchpoint.marketo.com/assets/company/347/17501802-job-monitoring-guide-marketo.pdf"/>
    <n v="0"/>
    <n v="0.01"/>
    <n v="0.16"/>
    <n v="686000"/>
    <s v="0.54,0.81,0.81,0.81,0.81,0.67,0.67,0.81,0.81,0.99,0.99,0.81"/>
  </r>
  <r>
    <x v="608"/>
    <n v="12"/>
    <n v="0"/>
    <x v="2"/>
    <n v="3"/>
    <n v="90"/>
    <n v="13.85"/>
    <s v="http://blog.marketo.com/2011/03/here-are-my-secret-methods-for-turning-marketing-leads-into-qualified-sales-leads.html"/>
    <n v="0"/>
    <n v="0"/>
    <n v="0.89"/>
    <n v="6340000"/>
    <s v="0.64,0.82,0.82,0.82,0.82,0.82,0.99,0.99,0.64,0.82,0.99,0.99"/>
  </r>
  <r>
    <x v="1326"/>
    <n v="12"/>
    <n v="8"/>
    <x v="2"/>
    <n v="2"/>
    <n v="90"/>
    <n v="0"/>
    <s v="http://www.marketo.com/cheat-sheets/marketing-measurement/"/>
    <n v="0"/>
    <n v="0"/>
    <n v="0.03"/>
    <n v="421000"/>
    <s v="0.50,0.79,0.79,0.79,0.99,0.64,0.64,0.50,0.50,0.64,0.64,0.50"/>
  </r>
  <r>
    <x v="1327"/>
    <n v="16"/>
    <n v="17"/>
    <x v="2"/>
    <n v="1"/>
    <n v="210"/>
    <n v="0"/>
    <s v="http://www.marketo.com/about/news/marketo-raises-10million-for-lead-management/"/>
    <n v="0"/>
    <n v="0"/>
    <n v="0.08"/>
    <n v="272000000"/>
    <s v="0.81,0.81,0.65,0.81,0.81,0.81,0.81,0.81,0.81,0.65,0.99,0.65"/>
  </r>
  <r>
    <x v="1328"/>
    <n v="16"/>
    <n v="15"/>
    <x v="2"/>
    <n v="1"/>
    <n v="210"/>
    <n v="0"/>
    <s v="http://pages2.marketo.com/rs/marketob2/images/SPF-and-DKIM-for-Email-Deliverability.pdf"/>
    <n v="0"/>
    <n v="0"/>
    <n v="0"/>
    <n v="480000"/>
    <s v="0.81,0.81,0.81,0.99,0.99,0.99,0.99,0.99,0.99,0.99,0.99,0.81"/>
  </r>
  <r>
    <x v="1329"/>
    <n v="15"/>
    <n v="16"/>
    <x v="2"/>
    <n v="1"/>
    <n v="210"/>
    <n v="0.47"/>
    <s v="http://www.marketo.com/about/leadership/steve-sloan/"/>
    <n v="0"/>
    <n v="0"/>
    <n v="0.17"/>
    <n v="9760000"/>
    <s v="0.08,0.12,0.12,0.16,0.16,0.10,0.99,0.19,0.16,0.24,0.16,0.12"/>
  </r>
  <r>
    <x v="1330"/>
    <n v="16"/>
    <n v="0"/>
    <x v="2"/>
    <n v="3"/>
    <n v="210"/>
    <n v="6.32"/>
    <s v="https://launchpoint.marketo.com/ifbyphone/1059-call-tracking-for-marketo/"/>
    <n v="0"/>
    <n v="0"/>
    <n v="0.16"/>
    <n v="42000"/>
    <s v="0.67,0.36,0.18,0.18,0.67,0.54,0.82,0.99,0.67,0.44,0.67,0.67"/>
  </r>
  <r>
    <x v="1331"/>
    <n v="15"/>
    <n v="12"/>
    <x v="2"/>
    <n v="1"/>
    <n v="210"/>
    <n v="0"/>
    <s v="https://launchpoint.marketo.com/heinz-marketing/1009-heinz-marketing-marketo-services/"/>
    <n v="0"/>
    <n v="0"/>
    <n v="0.02"/>
    <n v="15800000"/>
    <s v="0.44,0.66,0.66,0.81,0.81,0.66,0.66,0.81,0.99,0.81,0.81,0.53"/>
  </r>
  <r>
    <x v="1332"/>
    <n v="16"/>
    <n v="0"/>
    <x v="2"/>
    <n v="3"/>
    <n v="210"/>
    <n v="0"/>
    <s v="https://launchpoint.marketo.com/eagle-creek-software-services/1002-marketing-automation-services/"/>
    <n v="0"/>
    <n v="0"/>
    <n v="0.12"/>
    <n v="862000"/>
    <s v="0.66,0.99,0.99,0.99,0.99,0.81,0.81,0.53,0.44,0.44,0.53,0.66"/>
  </r>
  <r>
    <x v="1333"/>
    <n v="15"/>
    <n v="20"/>
    <x v="2"/>
    <n v="1"/>
    <n v="210"/>
    <n v="3.84"/>
    <s v="http://www.marketo.com/software/"/>
    <n v="0"/>
    <n v="0"/>
    <n v="0.11"/>
    <n v="38400000"/>
    <s v="0.54,0.65,0.54,0.65,0.65,0.65,0.81,0.99,0.81,0.81,0.99,0.81"/>
  </r>
  <r>
    <x v="1334"/>
    <n v="16"/>
    <n v="17"/>
    <x v="2"/>
    <n v="1"/>
    <n v="210"/>
    <n v="23.96"/>
    <s v="http://www.marketo.com/definitive-guides/marketing-automation-microsoft-dynamics-crm/"/>
    <n v="0"/>
    <n v="0"/>
    <n v="0.75"/>
    <n v="4140000"/>
    <s v="0.03,0.05,0.13,0.44,0.44,0.54,0.82,0.67,0.67,0.67,0.99,0.67"/>
  </r>
  <r>
    <x v="1175"/>
    <n v="15"/>
    <n v="0"/>
    <x v="2"/>
    <n v="3"/>
    <n v="210"/>
    <n v="6.55"/>
    <s v="http://blog.marketo.com/"/>
    <n v="0"/>
    <n v="0"/>
    <n v="0.36"/>
    <n v="12200000"/>
    <s v="0.42,0.99,0.81,0.99,0.99,0.99,0.99,0.81,0.81,0.54,0.99,0.99"/>
  </r>
  <r>
    <x v="1335"/>
    <n v="5"/>
    <n v="5"/>
    <x v="1"/>
    <n v="2"/>
    <n v="20"/>
    <n v="0"/>
    <s v="http://www.marketo.com/lead-generation/"/>
    <n v="0"/>
    <n v="0"/>
    <n v="0.87"/>
    <n v="1350000000"/>
    <s v="0.75,0.75,0.25,0.50,0.50,0.99,0.50,0.50,0.50,0.25,0.50,0.75"/>
  </r>
  <r>
    <x v="1336"/>
    <n v="6"/>
    <n v="7"/>
    <x v="1"/>
    <n v="2"/>
    <n v="20"/>
    <n v="0"/>
    <s v="http://www.marketo.com/worksheets/2015-sample-social-media-tactical-plan/"/>
    <n v="0"/>
    <n v="0"/>
    <n v="0.46"/>
    <n v="1490000"/>
    <s v="0.99,0.75,0.50,0.50,0.75,0.50,0.75,0.25,0.25,0.50,0.50,0.50"/>
  </r>
  <r>
    <x v="1337"/>
    <n v="6"/>
    <n v="6"/>
    <x v="1"/>
    <n v="2"/>
    <n v="20"/>
    <n v="22.48"/>
    <s v="https://launchpoint.marketo.com/engagesciences/1515-engagesciences-social-engagement-platform/"/>
    <n v="0"/>
    <n v="0"/>
    <n v="0.95"/>
    <n v="23300000"/>
    <s v="0.25,0.50,0.25,0.25,0.50,0.25,0.25,0.99,0.25,0.50,0.50,0.25"/>
  </r>
  <r>
    <x v="1338"/>
    <n v="6"/>
    <n v="0"/>
    <x v="1"/>
    <n v="3"/>
    <n v="20"/>
    <n v="0"/>
    <s v="http://www.marketo.com/worksheets/2015-sample-social-media-tactical-plan/"/>
    <n v="0"/>
    <n v="0"/>
    <n v="0.16"/>
    <n v="5240000"/>
    <s v="0.14,0.28,0.28,0.14,0.28,0.14,0.14,0.28,0.14,0.71,0.99,0.71"/>
  </r>
  <r>
    <x v="1339"/>
    <n v="5"/>
    <n v="6"/>
    <x v="1"/>
    <n v="2"/>
    <n v="20"/>
    <n v="0"/>
    <s v="http://www.marketo.com/worksheets/managing-successful-webinars-a-marketers-must-have-checklist/"/>
    <n v="0"/>
    <n v="0"/>
    <n v="0.22"/>
    <n v="21600000"/>
    <s v="0.67,0.67,0.67,0.99,0.67,0.33,0.33,0.33,0.33,0.33,0.67,0.67"/>
  </r>
  <r>
    <x v="1340"/>
    <n v="5"/>
    <n v="5"/>
    <x v="1"/>
    <n v="2"/>
    <n v="20"/>
    <n v="0"/>
    <s v="https://www.marketo.com/marketing-topics/direct-response-advertising"/>
    <n v="0"/>
    <n v="0"/>
    <n v="1"/>
    <n v="4610000"/>
    <s v="0.25,0.50,0.75,0.50,0.99,0.75,0.50,0.50,0.50,0.75,0.25,0.25"/>
  </r>
  <r>
    <x v="1341"/>
    <n v="6"/>
    <n v="6"/>
    <x v="1"/>
    <n v="2"/>
    <n v="20"/>
    <n v="38.61"/>
    <s v="https://www.marketo.com/marketing-topics/free-lead-generation"/>
    <n v="0"/>
    <n v="0"/>
    <n v="0.98"/>
    <n v="3330000"/>
    <s v="0.67,0.67,0.33,0.67,0.67,0.67,0.99,0.33,0.33,0.33,0.33,0.33"/>
  </r>
  <r>
    <x v="1342"/>
    <n v="5"/>
    <n v="4"/>
    <x v="1"/>
    <n v="2"/>
    <n v="20"/>
    <n v="0"/>
    <s v="http://www.marketo.com/_assets/uploads/Content-Marketing-Machine-eBook.pdf"/>
    <n v="0"/>
    <n v="0"/>
    <n v="0.94"/>
    <n v="14700000"/>
    <s v="0.75,0.50,0.25,0.50,0.50,0.25,0.99,0.75,0.75,0.75,0.50,0.50"/>
  </r>
  <r>
    <x v="1343"/>
    <n v="6"/>
    <n v="7"/>
    <x v="1"/>
    <n v="2"/>
    <n v="20"/>
    <n v="22.81"/>
    <s v="https://www.marketo.com/marketing-topics/lead-generation-sites"/>
    <n v="0"/>
    <n v="0"/>
    <n v="0.98"/>
    <n v="83800000"/>
    <s v="0.25,0.50,0.50,0.50,0.50,0.99,0.75,0.50,0.25,0.75,0.50,0.25"/>
  </r>
  <r>
    <x v="1344"/>
    <n v="6"/>
    <n v="5"/>
    <x v="1"/>
    <n v="2"/>
    <n v="20"/>
    <n v="28.88"/>
    <s v="http://www.marketo.com/email-marketing/"/>
    <n v="0"/>
    <n v="0"/>
    <n v="0.94"/>
    <n v="69800000"/>
    <s v="0.14,0.99,0.14,0.14,0.28,0.28,0.28,0.14,0.28,0.28,0.28,0.28"/>
  </r>
  <r>
    <x v="340"/>
    <n v="5"/>
    <n v="0"/>
    <x v="1"/>
    <n v="3"/>
    <n v="20"/>
    <n v="13.36"/>
    <s v="http://www.marketo.com/definitive-guides/"/>
    <n v="0"/>
    <n v="0"/>
    <n v="0.95"/>
    <n v="441000"/>
    <s v="0.33,0.67,0.67,0.67,0.99,0.33,0.67,0.67,0.33,0.33,0.67,0.67"/>
  </r>
  <r>
    <x v="340"/>
    <n v="6"/>
    <n v="7"/>
    <x v="1"/>
    <n v="2"/>
    <n v="20"/>
    <n v="13.36"/>
    <s v="http://www.marketo.com/ebooks/promoting-content-to-the-right-audience/"/>
    <n v="0"/>
    <n v="0"/>
    <n v="0.95"/>
    <n v="441000"/>
    <s v="0.33,0.67,0.67,0.67,0.99,0.33,0.67,0.67,0.33,0.33,0.67,0.67"/>
  </r>
  <r>
    <x v="1345"/>
    <n v="6"/>
    <n v="18"/>
    <x v="1"/>
    <n v="1"/>
    <n v="20"/>
    <n v="0"/>
    <s v="https://www.marketo.com/marketing-topics/mlm-lead-generation"/>
    <n v="0"/>
    <n v="0"/>
    <n v="0.92"/>
    <n v="356000"/>
    <s v="0.25,0.50,0.50,0.99,0.75,0.50,0.50,0.50,0.50,0.25,0.50,0.25"/>
  </r>
  <r>
    <x v="1346"/>
    <n v="5"/>
    <n v="5"/>
    <x v="1"/>
    <n v="2"/>
    <n v="20"/>
    <n v="0"/>
    <s v="http://blog.marketo.com/2013/10/5-more-provocative-and-daring-marketing-campaigns-so-far-in-2013.html"/>
    <n v="0"/>
    <n v="0"/>
    <n v="0.74"/>
    <n v="1950000"/>
    <s v="0.67,0.67,0.67,0.67,0.67,0.99,0.99,0.67,0.99,0.99,0.67,0.67"/>
  </r>
  <r>
    <x v="1347"/>
    <n v="6"/>
    <n v="6"/>
    <x v="1"/>
    <n v="2"/>
    <n v="20"/>
    <n v="0"/>
    <s v="http://www.marketo.com/"/>
    <n v="0"/>
    <n v="0"/>
    <n v="0.3"/>
    <n v="321000000"/>
    <s v="0.25,0.75,0.50,0.50,0.75,0.99,0.50,0.50,0.75,0.50,0.50,0.25"/>
  </r>
  <r>
    <x v="1217"/>
    <n v="5"/>
    <n v="6"/>
    <x v="1"/>
    <n v="2"/>
    <n v="20"/>
    <n v="9.65"/>
    <s v="http://www.marketo.com/articles/b2b-sales-and-marketing-alignment-for-the-win/"/>
    <n v="0"/>
    <n v="0"/>
    <n v="1"/>
    <n v="59400000"/>
    <s v="0.67,0.67,0.67,0.99,0.99,0.67,0.67,0.67,0.67,0.67,0.99,0.99"/>
  </r>
  <r>
    <x v="1348"/>
    <n v="5"/>
    <n v="5"/>
    <x v="1"/>
    <n v="2"/>
    <n v="20"/>
    <n v="12.67"/>
    <s v="http://www.marketo.com/worksheets/2015-sample-social-media-tactical-plan/"/>
    <n v="0"/>
    <n v="0"/>
    <n v="0.28000000000000003"/>
    <n v="76700000"/>
    <s v="0.20,0.20,0.20,0.20,0.20,0.20,0.20,0.20,0.20,0.80,0.99,0.99"/>
  </r>
  <r>
    <x v="1349"/>
    <n v="6"/>
    <n v="10"/>
    <x v="1"/>
    <n v="2"/>
    <n v="20"/>
    <n v="0"/>
    <s v="http://blog.marketo.com/2013/04/ten-fantastic-facts-about-the-history-of-internet-marketing.html"/>
    <n v="0"/>
    <n v="0"/>
    <n v="0.14000000000000001"/>
    <n v="319000000"/>
    <s v="0.50,0.50,0.75,0.25,0.50,0.50,0.25,0.25,0.25,0.99,0.25,0.50"/>
  </r>
  <r>
    <x v="1350"/>
    <n v="6"/>
    <n v="0"/>
    <x v="1"/>
    <n v="3"/>
    <n v="20"/>
    <n v="0"/>
    <s v="http://www.marketo.com/about/news/marketo-announces-pricing-of-initial-public-offering/"/>
    <n v="0"/>
    <n v="0"/>
    <n v="0.03"/>
    <n v="252000"/>
    <s v="0.99,0.99,0.99,0.99,0.99,0.99,0.99,0.99,0.50,0.99,0.99,0.50"/>
  </r>
  <r>
    <x v="1351"/>
    <n v="5"/>
    <n v="4"/>
    <x v="1"/>
    <n v="2"/>
    <n v="20"/>
    <n v="0"/>
    <s v="http://www.marketo.com/event-marketing/"/>
    <n v="0"/>
    <n v="0"/>
    <n v="0.66"/>
    <n v="422000000"/>
    <s v="0.33,0.99,0.67,0.67,0.99,0.67,0.33,0.33,0.67,0.99,0.99,0.67"/>
  </r>
  <r>
    <x v="1352"/>
    <n v="6"/>
    <n v="4"/>
    <x v="1"/>
    <n v="2"/>
    <n v="20"/>
    <n v="4.42"/>
    <s v="http://www.marketo.com/lead-generation/"/>
    <n v="0"/>
    <n v="0"/>
    <n v="0.88"/>
    <n v="62600000"/>
    <s v="0.67,0.99,0.33,0.67,0.33,0.67,0.33,0.33,0.33,0.33,0.33,0.67"/>
  </r>
  <r>
    <x v="1353"/>
    <n v="6"/>
    <n v="7"/>
    <x v="1"/>
    <n v="2"/>
    <n v="20"/>
    <n v="13.65"/>
    <s v="http://www.marketo.com/worksheets/2015-sample-social-media-tactical-plan/"/>
    <n v="0"/>
    <n v="0"/>
    <n v="0.68"/>
    <n v="485000000"/>
    <s v="0.25,0.50,0.50,0.75,0.50,0.50,0.50,0.50,0.25,0.50,0.99,0.75"/>
  </r>
  <r>
    <x v="1354"/>
    <n v="6"/>
    <n v="6"/>
    <x v="1"/>
    <n v="2"/>
    <n v="20"/>
    <n v="0"/>
    <s v="http://blog.marketo.com/2013/09/how-to-write-your-first-blog-post.html"/>
    <n v="0"/>
    <n v="0"/>
    <n v="0.02"/>
    <n v="373000000"/>
    <s v="0.25,0.99,0.75,0.50,0.50,0.25,0.50,0.50,0.50,0.75,0.75,0.50"/>
  </r>
  <r>
    <x v="1355"/>
    <n v="6"/>
    <n v="6"/>
    <x v="1"/>
    <n v="2"/>
    <n v="20"/>
    <n v="0"/>
    <s v="http://www.marketo.com/software/marketing-automation/email-marketing/ab-testing/"/>
    <n v="0"/>
    <n v="0"/>
    <n v="0.39"/>
    <n v="98400000"/>
    <s v="0.25,0.50,0.50,0.75,0.50,0.50,0.75,0.99,0.75,0.50,0.50,0.50"/>
  </r>
  <r>
    <x v="1356"/>
    <n v="6"/>
    <n v="6"/>
    <x v="1"/>
    <n v="2"/>
    <n v="20"/>
    <n v="6.71"/>
    <s v="http://www.marketo.com/software/personalization/"/>
    <n v="0"/>
    <n v="0"/>
    <n v="0.74"/>
    <n v="23900000"/>
    <s v="0.25,0.25,0.50,0.25,0.50,0.25,0.75,0.99,0.50,0.50,0.99,0.25"/>
  </r>
  <r>
    <x v="1357"/>
    <n v="6"/>
    <n v="6"/>
    <x v="1"/>
    <n v="2"/>
    <n v="20"/>
    <n v="9.7100000000000009"/>
    <s v="http://blog.marketo.com/2012/10/expert-tips-for-optimizing-linkedin-for-lead-generation.html"/>
    <n v="0"/>
    <n v="0"/>
    <n v="0.97"/>
    <n v="7090000"/>
    <s v="0.25,0.50,0.99,0.75,0.25,0.25,0.50,0.25,0.99,0.25,0.50,0.25"/>
  </r>
  <r>
    <x v="1358"/>
    <n v="6"/>
    <n v="6"/>
    <x v="1"/>
    <n v="2"/>
    <n v="20"/>
    <n v="12.53"/>
    <s v="https://www.marketo.com/marketing-topics/b2b-social-media-marketing"/>
    <n v="0"/>
    <n v="0"/>
    <n v="0.93"/>
    <n v="16900000"/>
    <s v="0.33,0.99,0.33,0.33,0.67,0.99,0.67,0.67,0.33,0.33,0.67,0.33"/>
  </r>
  <r>
    <x v="1359"/>
    <n v="6"/>
    <n v="6"/>
    <x v="1"/>
    <n v="2"/>
    <n v="20"/>
    <n v="0"/>
    <s v="http://www.marketo.com/definitive-guides/social-marketing/"/>
    <n v="0"/>
    <n v="0"/>
    <n v="0.31"/>
    <n v="731000000"/>
    <s v="0.50,0.99,0.99,0.99,0.99,0.75,0.50,0.50,0.25,0.25,0.25,0.25"/>
  </r>
  <r>
    <x v="1360"/>
    <n v="6"/>
    <n v="8"/>
    <x v="1"/>
    <n v="2"/>
    <n v="20"/>
    <n v="0"/>
    <s v="http://blog.marketo.com/2013/04/ten-fantastic-facts-about-the-history-of-internet-marketing.html"/>
    <n v="0"/>
    <n v="0"/>
    <n v="0.1"/>
    <n v="319000000"/>
    <s v="0.33,0.67,0.67,0.67,0.67,0.33,0.33,0.33,0.33,0.99,0.33,0.33"/>
  </r>
  <r>
    <x v="1361"/>
    <n v="5"/>
    <n v="5"/>
    <x v="1"/>
    <n v="2"/>
    <n v="20"/>
    <n v="0"/>
    <s v="https://www.marketo.com/marketing-topics/b2b-social-media-marketing"/>
    <n v="0"/>
    <n v="0"/>
    <n v="0.44"/>
    <n v="71800000"/>
    <s v="0.20,0.40,0.80,0.99,0.40,0.40,0.20,0.60,0.20,0.40,0.20,0.20"/>
  </r>
  <r>
    <x v="1362"/>
    <n v="5"/>
    <n v="5"/>
    <x v="1"/>
    <n v="2"/>
    <n v="20"/>
    <n v="50.07"/>
    <s v="http://www.marketo.com/marketing-topics/lead-generation-ideas"/>
    <n v="0"/>
    <n v="0.01"/>
    <n v="1"/>
    <n v="4060000"/>
    <s v="0.50,0.50,0.75,0.75,0.25,0.75,0.99,0.25,0.25,0.50,0.50,0.25"/>
  </r>
  <r>
    <x v="1363"/>
    <n v="5"/>
    <n v="5"/>
    <x v="1"/>
    <n v="2"/>
    <n v="20"/>
    <n v="0"/>
    <s v="http://blog.marketo.com/2013/12/must-attend-marketing-events-of-2014.html"/>
    <n v="0"/>
    <n v="0"/>
    <n v="0.85"/>
    <n v="56100000"/>
    <s v="0.33,0.67,0.99,0.67,0.67,0.67,0.67,0.33,0.99,0.99,0.99,0.33"/>
  </r>
  <r>
    <x v="1364"/>
    <n v="5"/>
    <n v="6"/>
    <x v="1"/>
    <n v="2"/>
    <n v="20"/>
    <n v="13.23"/>
    <s v="http://www.marketo.com/marketing-topics/lead-generation-marketing"/>
    <n v="0"/>
    <n v="0"/>
    <n v="0.2"/>
    <n v="471000000"/>
    <s v="0.50,0.50,0.50,0.50,0.75,0.50,0.50,0.75,0.50,0.99,0.75,0.50"/>
  </r>
  <r>
    <x v="1365"/>
    <n v="6"/>
    <n v="5"/>
    <x v="1"/>
    <n v="2"/>
    <n v="20"/>
    <n v="30.25"/>
    <s v="https://www.marketo.com/marketing-topics/lead-generation-sales"/>
    <n v="0"/>
    <n v="0"/>
    <n v="0.97"/>
    <n v="29200000"/>
    <s v="0.25,0.50,0.75,0.50,0.99,0.50,0.75,0.50,0.50,0.50,0.50,0.50"/>
  </r>
  <r>
    <x v="1366"/>
    <n v="5"/>
    <n v="4"/>
    <x v="1"/>
    <n v="2"/>
    <n v="20"/>
    <n v="22.04"/>
    <s v="http://www.marketo.com/articles/how-to-survive-the-gmail-tabs-marketing-apocalypse/"/>
    <n v="0"/>
    <n v="0"/>
    <n v="0.95"/>
    <n v="42500000"/>
    <s v="0.99,0.99,0.99,0.99,0.50,0.99,0.50,0.50,0.50,0.50,0.50,0.99"/>
  </r>
  <r>
    <x v="358"/>
    <n v="6"/>
    <n v="6"/>
    <x v="1"/>
    <n v="2"/>
    <n v="20"/>
    <n v="14.36"/>
    <s v="http://www.marketo.com/about/news/marketo-introduces-first-integrated-solution-for-social-marketing-automation/"/>
    <n v="0"/>
    <n v="0"/>
    <n v="0.67"/>
    <n v="527000"/>
    <s v="0.67,0.67,0.99,0.67,0.99,0.33,0.99,0.99,0.67,0.99,0.99,0.67"/>
  </r>
  <r>
    <x v="358"/>
    <n v="5"/>
    <n v="5"/>
    <x v="1"/>
    <n v="2"/>
    <n v="20"/>
    <n v="14.36"/>
    <s v="http://www.marketo.com/success-kits/social-marketing/"/>
    <n v="0"/>
    <n v="0"/>
    <n v="0.67"/>
    <n v="527000"/>
    <s v="0.67,0.67,0.99,0.67,0.99,0.33,0.99,0.99,0.67,0.99,0.99,0.67"/>
  </r>
  <r>
    <x v="1367"/>
    <n v="13"/>
    <n v="13"/>
    <x v="2"/>
    <n v="1"/>
    <n v="110"/>
    <n v="0"/>
    <s v="http://blog.marketo.com/2013/05/5-of-the-most-innovative-and-unique-marketing-campaigns-so-far-in-2013.html"/>
    <n v="0"/>
    <n v="0"/>
    <n v="0.2"/>
    <n v="7370000"/>
    <s v="0.82,0.82,0.99,0.82,0.99,0.99,0.82,0.82,0.99,0.99,0.99,0.82"/>
  </r>
  <r>
    <x v="515"/>
    <n v="13"/>
    <n v="0"/>
    <x v="2"/>
    <n v="3"/>
    <n v="110"/>
    <n v="28.84"/>
    <s v="https://www.marketo.com/marketing-topics/lead-management-software"/>
    <n v="0"/>
    <n v="0"/>
    <n v="0.86"/>
    <n v="576000000"/>
    <s v="0.28,0.53,0.41,0.53,0.41,0.53,0.65,0.53,0.82,0.99,0.65,0.65"/>
  </r>
  <r>
    <x v="1368"/>
    <n v="13"/>
    <n v="13"/>
    <x v="2"/>
    <n v="1"/>
    <n v="110"/>
    <n v="0"/>
    <s v="https://www.marketo.com/about/contact.php"/>
    <n v="0"/>
    <n v="0"/>
    <n v="0.01"/>
    <n v="16300000"/>
    <s v="0.19,0.65,0.81,0.99,0.19,0.27,0.35,0.42,0.42,0.27,0.81,0.27"/>
  </r>
  <r>
    <x v="1369"/>
    <n v="13"/>
    <n v="18"/>
    <x v="2"/>
    <n v="1"/>
    <n v="110"/>
    <n v="0.11"/>
    <s v="http://summit.marketo.com/2014/speakers/tracy-torres/"/>
    <n v="0"/>
    <n v="0"/>
    <n v="0.12"/>
    <n v="2940000"/>
    <s v="0.52,0.52,0.52,0.67,0.52,0.43,0.43,0.67,0.99,0.52,0.52,0.67"/>
  </r>
  <r>
    <x v="1370"/>
    <n v="13"/>
    <n v="13"/>
    <x v="2"/>
    <n v="1"/>
    <n v="110"/>
    <n v="0"/>
    <s v="http://www.marketo.com/ebooks/how-to-structure-your-marketing-automation-team-for-success/"/>
    <n v="0"/>
    <n v="0"/>
    <n v="7.0000000000000007E-2"/>
    <n v="180000000"/>
    <s v="0.41,0.53,0.53,0.65,0.53,0.82,0.65,0.82,0.82,0.82,0.99,0.53"/>
  </r>
  <r>
    <x v="1183"/>
    <n v="13"/>
    <n v="13"/>
    <x v="2"/>
    <n v="1"/>
    <n v="110"/>
    <n v="0"/>
    <s v="http://www.marketo.com/webinars/customers-are-king-prospect-and-customer-engagement-is-the-key-to-the-kingdom/"/>
    <n v="0"/>
    <n v="0"/>
    <n v="0.01"/>
    <n v="156000000"/>
    <s v="0.53,0.82,0.99,0.65,0.82,0.65,0.53,0.53,0.65,0.65,0.82,0.82"/>
  </r>
  <r>
    <x v="1371"/>
    <n v="14"/>
    <n v="13"/>
    <x v="2"/>
    <n v="1"/>
    <n v="140"/>
    <n v="10.84"/>
    <s v="http://www.marketo.com/marketing-topics/internet-marketing-solutions"/>
    <n v="0"/>
    <n v="0"/>
    <n v="0.5"/>
    <n v="79600000"/>
    <s v="0.99,0.99,0.67,0.81,0.67,0.52,0.52,0.52,0.67,0.52,0.81,0.81"/>
  </r>
  <r>
    <x v="1372"/>
    <n v="14"/>
    <n v="12"/>
    <x v="2"/>
    <n v="1"/>
    <n v="140"/>
    <n v="0"/>
    <s v="http://www.marketo.com/worksheets/content-marketing-tactical-plan/"/>
    <n v="0"/>
    <n v="0"/>
    <n v="0.06"/>
    <n v="4170000"/>
    <s v="0.42,0.35,0.81,0.65,0.65,0.54,0.54,0.35,0.27,0.81,0.99,0.81"/>
  </r>
  <r>
    <x v="1373"/>
    <n v="14"/>
    <n v="15"/>
    <x v="2"/>
    <n v="1"/>
    <n v="140"/>
    <n v="0"/>
    <s v="http://www.marketo.com/about/leadership/anthony-nemelka/"/>
    <n v="0"/>
    <n v="0"/>
    <n v="0"/>
    <n v="88000"/>
    <s v="0.33,0.67,0.52,0.67,0.99,0.67,0.52,0.81,0.52,0.67,0.67,0.33"/>
  </r>
  <r>
    <x v="1374"/>
    <n v="14"/>
    <n v="0"/>
    <x v="2"/>
    <n v="3"/>
    <n v="140"/>
    <n v="0.06"/>
    <s v="https://www.marketo.com/_assets/uploads/Your-Sample-Social-Editorial-Calendar.pdf?20140825103412"/>
    <n v="0"/>
    <n v="0"/>
    <n v="0.1"/>
    <n v="151000000"/>
    <s v="0.81,0.67,0.67,0.99,0.99,0.52,0.33,0.14,0.24,0.67,0.81,0.67"/>
  </r>
  <r>
    <x v="1375"/>
    <n v="14"/>
    <n v="17"/>
    <x v="2"/>
    <n v="1"/>
    <n v="140"/>
    <n v="0"/>
    <s v="http://www.marketo.com/ebooks/the-essential-8-top-reports-that-every-marketer-needs/"/>
    <n v="0"/>
    <n v="0"/>
    <n v="0"/>
    <n v="268000000"/>
    <s v="0.65,0.99,0.82,0.99,0.65,0.65,0.65,0.82,0.99,0.99,0.82,0.53"/>
  </r>
  <r>
    <x v="1376"/>
    <n v="14"/>
    <n v="13"/>
    <x v="2"/>
    <n v="1"/>
    <n v="140"/>
    <n v="0"/>
    <s v="http://blog.marketo.com/2013/05/5-of-the-most-innovative-and-unique-marketing-campaigns-so-far-in-2013.html"/>
    <n v="0"/>
    <n v="0"/>
    <n v="0.32"/>
    <n v="8090000"/>
    <s v="0.65,0.54,0.54,0.65,0.99,0.42,0.19,0.27,0.42,0.54,0.35,0.54"/>
  </r>
  <r>
    <x v="1377"/>
    <n v="18"/>
    <n v="15"/>
    <x v="2"/>
    <n v="1"/>
    <n v="320"/>
    <n v="9.93"/>
    <s v="http://blog.marketo.com/"/>
    <n v="0"/>
    <n v="0"/>
    <n v="0.6"/>
    <n v="609000000"/>
    <s v="0.67,0.54,0.67,0.54,0.67,0.81,0.81,0.81,0.67,0.67,0.99,0.67"/>
  </r>
  <r>
    <x v="1378"/>
    <n v="19"/>
    <n v="18"/>
    <x v="2"/>
    <n v="1"/>
    <n v="320"/>
    <n v="2.31"/>
    <s v="https://launchpoint.marketo.com/conductor/1161-conductor-searchlight/"/>
    <n v="0"/>
    <n v="0"/>
    <n v="0.14000000000000001"/>
    <n v="128000"/>
    <s v="0.54,0.67,0.67,0.67,0.67,0.67,0.81,0.67,0.81,0.99,0.99,0.67"/>
  </r>
  <r>
    <x v="1379"/>
    <n v="18"/>
    <n v="0"/>
    <x v="2"/>
    <n v="3"/>
    <n v="320"/>
    <n v="0.03"/>
    <s v="https://www.marketo.com/about/contact.php"/>
    <n v="0"/>
    <n v="0"/>
    <n v="0.04"/>
    <n v="16100000"/>
    <s v="0.82,0.99,0.82,0.54,0.44,0.54,0.99,0.99,0.99,0.99,0.82,0.67"/>
  </r>
  <r>
    <x v="1380"/>
    <n v="19"/>
    <n v="18"/>
    <x v="2"/>
    <n v="1"/>
    <n v="320"/>
    <n v="2.42"/>
    <s v="http://blog.marketo.com/wp-content/uploads/images/6a00d83451b45369e20115705d477b970c-popup"/>
    <n v="0"/>
    <n v="0"/>
    <n v="0.11"/>
    <n v="31100000"/>
    <s v="0.99,0.81,0.81,0.99,0.81,0.67,0.54,0.54,0.44,0.44,0.54,0.54"/>
  </r>
  <r>
    <x v="1381"/>
    <n v="18"/>
    <n v="17"/>
    <x v="2"/>
    <n v="1"/>
    <n v="320"/>
    <n v="30.4"/>
    <s v="http://www.marketo.com/lead-management/"/>
    <n v="0"/>
    <n v="0"/>
    <n v="0.92"/>
    <n v="28500000"/>
    <s v="0.36,0.54,0.44,0.36,0.44,0.44,0.44,0.54,0.54,0.66,0.54,0.99"/>
  </r>
  <r>
    <x v="1382"/>
    <n v="11"/>
    <n v="0"/>
    <x v="2"/>
    <n v="3"/>
    <n v="20"/>
    <n v="0"/>
    <s v="http://www.marketo.com/solutions/up-sell-cross-sell/"/>
    <n v="0"/>
    <n v="0"/>
    <n v="0.18"/>
    <n v="199000"/>
    <s v="0.25,0.75,0.50,0.99,0.50,0.75,0.75,0.50,0.50,0.75,0.50,0.75"/>
  </r>
  <r>
    <x v="1383"/>
    <n v="11"/>
    <n v="15"/>
    <x v="2"/>
    <n v="1"/>
    <n v="20"/>
    <n v="11.71"/>
    <s v="http://www.marketo.com/definitive-guides/marketing-metrics-and-marketing-analytics/"/>
    <n v="0"/>
    <n v="0"/>
    <n v="0.96"/>
    <n v="508000"/>
    <s v="0.50,0.50,0.50,0.25,0.50,0.50,0.75,0.50,0.99,0.75,0.75,0.50"/>
  </r>
  <r>
    <x v="1384"/>
    <n v="11"/>
    <n v="11"/>
    <x v="2"/>
    <n v="1"/>
    <n v="20"/>
    <n v="18.39"/>
    <s v="https://www.marketo.com/marketing-topics/generate-business-leads"/>
    <n v="0"/>
    <n v="0"/>
    <n v="0.98"/>
    <n v="556000000"/>
    <s v="0.50,0.50,0.50,0.25,0.50,0.99,0.50,0.75,0.50,0.50,0.50,0.50"/>
  </r>
  <r>
    <x v="1385"/>
    <n v="11"/>
    <n v="11"/>
    <x v="2"/>
    <n v="1"/>
    <n v="20"/>
    <n v="11.48"/>
    <s v="http://www.marketo.com/ebooks/graduating-from-an-email-service-provider-to-marketing-automation/"/>
    <n v="0"/>
    <n v="0"/>
    <n v="0.82"/>
    <n v="141000000"/>
    <s v="0.50,0.75,0.50,0.99,0.50,0.50,0.50,0.75,0.75,0.25,0.50,0.75"/>
  </r>
  <r>
    <x v="1386"/>
    <n v="11"/>
    <n v="10"/>
    <x v="2"/>
    <n v="2"/>
    <n v="20"/>
    <n v="12.95"/>
    <s v="http://blog.marketo.com/2013/03/how-to-measure-the-roi-of-your-marketing-programs.html"/>
    <n v="0"/>
    <n v="0"/>
    <n v="0.61"/>
    <n v="454000"/>
    <s v="0.50,0.99,0.50,0.50,0.25,0.50,0.50,0.50,0.50,0.50,0.75,0.50"/>
  </r>
  <r>
    <x v="1387"/>
    <n v="11"/>
    <n v="11"/>
    <x v="2"/>
    <n v="1"/>
    <n v="20"/>
    <n v="0"/>
    <s v="http://blog.marketo.com/2014/02/the-5-pillars-of-a-successful-sales-pitch.html"/>
    <n v="0"/>
    <n v="0"/>
    <n v="0.23"/>
    <n v="34100000"/>
    <s v="0.25,0.50,0.50,0.50,0.99,0.25,0.25,0.25,0.25,0.25,0.50,0.25"/>
  </r>
  <r>
    <x v="1388"/>
    <n v="11"/>
    <n v="0"/>
    <x v="2"/>
    <n v="3"/>
    <n v="20"/>
    <n v="0"/>
    <s v="http://blog.marketo.com/2015/01/3-musts-for-every-marketers-to-do-list-when-investing-in-marketing-automation.html"/>
    <n v="0"/>
    <n v="0"/>
    <n v="0.73"/>
    <n v="18300000"/>
    <s v="0.50,0.75,0.50,0.75,0.99,0.50,0.50,0.50,0.75,0.50,0.50,0.50"/>
  </r>
  <r>
    <x v="1389"/>
    <n v="11"/>
    <n v="11"/>
    <x v="2"/>
    <n v="1"/>
    <n v="20"/>
    <n v="22.05"/>
    <s v="http://www.marketo.com/email-marketing/"/>
    <n v="0"/>
    <n v="0"/>
    <n v="0.96"/>
    <n v="65600000"/>
    <s v="0.67,0.67,0.99,0.67,0.33,0.67,0.67,0.67,0.99,0.67,0.99,0.67"/>
  </r>
  <r>
    <x v="1390"/>
    <n v="11"/>
    <n v="12"/>
    <x v="2"/>
    <n v="1"/>
    <n v="20"/>
    <n v="0"/>
    <s v="https://www.marketo.com/marketing-topics/define-b2b-marketing"/>
    <n v="0"/>
    <n v="0"/>
    <n v="0.1"/>
    <n v="238000000"/>
    <s v="0.33,0.67,0.99,0.67,0.33,0.33,0.33,0.33,0.67,0.99,0.67,0.67"/>
  </r>
  <r>
    <x v="1391"/>
    <n v="11"/>
    <n v="12"/>
    <x v="2"/>
    <n v="1"/>
    <n v="20"/>
    <n v="27.37"/>
    <s v="http://www.marketo.com/software/marketing-automation/landing-pages/"/>
    <n v="0"/>
    <n v="0"/>
    <n v="0.98"/>
    <n v="4990000"/>
    <s v="0.67,0.67,0.99,0.67,0.67,0.99,0.67,0.67,0.67,0.67,0.67,0.67"/>
  </r>
  <r>
    <x v="1392"/>
    <n v="11"/>
    <n v="9"/>
    <x v="2"/>
    <n v="2"/>
    <n v="20"/>
    <n v="0"/>
    <s v="http://www.marketo.com/definitive-guides/social-marketing/"/>
    <n v="0"/>
    <n v="0"/>
    <n v="0.4"/>
    <n v="200000000"/>
    <s v="0.33,0.67,0.67,0.67,0.67,0.99,0.67,0.67,0.99,0.33,0.99,0.67"/>
  </r>
  <r>
    <x v="1393"/>
    <n v="11"/>
    <n v="11"/>
    <x v="2"/>
    <n v="1"/>
    <n v="20"/>
    <n v="0"/>
    <s v="http://blog.marketo.com/2014/02/the-5-pillars-of-a-successful-sales-pitch.html"/>
    <n v="0"/>
    <n v="0"/>
    <n v="0.21"/>
    <n v="5830000"/>
    <s v="0.33,0.67,0.33,0.33,0.67,0.33,0.67,0.33,0.67,0.99,0.67,0.33"/>
  </r>
  <r>
    <x v="1394"/>
    <n v="11"/>
    <n v="9"/>
    <x v="2"/>
    <n v="2"/>
    <n v="20"/>
    <n v="0"/>
    <s v="http://www.marketo.com/library/marketo-jigsaw-datasheet.pdf"/>
    <n v="0"/>
    <n v="0"/>
    <n v="0.84"/>
    <n v="85000"/>
    <s v="0.20,0.60,0.99,0.40,0.40,0.40,0.40,0.20,0.20,0.40,0.40,0.40"/>
  </r>
  <r>
    <x v="1395"/>
    <n v="11"/>
    <n v="11"/>
    <x v="2"/>
    <n v="1"/>
    <n v="20"/>
    <n v="0"/>
    <s v="http://blog.marketo.com/2013/12/must-attend-marketing-events-of-2014.html"/>
    <n v="0"/>
    <n v="0"/>
    <n v="0.45"/>
    <n v="25600000"/>
    <s v="0.25,0.75,0.25,0.50,0.25,0.25,0.50,0.50,0.99,0.99,0.75,0.75"/>
  </r>
  <r>
    <x v="1396"/>
    <n v="11"/>
    <n v="11"/>
    <x v="2"/>
    <n v="1"/>
    <n v="20"/>
    <n v="8.5"/>
    <s v="http://www.marketo.com/reports/the-forrester-wave-lead-to-revenue-management-platform-vendors-2014/"/>
    <n v="0"/>
    <n v="0"/>
    <n v="0.99"/>
    <n v="107000000"/>
    <s v="0.25,0.75,0.50,0.25,0.75,0.75,0.25,0.50,0.50,0.25,0.99,0.75"/>
  </r>
  <r>
    <x v="1397"/>
    <n v="11"/>
    <n v="17"/>
    <x v="2"/>
    <n v="1"/>
    <n v="20"/>
    <n v="10.89"/>
    <s v="https://www.marketo.com/_assets/uploads/Technology-and-the-Evolution-of-the-Marketing-Agency.pdf?20130308142909"/>
    <n v="0"/>
    <n v="0"/>
    <n v="0.98"/>
    <n v="32100000"/>
    <s v="0.20,0.99,0.20,0.20,0.20,0.20,0.20,0.40,0.20,0.60,0.60,0.40"/>
  </r>
  <r>
    <x v="1398"/>
    <n v="11"/>
    <n v="10"/>
    <x v="2"/>
    <n v="2"/>
    <n v="20"/>
    <n v="17.78"/>
    <s v="http://www.marketo.com/calculators/marketing-automation-roi/?url=/marketing-automation-roi-calculator/"/>
    <n v="0"/>
    <n v="0"/>
    <n v="0.24"/>
    <n v="454000"/>
    <s v="0.99,0.99,0.99,0.80,0.40,0.20,0.20,0.20,0.20,0.20,0.20,0.20"/>
  </r>
  <r>
    <x v="1399"/>
    <n v="11"/>
    <n v="10"/>
    <x v="2"/>
    <n v="2"/>
    <n v="20"/>
    <n v="0"/>
    <s v="http://www.marketo.com/infographics/the-ultimate-social-media-event-marketing-checklist-infographic/"/>
    <n v="0"/>
    <n v="0"/>
    <n v="0.67"/>
    <n v="12600000"/>
    <s v="0.33,0.67,0.99,0.67,0.67,0.67,0.67,0.67,0.99,0.67,0.67,0.67"/>
  </r>
  <r>
    <x v="1400"/>
    <n v="11"/>
    <n v="11"/>
    <x v="2"/>
    <n v="1"/>
    <n v="20"/>
    <n v="0"/>
    <s v="http://blog.marketo.com/2013/05/5-of-the-most-innovative-and-unique-marketing-campaigns-so-far-in-2013.html"/>
    <n v="0"/>
    <n v="0"/>
    <n v="0.32"/>
    <n v="17600000"/>
    <s v="0.25,0.75,0.75,0.99,0.75,0.50,0.50,0.25,0.50,0.25,0.25,0.25"/>
  </r>
  <r>
    <x v="1401"/>
    <n v="11"/>
    <n v="10"/>
    <x v="2"/>
    <n v="2"/>
    <n v="20"/>
    <n v="0"/>
    <s v="http://www.marketo.com/marketing-and-sales-alignment/"/>
    <n v="0"/>
    <n v="0"/>
    <n v="0.85"/>
    <n v="88700000"/>
    <s v="0.99,0.20,0.40,0.20,0.20,0.60,0.20,0.20,0.40,0.20,0.20,0.20"/>
  </r>
  <r>
    <x v="1402"/>
    <n v="11"/>
    <n v="10"/>
    <x v="2"/>
    <n v="2"/>
    <n v="20"/>
    <n v="5.71"/>
    <s v="http://blog.marketo.com/2012/08/the-art-of-social-sharing-5-social-campaign-ideas-to-get-your-audience-engaged.html"/>
    <n v="0"/>
    <n v="0"/>
    <n v="0.28000000000000003"/>
    <n v="36700000"/>
    <s v="0.50,0.50,0.75,0.50,0.25,0.99,0.25,0.75,0.50,0.75,0.50,0.75"/>
  </r>
  <r>
    <x v="746"/>
    <n v="12"/>
    <n v="12"/>
    <x v="2"/>
    <n v="1"/>
    <n v="70"/>
    <n v="20.49"/>
    <s v="http://www.marketo.com/marketing-topics/website-lead-generation"/>
    <n v="0"/>
    <n v="0"/>
    <n v="0.96"/>
    <n v="6980000"/>
    <s v="0.64,0.64,0.82,0.82,0.99,0.64,0.82,0.64,0.45,0.64,0.64,0.82"/>
  </r>
  <r>
    <x v="1403"/>
    <n v="12"/>
    <n v="11"/>
    <x v="2"/>
    <n v="1"/>
    <n v="70"/>
    <n v="0"/>
    <s v="http://blog.marketo.com/2013/09/how-to-write-your-first-blog-post.html"/>
    <n v="0"/>
    <n v="0"/>
    <n v="0.03"/>
    <n v="1210000000"/>
    <s v="0.99,0.99,0.56,0.56,0.78,0.78,0.99,0.99,0.44,0.56,0.56,0.56"/>
  </r>
  <r>
    <x v="1404"/>
    <n v="12"/>
    <n v="11"/>
    <x v="2"/>
    <n v="1"/>
    <n v="70"/>
    <n v="0"/>
    <s v="http://blog.marketo.com/2014/01/embracing-the-age-of-the-customer-how-to-become-customer-obsessed.html"/>
    <n v="0"/>
    <n v="0"/>
    <n v="0.02"/>
    <n v="11900000"/>
    <s v="0.28,0.99,0.50,0.64,0.64,0.50,0.36,0.50,0.50,0.50,0.50,0.64"/>
  </r>
  <r>
    <x v="747"/>
    <n v="12"/>
    <n v="12"/>
    <x v="2"/>
    <n v="1"/>
    <n v="70"/>
    <n v="0"/>
    <s v="http://summit.marketo.com/2015/speakers/steven-moody/"/>
    <n v="0"/>
    <n v="0"/>
    <n v="0.31"/>
    <n v="11800000"/>
    <s v="0.56,0.99,0.78,0.99,0.99,0.78,0.78,0.78,0.78,0.78,0.78,0.56"/>
  </r>
  <r>
    <x v="1405"/>
    <n v="12"/>
    <n v="12"/>
    <x v="2"/>
    <n v="1"/>
    <n v="70"/>
    <n v="34.86"/>
    <s v="http://www.marketo.com/lead-generation/"/>
    <n v="0"/>
    <n v="0"/>
    <n v="0.91"/>
    <n v="2850000"/>
    <s v="0.45,0.82,0.64,0.99,0.82,0.64,0.64,0.64,0.45,0.64,0.82,0.64"/>
  </r>
  <r>
    <x v="1406"/>
    <n v="12"/>
    <n v="11"/>
    <x v="2"/>
    <n v="1"/>
    <n v="70"/>
    <n v="0"/>
    <s v="http://www.marketo.com/worksheets/sample-social-media-plan-for-events/"/>
    <n v="0"/>
    <n v="0"/>
    <n v="0.54"/>
    <n v="665000000"/>
    <s v="0.09,0.22,0.16,0.12,0.12,0.12,0.16,0.16,0.99,0.16,0.16,0.22"/>
  </r>
  <r>
    <x v="1407"/>
    <n v="12"/>
    <n v="12"/>
    <x v="2"/>
    <n v="1"/>
    <n v="70"/>
    <n v="8.52"/>
    <s v="http://blog.marketo.com/2014/06/4-simple-ways-to-make-automated-emails-feel-personaland-on-brand.html"/>
    <n v="0"/>
    <n v="0"/>
    <n v="0.89"/>
    <n v="21700000"/>
    <s v="0.64,0.82,0.64,0.64,0.64,0.64,0.64,0.64,0.64,0.82,0.82,0.99"/>
  </r>
  <r>
    <x v="1408"/>
    <n v="12"/>
    <n v="13"/>
    <x v="2"/>
    <n v="1"/>
    <n v="70"/>
    <n v="5.56"/>
    <s v="http://www.marketo.com/definitive-guides/definitive-guide-to-engaging-content-marketing/"/>
    <n v="0"/>
    <n v="0"/>
    <n v="0.51"/>
    <n v="534000000"/>
    <s v="0.78,0.56,0.44,0.56,0.99,0.56,0.78,0.78,0.56,0.78,0.99,0.78"/>
  </r>
  <r>
    <x v="1409"/>
    <n v="12"/>
    <n v="15"/>
    <x v="2"/>
    <n v="1"/>
    <n v="70"/>
    <n v="0.06"/>
    <s v="http://blog.marketo.com/2014/02/the-5-pillars-of-a-successful-sales-pitch.html"/>
    <n v="0"/>
    <n v="0"/>
    <n v="0.21"/>
    <n v="1580000"/>
    <s v="0.82,0.99,0.99,0.99,0.82,0.36,0.45,0.64,0.45,0.36,0.64,0.45"/>
  </r>
  <r>
    <x v="1410"/>
    <n v="12"/>
    <n v="14"/>
    <x v="2"/>
    <n v="1"/>
    <n v="70"/>
    <n v="11.64"/>
    <s v="http://www.marketo.com/webinars/the-definitive-guide-to-marketing-metrics-and-marketing-analytics-webinar/"/>
    <n v="0"/>
    <n v="0"/>
    <n v="0.8"/>
    <n v="16400000"/>
    <s v="0.44,0.78,0.56,0.78,0.78,0.78,0.99,0.99,0.78,0.99,0.78,0.78"/>
  </r>
  <r>
    <x v="1411"/>
    <n v="12"/>
    <n v="13"/>
    <x v="2"/>
    <n v="1"/>
    <n v="70"/>
    <n v="0"/>
    <s v="https://www.marketo.com/_assets/uploads/Improve-Customer-Acquisition-with-an-Engagement-Strategy.pdf?20140926122647"/>
    <n v="0"/>
    <n v="0"/>
    <n v="0.45"/>
    <n v="3960000"/>
    <s v="0.56,0.56,0.99,0.56,0.99,0.78,0.78,0.78,0.56,0.56,0.78,0.78"/>
  </r>
  <r>
    <x v="1412"/>
    <n v="8"/>
    <n v="0"/>
    <x v="1"/>
    <n v="3"/>
    <n v="30"/>
    <n v="0"/>
    <s v="https://www.marketo.com/_assets/uploads/Inbound-Marketing-Cheat-Sheet.pdf"/>
    <n v="0"/>
    <n v="0"/>
    <n v="0.43"/>
    <n v="606000"/>
    <s v="0.60,0.40,0.40,0.60,0.60,0.80,0.60,0.99,0.20,0.99,0.80,0.60"/>
  </r>
  <r>
    <x v="1412"/>
    <n v="9"/>
    <n v="7"/>
    <x v="1"/>
    <n v="2"/>
    <n v="30"/>
    <n v="0"/>
    <s v="http://www.marketo.com/_assets/uploads/Inbound-Marketing.pdf?20130115001614"/>
    <n v="0"/>
    <n v="0"/>
    <n v="0.43"/>
    <n v="606000"/>
    <s v="0.60,0.40,0.40,0.60,0.60,0.80,0.60,0.99,0.20,0.99,0.80,0.60"/>
  </r>
  <r>
    <x v="1240"/>
    <n v="8"/>
    <n v="8"/>
    <x v="1"/>
    <n v="2"/>
    <n v="30"/>
    <n v="25.55"/>
    <s v="http://www.marketo.com/ebooks/salesforce-marketing-automation/"/>
    <n v="0"/>
    <n v="0"/>
    <n v="1"/>
    <n v="1400000"/>
    <s v="0.40,0.40,0.40,0.40,0.40,0.60,0.60,0.60,0.40,0.40,0.99,0.40"/>
  </r>
  <r>
    <x v="1413"/>
    <n v="10"/>
    <n v="11"/>
    <x v="1"/>
    <n v="1"/>
    <n v="30"/>
    <n v="26.38"/>
    <s v="http://blog.marketo.com/2011/04/4-components-of-successful-demand-generation-marketing.html"/>
    <n v="0"/>
    <n v="0"/>
    <n v="0.12"/>
    <n v="386000000"/>
    <s v="0.75,0.75,0.50,0.50,0.99,0.50,0.50,0.75,0.50,0.75,0.99,0.99"/>
  </r>
  <r>
    <x v="1414"/>
    <n v="10"/>
    <n v="10"/>
    <x v="1"/>
    <n v="2"/>
    <n v="30"/>
    <n v="0"/>
    <s v="http://blog.marketo.com/2013/11/get-recommended-the-power-of-word-of-mouth.html"/>
    <n v="0"/>
    <n v="0"/>
    <n v="0.04"/>
    <n v="67600000"/>
    <s v="0.50,0.75,0.75,0.99,0.99,0.25,0.50,0.50,0.50,0.50,0.50,0.50"/>
  </r>
  <r>
    <x v="1414"/>
    <n v="9"/>
    <n v="0"/>
    <x v="1"/>
    <n v="3"/>
    <n v="30"/>
    <n v="0"/>
    <s v="http://blog.marketo.com/2015/03/the-power-of-word-of-mouth-marketing-how-you-can-do-it.html"/>
    <n v="0"/>
    <n v="0"/>
    <n v="0.04"/>
    <n v="67600000"/>
    <s v="0.50,0.75,0.75,0.99,0.99,0.25,0.50,0.50,0.50,0.50,0.50,0.50"/>
  </r>
  <r>
    <x v="1415"/>
    <n v="10"/>
    <n v="12"/>
    <x v="1"/>
    <n v="1"/>
    <n v="30"/>
    <n v="14.52"/>
    <s v="http://www.marketo.com/marketing-roi/"/>
    <n v="0"/>
    <n v="0"/>
    <n v="0.97"/>
    <n v="286000000"/>
    <s v="0.67,0.67,0.99,0.99,0.99,0.99,0.99,0.33,0.67,0.67,0.67,0.67"/>
  </r>
  <r>
    <x v="1416"/>
    <n v="10"/>
    <n v="9"/>
    <x v="1"/>
    <n v="2"/>
    <n v="30"/>
    <n v="0"/>
    <s v="http://www.marketo.com/webinars/roi-of-social-marketing-webinar/"/>
    <n v="0"/>
    <n v="0"/>
    <n v="0.84"/>
    <n v="28000000"/>
    <s v="0.75,0.99,0.75,0.99,0.99,0.50,0.50,0.50,0.75,0.50,0.75,0.75"/>
  </r>
  <r>
    <x v="1417"/>
    <n v="9"/>
    <n v="9"/>
    <x v="1"/>
    <n v="2"/>
    <n v="30"/>
    <n v="0"/>
    <s v="http://blog.marketo.com/2011/05/defining-the-perfect-sales-lead-%E2%80%93-4-tips-to-getting-it-right.html"/>
    <n v="0"/>
    <n v="0"/>
    <n v="0.52"/>
    <n v="7100000"/>
    <s v="0.75,0.99,0.75,0.75,0.75,0.99,0.75,0.99,0.75,0.99,0.99,0.50"/>
  </r>
  <r>
    <x v="1243"/>
    <n v="8"/>
    <n v="0"/>
    <x v="1"/>
    <n v="3"/>
    <n v="30"/>
    <n v="0"/>
    <s v="http://www.marketo.com/partners/agencies/"/>
    <n v="0"/>
    <n v="0"/>
    <n v="0.97"/>
    <n v="7080000"/>
    <s v="0.75,0.99,0.50,0.75,0.50,0.50,0.50,0.99,0.99,0.75,0.75,0.99"/>
  </r>
  <r>
    <x v="1418"/>
    <n v="8"/>
    <n v="6"/>
    <x v="1"/>
    <n v="2"/>
    <n v="30"/>
    <n v="61.74"/>
    <s v="http://www.marketo.com/software/marketing-automation/"/>
    <n v="0"/>
    <n v="0.01"/>
    <n v="1"/>
    <n v="43400000"/>
    <s v="0.99,0.99,0.75,0.75,0.75,0.75,0.75,0.75,0.75,0.99,0.75,0.50"/>
  </r>
  <r>
    <x v="1419"/>
    <n v="8"/>
    <n v="6"/>
    <x v="1"/>
    <n v="2"/>
    <n v="30"/>
    <n v="0"/>
    <s v="http://blog.marketo.com/2014/07/summer-must-reads-10-marketing-books-to-throw-in-your-beach-bag.html"/>
    <n v="0"/>
    <n v="0"/>
    <n v="0.12"/>
    <n v="62100000"/>
    <s v="0.99,0.99,0.67,0.99,0.67,0.99,0.67,0.99,0.67,0.67,0.33,0.99"/>
  </r>
  <r>
    <x v="1420"/>
    <n v="9"/>
    <n v="8"/>
    <x v="1"/>
    <n v="2"/>
    <n v="30"/>
    <n v="10.23"/>
    <s v="http://www.marketo.com/resources/"/>
    <n v="0"/>
    <n v="0"/>
    <n v="0.88"/>
    <n v="58600000"/>
    <s v="0.20,0.60,0.80,0.60,0.99,0.60,0.40,0.99,0.40,0.60,0.60,0.60"/>
  </r>
  <r>
    <x v="1421"/>
    <n v="10"/>
    <n v="11"/>
    <x v="1"/>
    <n v="1"/>
    <n v="30"/>
    <n v="20.23"/>
    <s v="https://www.marketo.com/marketing-topics/generate-business-leads"/>
    <n v="0"/>
    <n v="0"/>
    <n v="0.98"/>
    <n v="5470000"/>
    <s v="0.75,0.75,0.50,0.50,0.25,0.25,0.50,0.75,0.99,0.75,0.99,0.50"/>
  </r>
  <r>
    <x v="1422"/>
    <n v="3"/>
    <n v="2"/>
    <x v="0"/>
    <n v="3"/>
    <n v="10"/>
    <n v="67.040000000000006"/>
    <s v="http://www.marketo.com/"/>
    <n v="0"/>
    <n v="0.01"/>
    <n v="1"/>
    <n v="1420000"/>
    <s v="0.99,0.99,0.99,0.99,0.99,0.99,0.99,0.99,0.99,0.99,0.99,0.99"/>
  </r>
  <r>
    <x v="1423"/>
    <n v="10"/>
    <n v="9"/>
    <x v="1"/>
    <n v="2"/>
    <n v="30"/>
    <n v="0"/>
    <s v="http://blog.marketo.com/2014/05/the-best-example-of-a-human-emailever.html"/>
    <n v="0"/>
    <n v="0"/>
    <n v="0.04"/>
    <n v="902000000"/>
    <s v="0.40,0.60,0.80,0.60,0.99,0.80,0.40,0.60,0.60,0.40,0.60,0.80"/>
  </r>
  <r>
    <x v="1424"/>
    <n v="8"/>
    <n v="8"/>
    <x v="1"/>
    <n v="2"/>
    <n v="30"/>
    <n v="0"/>
    <s v="http://blog.marketo.com/"/>
    <n v="0"/>
    <n v="0"/>
    <n v="0.52"/>
    <n v="17000000"/>
    <s v="0.99,0.75,0.50,0.75,0.99,0.75,0.75,0.50,0.50,0.75,0.75,0.50"/>
  </r>
  <r>
    <x v="1425"/>
    <n v="8"/>
    <n v="6"/>
    <x v="1"/>
    <n v="2"/>
    <n v="30"/>
    <n v="0"/>
    <s v="https://www.marketo.com/marketing-topics/direct-response-advertising"/>
    <n v="0"/>
    <n v="0"/>
    <n v="0.71"/>
    <n v="5160000"/>
    <s v="0.56,0.11,0.11,0.11,0.99,0.11,0.11,0.22,0.11,0.11,0.22,0.33"/>
  </r>
  <r>
    <x v="1426"/>
    <n v="10"/>
    <n v="10"/>
    <x v="1"/>
    <n v="2"/>
    <n v="30"/>
    <n v="0"/>
    <s v="http://blog.marketo.com/2013/11/google-android-and-nestle-kitkat-the-ultimate-co-branding-marketing-takeaways.html"/>
    <n v="0"/>
    <n v="0"/>
    <n v="0.01"/>
    <n v="13200000"/>
    <s v="0.43,0.14,0.56,0.56,0.43,0.43,0.56,0.14,0.14,0.28,0.99,0.71"/>
  </r>
  <r>
    <x v="1427"/>
    <n v="10"/>
    <n v="10"/>
    <x v="1"/>
    <n v="2"/>
    <n v="30"/>
    <n v="0"/>
    <s v="http://blog.marketo.com/2011/05/defining-the-perfect-sales-lead-%E2%80%93-4-tips-to-getting-it-right.html"/>
    <n v="0"/>
    <n v="0"/>
    <n v="0.68"/>
    <n v="73700000"/>
    <s v="0.20,0.40,0.60,0.40,0.40,0.99,0.60,0.80,0.60,0.60,0.80,0.60"/>
  </r>
  <r>
    <x v="1428"/>
    <n v="10"/>
    <n v="9"/>
    <x v="1"/>
    <n v="2"/>
    <n v="30"/>
    <n v="0"/>
    <s v="http://blog.marketo.com/2009/07/the-difference-between-drip-marketing-and-closed-loop-marketing.html"/>
    <n v="0"/>
    <n v="0"/>
    <n v="0.24"/>
    <n v="349000"/>
    <s v="0.14,0.56,0.71,0.99,0.14,0.28,0.28,0.28,0.43,0.71,0.43,0.28"/>
  </r>
  <r>
    <x v="1429"/>
    <n v="9"/>
    <n v="7"/>
    <x v="1"/>
    <n v="2"/>
    <n v="30"/>
    <n v="7.45"/>
    <s v="http://blog.marketo.com/2014/06/4-simple-ways-to-make-automated-emails-feel-personaland-on-brand.html"/>
    <n v="0"/>
    <n v="0"/>
    <n v="0.85"/>
    <n v="25400000"/>
    <s v="0.99,0.67,0.33,0.99,0.67,0.99,0.67,0.99,0.67,0.99,0.99,0.99"/>
  </r>
  <r>
    <x v="1430"/>
    <n v="9"/>
    <n v="9"/>
    <x v="1"/>
    <n v="2"/>
    <n v="30"/>
    <n v="0"/>
    <s v="http://blog.marketo.com/2013/05/5-of-the-most-innovative-and-unique-marketing-campaigns-so-far-in-2013.html"/>
    <n v="0"/>
    <n v="0"/>
    <n v="0.08"/>
    <n v="1660000"/>
    <s v="0.80,0.80,0.99,0.40,0.80,0.80,0.60,0.20,0.20,0.80,0.20,0.40"/>
  </r>
  <r>
    <x v="1431"/>
    <n v="10"/>
    <n v="10"/>
    <x v="1"/>
    <n v="2"/>
    <n v="30"/>
    <n v="0"/>
    <s v="http://www.marketo.com/"/>
    <n v="0"/>
    <n v="0"/>
    <n v="0.8"/>
    <n v="320000000"/>
    <s v="0.22,0.33,0.33,0.44,0.33,0.22,0.22,0.22,0.11,0.33,0.56,0.99"/>
  </r>
  <r>
    <x v="1432"/>
    <n v="10"/>
    <n v="10"/>
    <x v="1"/>
    <n v="2"/>
    <n v="30"/>
    <n v="0"/>
    <s v="https://www.marketo.com/marketing-topics/direct-response-advertising"/>
    <n v="0"/>
    <n v="0"/>
    <n v="0.35"/>
    <n v="1970000"/>
    <s v="0.60,0.80,0.80,0.60,0.99,0.60,0.40,0.40,0.40,0.99,0.60,0.60"/>
  </r>
  <r>
    <x v="1433"/>
    <n v="8"/>
    <n v="7"/>
    <x v="1"/>
    <n v="2"/>
    <n v="30"/>
    <n v="0"/>
    <s v="http://blog.marketo.com/2011/04/4-components-of-successful-demand-generation-marketing.html"/>
    <n v="0"/>
    <n v="0"/>
    <n v="0.1"/>
    <n v="363000000"/>
    <s v="0.50,0.50,0.75,0.75,0.99,0.75,0.50,0.50,0.50,0.99,0.99,0.99"/>
  </r>
  <r>
    <x v="1434"/>
    <n v="8"/>
    <n v="0"/>
    <x v="1"/>
    <n v="3"/>
    <n v="30"/>
    <n v="0"/>
    <s v="http://www.marketo.com/event-marketing/"/>
    <n v="0"/>
    <n v="0"/>
    <n v="0.56000000000000005"/>
    <n v="146000000"/>
    <s v="0.75,0.75,0.50,0.50,0.75,0.99,0.75,0.75,0.50,0.50,0.50,0.25"/>
  </r>
  <r>
    <x v="1434"/>
    <n v="9"/>
    <n v="8"/>
    <x v="1"/>
    <n v="2"/>
    <n v="30"/>
    <n v="0"/>
    <s v="http://blog.marketo.com/category/event-marketing-b2b-marketing"/>
    <n v="0"/>
    <n v="0"/>
    <n v="0.56000000000000005"/>
    <n v="146000000"/>
    <s v="0.75,0.75,0.50,0.50,0.75,0.99,0.75,0.75,0.50,0.50,0.50,0.25"/>
  </r>
  <r>
    <x v="1435"/>
    <n v="9"/>
    <n v="11"/>
    <x v="1"/>
    <n v="1"/>
    <n v="30"/>
    <n v="22.52"/>
    <s v="http://www.marketo.com/about/news/marketo-unveils-new-social-sales-application/"/>
    <n v="0"/>
    <n v="0"/>
    <n v="0.86"/>
    <n v="809000000"/>
    <s v="0.25,0.50,0.75,0.99,0.99,0.75,0.99,0.75,0.75,0.75,0.99,0.75"/>
  </r>
  <r>
    <x v="1436"/>
    <n v="9"/>
    <n v="9"/>
    <x v="1"/>
    <n v="2"/>
    <n v="30"/>
    <n v="0"/>
    <s v="https://www.marketo.com/marketing-topics/define-b2b-marketing"/>
    <n v="0"/>
    <n v="0"/>
    <n v="0"/>
    <n v="685000000"/>
    <s v="0.40,0.60,0.40,0.80,0.40,0.80,0.20,0.40,0.40,0.99,0.60,0.40"/>
  </r>
  <r>
    <x v="1437"/>
    <n v="9"/>
    <n v="8"/>
    <x v="1"/>
    <n v="2"/>
    <n v="30"/>
    <n v="12.55"/>
    <s v="http://www.marketo.com/about/news/marketo-agency-program-helps-agencies-to-meet-surging-demand-for-outsourced-digital-marketing-services/"/>
    <n v="0"/>
    <n v="0"/>
    <n v="0.95"/>
    <n v="32900000"/>
    <s v="0.60,0.80,0.99,0.99,0.60,0.40,0.20,0.60,0.40,0.40,0.80,0.60"/>
  </r>
  <r>
    <x v="1438"/>
    <n v="8"/>
    <n v="10"/>
    <x v="1"/>
    <n v="2"/>
    <n v="30"/>
    <n v="0"/>
    <s v="http://www.marketo.com/software/marketing-automation/email-marketing/ab-testing/"/>
    <n v="0"/>
    <n v="0"/>
    <n v="0.05"/>
    <n v="4340000000"/>
    <s v="0.75,0.75,0.50,0.75,0.50,0.75,0.99,0.75,0.99,0.75,0.99,0.99"/>
  </r>
  <r>
    <x v="1439"/>
    <n v="8"/>
    <n v="9"/>
    <x v="1"/>
    <n v="2"/>
    <n v="30"/>
    <n v="0"/>
    <s v="https://launchpoint.marketo.com/eagle-creek-software-services/1002-marketing-automation-services/"/>
    <n v="0"/>
    <n v="0"/>
    <n v="0.12"/>
    <n v="362000"/>
    <s v="0.60,0.60,0.99,0.60,0.40,0.40,0.60,0.80,0.80,0.60,0.99,0.80"/>
  </r>
  <r>
    <x v="1440"/>
    <n v="8"/>
    <n v="9"/>
    <x v="1"/>
    <n v="2"/>
    <n v="30"/>
    <n v="6.63"/>
    <s v="https://www.marketo.com/marketing-topics/direct-lead-generation"/>
    <n v="0"/>
    <n v="0"/>
    <n v="0.61"/>
    <n v="1140000000"/>
    <s v="0.40,0.60,0.80,0.60,0.40,0.40,0.40,0.20,0.20,0.80,0.99,0.40"/>
  </r>
  <r>
    <x v="1441"/>
    <n v="3"/>
    <n v="2"/>
    <x v="0"/>
    <n v="3"/>
    <n v="10"/>
    <n v="17.920000000000002"/>
    <s v="https://www.marketo.com/marketing-topics/lead-generation-tools"/>
    <n v="0"/>
    <n v="0"/>
    <n v="1"/>
    <n v="16900000"/>
    <s v="0.33,0.67,0.33,0.67,0.33,0.33,0.33,0.33,0.33,0.33,0.67,0.99"/>
  </r>
  <r>
    <x v="1442"/>
    <n v="3"/>
    <n v="6"/>
    <x v="0"/>
    <n v="2"/>
    <n v="10"/>
    <n v="0"/>
    <s v="http://launchpoint.marketo.com/leadmd-inc/697-marketing-automation-consulting/"/>
    <n v="0"/>
    <n v="0"/>
    <n v="1"/>
    <n v="8180000"/>
    <s v="0.33,0.99,0.33,0.67,0.99,0.33,0.33,0.33,0.33,0.33,0.33,0.33"/>
  </r>
  <r>
    <x v="1263"/>
    <n v="8"/>
    <n v="6"/>
    <x v="1"/>
    <n v="2"/>
    <n v="30"/>
    <n v="11"/>
    <s v="http://blog.marketo.com/2013/03/how-to-measure-the-roi-of-your-marketing-programs.html"/>
    <n v="0"/>
    <n v="0"/>
    <n v="0.37"/>
    <n v="84100000"/>
    <s v="0.50,0.50,0.75,0.75,0.75,0.99,0.25,0.75,0.25,0.75,0.50,0.75"/>
  </r>
  <r>
    <x v="1443"/>
    <n v="10"/>
    <n v="12"/>
    <x v="1"/>
    <n v="1"/>
    <n v="30"/>
    <n v="0"/>
    <s v="http://blog.marketo.com/2012/11/does-facebook-work-for-b2b-lead-generation-hell-yes.html"/>
    <n v="0"/>
    <n v="0"/>
    <n v="0.14000000000000001"/>
    <n v="70700000"/>
    <s v="0.50,0.50,0.50,0.50,0.50,0.99,0.75,0.75,0.75,0.50,0.99,0.50"/>
  </r>
  <r>
    <x v="1444"/>
    <n v="10"/>
    <n v="11"/>
    <x v="1"/>
    <n v="1"/>
    <n v="30"/>
    <n v="0"/>
    <s v="http://blog.marketo.com/2013/05/5-of-the-most-innovative-and-unique-marketing-campaigns-so-far-in-2013.html"/>
    <n v="0"/>
    <n v="0"/>
    <n v="0.32"/>
    <n v="292000000"/>
    <s v="0.40,0.40,0.99,0.60,0.60,0.80,0.40,0.40,0.20,0.60,0.80,0.60"/>
  </r>
  <r>
    <x v="1445"/>
    <n v="8"/>
    <n v="8"/>
    <x v="1"/>
    <n v="2"/>
    <n v="30"/>
    <n v="0"/>
    <s v="http://blog.marketo.com/2013/03/how-to-measure-the-roi-of-your-marketing-programs.html"/>
    <n v="0"/>
    <n v="0"/>
    <n v="0.06"/>
    <n v="130000000"/>
    <s v="0.67,0.99,0.99,0.99,0.99,0.67,0.67,0.67,0.67,0.99,0.99,0.67"/>
  </r>
  <r>
    <x v="1446"/>
    <n v="10"/>
    <n v="9"/>
    <x v="1"/>
    <n v="2"/>
    <n v="30"/>
    <n v="0"/>
    <s v="http://blog.marketo.com/2013/03/how-to-measure-the-roi-of-your-marketing-programs.html"/>
    <n v="0"/>
    <n v="0"/>
    <n v="0.01"/>
    <n v="291000000"/>
    <s v="0.60,0.80,0.99,0.80,0.80,0.40,0.60,0.60,0.40,0.60,0.99,0.40"/>
  </r>
  <r>
    <x v="1447"/>
    <n v="3"/>
    <n v="4"/>
    <x v="0"/>
    <n v="2"/>
    <n v="10"/>
    <n v="0"/>
    <s v="http://www.marketo.com/marketing-glossary/email-marketing/"/>
    <n v="0"/>
    <n v="0"/>
    <n v="0.98"/>
    <n v="15200000"/>
    <s v="0.50,0.50,0.50,0.50,0.99,0.50,0.50,0.50,0.50,0.50,0.99,0.50"/>
  </r>
  <r>
    <x v="1448"/>
    <n v="9"/>
    <n v="9"/>
    <x v="1"/>
    <n v="2"/>
    <n v="30"/>
    <n v="12.63"/>
    <s v="http://www.marketo.com/library/building-effective-landing-pages.pdf"/>
    <n v="0"/>
    <n v="0"/>
    <n v="0.96"/>
    <n v="8130000"/>
    <s v="0.40,0.40,0.40,0.60,0.99,0.60,0.60,0.80,0.60,0.80,0.99,0.40"/>
  </r>
  <r>
    <x v="1449"/>
    <n v="3"/>
    <n v="3"/>
    <x v="0"/>
    <n v="3"/>
    <n v="10"/>
    <n v="0"/>
    <s v="https://www.marketo.com/marketing-topics/online-lead-generation-business"/>
    <n v="0"/>
    <n v="0"/>
    <n v="0.98"/>
    <n v="74500000"/>
    <s v="0.99,0.99,0.99,0.99,0.99,0.99,0.99,0.99,0.99,0.99,0.99,0.99"/>
  </r>
  <r>
    <x v="1450"/>
    <n v="9"/>
    <n v="0"/>
    <x v="1"/>
    <n v="3"/>
    <n v="30"/>
    <n v="19.23"/>
    <s v="https://www.marketo.com/marketing-topics/qualified-lead-generation"/>
    <n v="0"/>
    <n v="0"/>
    <n v="0.96"/>
    <n v="3400000"/>
    <s v="0.40,0.60,0.40,0.60,0.80,0.40,0.99,0.60,0.60,0.60,0.80,0.60"/>
  </r>
  <r>
    <x v="1451"/>
    <n v="8"/>
    <n v="8"/>
    <x v="1"/>
    <n v="2"/>
    <n v="30"/>
    <n v="3.6"/>
    <s v="http://www.marketo.com/lead-generation/"/>
    <n v="0"/>
    <n v="0"/>
    <n v="0.76"/>
    <n v="264000000"/>
    <s v="0.60,0.60,0.80,0.40,0.60,0.60,0.60,0.60,0.60,0.60,0.99,0.80"/>
  </r>
  <r>
    <x v="1452"/>
    <n v="10"/>
    <n v="8"/>
    <x v="1"/>
    <n v="2"/>
    <n v="30"/>
    <n v="12.29"/>
    <s v="http://blog.marketo.com/2013/08/the-problem-with-implicit-opt-in-for-email-marketing.html"/>
    <n v="0"/>
    <n v="0"/>
    <n v="0.97"/>
    <n v="21300000"/>
    <s v="0.44,0.33,0.33,0.33,0.44,0.33,0.99,0.33,0.33,0.33,0.22,0.22"/>
  </r>
  <r>
    <x v="1453"/>
    <n v="10"/>
    <n v="9"/>
    <x v="1"/>
    <n v="2"/>
    <n v="30"/>
    <n v="0"/>
    <s v="http://www.marketo.com/calculators/marketing-automation-roi/?url=/marketing-automation-roi-calculator/"/>
    <n v="0"/>
    <n v="0"/>
    <n v="0.5"/>
    <n v="393000"/>
    <s v="0.75,0.99,0.99,0.50,0.75,0.75,0.75,0.75,0.50,0.75,0.75,0.99"/>
  </r>
  <r>
    <x v="257"/>
    <n v="9"/>
    <n v="12"/>
    <x v="1"/>
    <n v="1"/>
    <n v="30"/>
    <n v="0"/>
    <s v="http://www.marketo.com/inbound-marketing/"/>
    <n v="0"/>
    <n v="0"/>
    <n v="0.42"/>
    <n v="392000"/>
    <s v="0.60,0.80,0.80,0.60,0.60,0.80,0.80,0.60,0.99,0.40,0.60,0.60"/>
  </r>
  <r>
    <x v="257"/>
    <n v="8"/>
    <n v="0"/>
    <x v="1"/>
    <n v="3"/>
    <n v="30"/>
    <n v="0"/>
    <s v="http://www.marketo.com/services/community/"/>
    <n v="0"/>
    <n v="0"/>
    <n v="0.42"/>
    <n v="392000"/>
    <s v="0.60,0.80,0.80,0.60,0.60,0.80,0.80,0.60,0.99,0.40,0.60,0.60"/>
  </r>
  <r>
    <x v="257"/>
    <n v="10"/>
    <n v="10"/>
    <x v="1"/>
    <n v="2"/>
    <n v="30"/>
    <n v="0"/>
    <s v="http://www.marketo.com/content-marketing/"/>
    <n v="0"/>
    <n v="0"/>
    <n v="0.42"/>
    <n v="392000"/>
    <s v="0.60,0.80,0.80,0.60,0.60,0.80,0.80,0.60,0.99,0.40,0.60,0.60"/>
  </r>
  <r>
    <x v="1454"/>
    <n v="9"/>
    <n v="8"/>
    <x v="1"/>
    <n v="2"/>
    <n v="30"/>
    <n v="9.3800000000000008"/>
    <s v="https://www.marketo.com/marketing-topics/define-b2b-marketing"/>
    <n v="0"/>
    <n v="0"/>
    <n v="0.88"/>
    <n v="1190000000"/>
    <s v="0.28,0.14,0.43,0.56,0.43,0.43,0.28,0.43,0.56,0.99,0.43,0.43"/>
  </r>
  <r>
    <x v="1455"/>
    <n v="3"/>
    <n v="3"/>
    <x v="0"/>
    <n v="3"/>
    <n v="10"/>
    <n v="0"/>
    <s v="https://www.marketo.com/marketing-topics/direct-response-advertising"/>
    <n v="0"/>
    <n v="0"/>
    <n v="1"/>
    <n v="72100000"/>
    <s v="0.99,0.99,0.99,0.99,0.99,0.99,0.99,0.99,0.99,0.99,0.99,0.99"/>
  </r>
  <r>
    <x v="1456"/>
    <n v="10"/>
    <n v="11"/>
    <x v="1"/>
    <n v="1"/>
    <n v="30"/>
    <n v="64.2"/>
    <s v="http://www.marketo.com/email-marketing/"/>
    <n v="0"/>
    <n v="0.01"/>
    <n v="0.97"/>
    <n v="104000000"/>
    <s v="0.25,0.99,0.50,0.50,0.75,0.50,0.75,0.75,0.75,0.75,0.50,0.50"/>
  </r>
  <r>
    <x v="1457"/>
    <n v="3"/>
    <n v="5"/>
    <x v="0"/>
    <n v="2"/>
    <n v="10"/>
    <n v="0"/>
    <s v="http://www.marketo.com/email-marketing/"/>
    <n v="0"/>
    <n v="0"/>
    <n v="0"/>
    <n v="116000000"/>
    <s v="0.40,0.60,0.99,0.40,0.20,0.00,0.20,0.20,0.00,0.00,0.20,0.00"/>
  </r>
  <r>
    <x v="1458"/>
    <n v="9"/>
    <n v="11"/>
    <x v="1"/>
    <n v="1"/>
    <n v="30"/>
    <n v="0.02"/>
    <s v="http://blog.marketo.com/2013/10/how-to-take-a-boring-weak-renewal-email-and-turn-it-into-a-powerful-renewal-campaign.html"/>
    <n v="0"/>
    <n v="0"/>
    <n v="0.33"/>
    <n v="516000"/>
    <s v="0.20,0.40,0.40,0.60,0.60,0.80,0.80,0.99,0.40,0.40,0.40,0.40"/>
  </r>
  <r>
    <x v="1459"/>
    <n v="9"/>
    <n v="8"/>
    <x v="1"/>
    <n v="2"/>
    <n v="30"/>
    <n v="0"/>
    <s v="http://blog.marketo.com/2013/11/the-art-of-swag-or-schwag.html"/>
    <n v="0"/>
    <n v="0"/>
    <n v="0.08"/>
    <n v="41300000"/>
    <s v="0.50,0.75,0.50,0.75,0.99,0.75,0.75,0.50,0.50,0.50,0.99,0.99"/>
  </r>
  <r>
    <x v="1460"/>
    <n v="10"/>
    <n v="10"/>
    <x v="1"/>
    <n v="2"/>
    <n v="30"/>
    <n v="0"/>
    <s v="http://blog.marketo.com/2013/07/how-digital-marketing-is-reshaping-financial-services.html"/>
    <n v="0"/>
    <n v="0"/>
    <n v="0.81"/>
    <n v="270000000"/>
    <s v="0.40,0.40,0.40,0.40,0.20,0.60,0.40,0.60,0.80,0.99,0.40,0.40"/>
  </r>
  <r>
    <x v="1461"/>
    <n v="8"/>
    <n v="13"/>
    <x v="1"/>
    <n v="1"/>
    <n v="30"/>
    <n v="0.31"/>
    <s v="http://www.marketo.com/worksheets/2015-sample-social-media-tactical-plan/"/>
    <n v="0"/>
    <n v="0"/>
    <n v="0.38"/>
    <n v="674000"/>
    <s v="0.20,0.60,0.99,0.40,0.80,0.80,0.80,0.40,0.60,0.60,0.99,0.99"/>
  </r>
  <r>
    <x v="1462"/>
    <n v="8"/>
    <n v="7"/>
    <x v="1"/>
    <n v="2"/>
    <n v="30"/>
    <n v="1.33"/>
    <s v="https://launchpoint.marketo.com/assets/Uploads/ON24.pdf"/>
    <n v="0"/>
    <n v="0"/>
    <n v="0.25"/>
    <n v="36800000"/>
    <s v="0.50,0.25,0.75,0.75,0.99,0.75,0.50,0.50,0.75,0.50,0.75,0.75"/>
  </r>
  <r>
    <x v="1463"/>
    <n v="10"/>
    <n v="10"/>
    <x v="1"/>
    <n v="2"/>
    <n v="30"/>
    <n v="19.14"/>
    <s v="http://www.marketo.com/definitive-guides/sales-lead-qualification-and-sales-development/"/>
    <n v="0"/>
    <n v="0"/>
    <n v="0.95"/>
    <n v="97400000"/>
    <s v="0.50,0.75,0.99,0.75,0.75,0.99,0.75,0.75,0.50,0.75,0.75,0.99"/>
  </r>
  <r>
    <x v="1464"/>
    <n v="10"/>
    <n v="8"/>
    <x v="1"/>
    <n v="2"/>
    <n v="30"/>
    <n v="17.600000000000001"/>
    <s v="http://www.marketo.com/content-marketing/"/>
    <n v="0"/>
    <n v="0"/>
    <n v="0.88"/>
    <n v="177000000"/>
    <s v="0.99,0.80,0.20,0.40,0.40,0.40,0.60,0.60,0.20,0.60,0.80,0.80"/>
  </r>
  <r>
    <x v="1465"/>
    <n v="8"/>
    <n v="2"/>
    <x v="1"/>
    <n v="3"/>
    <n v="30"/>
    <n v="1.02"/>
    <s v="https://launchpoint.marketo.com/cvent-inc/882-cvent-event-management/"/>
    <n v="0"/>
    <n v="0"/>
    <n v="0.62"/>
    <n v="372000"/>
    <s v="0.75,0.50,0.99,0.99,0.99,0.50,0.75,0.75,0.75,0.75,0.75,0.75"/>
  </r>
  <r>
    <x v="1466"/>
    <n v="10"/>
    <n v="13"/>
    <x v="1"/>
    <n v="1"/>
    <n v="30"/>
    <n v="69.31"/>
    <s v="http://www.marketo.com/software/marketing-automation/"/>
    <n v="0"/>
    <n v="0.01"/>
    <n v="0.98"/>
    <n v="37700000"/>
    <s v="0.50,0.99,0.50,0.75,0.99,0.50,0.50,0.50,0.75,0.75,0.50,0.50"/>
  </r>
  <r>
    <x v="1467"/>
    <n v="9"/>
    <n v="9"/>
    <x v="1"/>
    <n v="2"/>
    <n v="30"/>
    <n v="5.88"/>
    <s v="https://summit.marketo.com/"/>
    <n v="0"/>
    <n v="0"/>
    <n v="0.49"/>
    <n v="50500000"/>
    <s v="0.25,0.50,0.50,0.50,0.99,0.50,0.75,0.75,0.99,0.75,0.75,0.75"/>
  </r>
  <r>
    <x v="1468"/>
    <n v="9"/>
    <n v="9"/>
    <x v="1"/>
    <n v="2"/>
    <n v="30"/>
    <n v="1.01"/>
    <s v="http://launchpoint.marketo.com/centrify/797-single-sign-on-for-saas-applications/"/>
    <n v="0"/>
    <n v="0"/>
    <n v="0.18"/>
    <n v="336000"/>
    <s v="0.28,0.43,0.43,0.43,0.43,0.99,0.56,0.43,0.28,0.71,0.28,0.28"/>
  </r>
  <r>
    <x v="1469"/>
    <n v="8"/>
    <n v="7"/>
    <x v="1"/>
    <n v="2"/>
    <n v="30"/>
    <n v="0"/>
    <s v="http://blog.marketo.com/2013/03/how-to-measure-the-roi-of-your-marketing-programs.html"/>
    <n v="0"/>
    <n v="0"/>
    <n v="0.1"/>
    <n v="26400000"/>
    <s v="0.99,0.99,0.75,0.75,0.75,0.50,0.99,0.50,0.75,0.50,0.99,0.50"/>
  </r>
  <r>
    <x v="1470"/>
    <n v="10"/>
    <n v="10"/>
    <x v="1"/>
    <n v="2"/>
    <n v="30"/>
    <n v="0"/>
    <s v="http://www.marketo.com/software/personalization/web-and-mobile/"/>
    <n v="0"/>
    <n v="0"/>
    <n v="0.23"/>
    <n v="22000000"/>
    <s v="0.25,0.75,0.75,0.75,0.75,0.75,0.99,0.75,0.99,0.50,0.75,0.99"/>
  </r>
  <r>
    <x v="1471"/>
    <n v="9"/>
    <n v="10"/>
    <x v="1"/>
    <n v="2"/>
    <n v="30"/>
    <n v="0"/>
    <s v="http://www.marketo.com/about/news/marketo-launchpoint-the-most-complete-marketing-ecosystem-goes-live/"/>
    <n v="0"/>
    <n v="0"/>
    <n v="0.54"/>
    <n v="22900000"/>
    <s v="0.40,0.60,0.60,0.60,0.80,0.60,0.60,0.20,0.60,0.99,0.60,0.80"/>
  </r>
  <r>
    <x v="1472"/>
    <n v="10"/>
    <n v="10"/>
    <x v="1"/>
    <n v="2"/>
    <n v="30"/>
    <n v="0"/>
    <s v="http://www.marketo.com/definitive-guides/marketing-metrics-and-marketing-analytics/"/>
    <n v="0"/>
    <n v="0"/>
    <n v="0.26"/>
    <n v="21800000"/>
    <s v="0.80,0.99,0.60,0.80,0.99,0.40,0.40,0.20,0.40,0.80,0.60,0.80"/>
  </r>
  <r>
    <x v="1473"/>
    <n v="8"/>
    <n v="7"/>
    <x v="1"/>
    <n v="2"/>
    <n v="30"/>
    <n v="0"/>
    <s v="http://www.marketo.com/lead-generation/"/>
    <n v="0"/>
    <n v="0"/>
    <n v="0.78"/>
    <n v="263000000"/>
    <s v="0.50,0.99,0.50,0.75,0.99,0.75,0.75,0.99,0.75,0.50,0.75,0.75"/>
  </r>
  <r>
    <x v="1474"/>
    <n v="10"/>
    <n v="12"/>
    <x v="1"/>
    <n v="1"/>
    <n v="30"/>
    <n v="0"/>
    <s v="http://www.marketo.com/webinars/stats-and-essential-guidance-revenue-performance/"/>
    <n v="0"/>
    <n v="0"/>
    <n v="0.16"/>
    <n v="18100000"/>
    <s v="0.20,0.60,0.40,0.80,0.99,0.40,0.60,0.80,0.40,0.40,0.60,0.80"/>
  </r>
  <r>
    <x v="1475"/>
    <n v="10"/>
    <n v="12"/>
    <x v="1"/>
    <n v="1"/>
    <n v="30"/>
    <n v="20.58"/>
    <s v="http://www.marketo.com/ebooks/10-tips-for-successful-email-marketing-campaigns/"/>
    <n v="0"/>
    <n v="0"/>
    <n v="0.91"/>
    <n v="129000000"/>
    <s v="0.05,0.99,0.05,0.05,0.05,0.10,0.05,0.05,0.05,0.05,0.05,0.05"/>
  </r>
  <r>
    <x v="1476"/>
    <n v="9"/>
    <n v="9"/>
    <x v="1"/>
    <n v="2"/>
    <n v="30"/>
    <n v="0"/>
    <s v="https://www.marketo.com/marketing-topics/direct-response-advertising"/>
    <n v="0"/>
    <n v="0"/>
    <n v="0.44"/>
    <n v="1940000"/>
    <s v="0.40,0.40,0.40,0.99,0.80,0.80,0.40,0.40,0.40,0.40,0.40,0.60"/>
  </r>
  <r>
    <x v="261"/>
    <n v="8"/>
    <n v="0"/>
    <x v="1"/>
    <n v="3"/>
    <n v="30"/>
    <n v="31.39"/>
    <s v="http://www.marketo.com/webinars/"/>
    <n v="0"/>
    <n v="0"/>
    <n v="0.92"/>
    <n v="456000"/>
    <s v="0.50,0.75,0.50,0.50,0.99,0.75,0.75,0.75,0.75,0.75,0.75,0.50"/>
  </r>
  <r>
    <x v="1477"/>
    <n v="9"/>
    <n v="0"/>
    <x v="1"/>
    <n v="3"/>
    <n v="30"/>
    <n v="0.06"/>
    <s v="http://www.marketo.com/articles/how-to-survive-the-gmail-tabs-marketing-apocalypse/"/>
    <n v="0"/>
    <n v="0"/>
    <n v="0.06"/>
    <n v="355000000"/>
    <s v="0.99,0.99,0.71,0.43,0.43,0.28,0.14,0.43,0.43,0.43,0.28,0.28"/>
  </r>
  <r>
    <x v="1478"/>
    <n v="8"/>
    <n v="13"/>
    <x v="1"/>
    <n v="1"/>
    <n v="30"/>
    <n v="0"/>
    <s v="https://launchpoint.marketo.com/solomon-solutions/1781-solomon-relationship-framework/"/>
    <n v="0"/>
    <n v="0"/>
    <n v="0.02"/>
    <n v="47300000"/>
    <s v="0.75,0.50,0.75,0.25,0.50,0.50,0.50,0.75,0.50,0.75,0.99,0.99"/>
  </r>
  <r>
    <x v="1479"/>
    <n v="8"/>
    <n v="8"/>
    <x v="1"/>
    <n v="2"/>
    <n v="30"/>
    <n v="27.15"/>
    <s v="https://www.marketo.com/marketing-topics/sales-lead-generation-companies"/>
    <n v="0"/>
    <n v="0"/>
    <n v="0.92"/>
    <n v="3750000"/>
    <s v="0.14,0.28,0.28,0.56,0.71,0.99,0.28,0.28,0.28,0.14,0.28,0.14"/>
  </r>
  <r>
    <x v="521"/>
    <n v="15"/>
    <n v="0"/>
    <x v="2"/>
    <n v="3"/>
    <n v="170"/>
    <n v="12.18"/>
    <s v="http://blog.marketo.com/"/>
    <n v="0"/>
    <n v="0"/>
    <n v="0.84"/>
    <n v="46300000"/>
    <s v="0.82,0.99,0.99,0.99,0.99,0.99,0.82,0.65,0.65,0.82,0.99,0.99"/>
  </r>
  <r>
    <x v="1480"/>
    <n v="16"/>
    <n v="17"/>
    <x v="2"/>
    <n v="1"/>
    <n v="170"/>
    <n v="7.95"/>
    <s v="http://blog.marketo.com/2013/10/31-content-marketing-ideas-that-will-revolutionize-your-business.html"/>
    <n v="0"/>
    <n v="0"/>
    <n v="0.93"/>
    <n v="111000000"/>
    <s v="0.53,0.99,0.81,0.66,0.66,0.53,0.44,0.44,0.53,0.44,0.53,0.44"/>
  </r>
  <r>
    <x v="1481"/>
    <n v="15"/>
    <n v="13"/>
    <x v="2"/>
    <n v="1"/>
    <n v="170"/>
    <n v="5.1100000000000003"/>
    <s v="http://blog.marketo.com/2014/02/the-5-pillars-of-a-successful-sales-pitch.html"/>
    <n v="0"/>
    <n v="0"/>
    <n v="0.11"/>
    <n v="27700000"/>
    <s v="0.65,0.65,0.81,0.81,0.99,0.81,0.65,0.65,0.42,0.42,0.81,0.65"/>
  </r>
  <r>
    <x v="1482"/>
    <n v="15"/>
    <n v="17"/>
    <x v="2"/>
    <n v="1"/>
    <n v="170"/>
    <n v="15.93"/>
    <s v="http://blog.marketo.com/2011/04/top-5-best-practices-for-lead-source-in-your-crm.html"/>
    <n v="0"/>
    <n v="0"/>
    <n v="0.94"/>
    <n v="802000000"/>
    <s v="0.44,0.66,0.53,0.81,0.99,0.53,0.53,0.44,0.34,0.44,0.44,0.53"/>
  </r>
  <r>
    <x v="1310"/>
    <n v="15"/>
    <n v="16"/>
    <x v="2"/>
    <n v="1"/>
    <n v="170"/>
    <n v="15.17"/>
    <s v="http://blog.marketo.com/2014/06/4-simple-ways-to-make-automated-emails-feel-personaland-on-brand.html"/>
    <n v="0"/>
    <n v="0"/>
    <n v="0.93"/>
    <n v="213000000"/>
    <s v="0.81,0.81,0.81,0.81,0.81,0.81,0.99,0.81,0.81,0.99,0.99,0.99"/>
  </r>
  <r>
    <x v="1483"/>
    <n v="16"/>
    <n v="18"/>
    <x v="2"/>
    <n v="1"/>
    <n v="170"/>
    <n v="0"/>
    <s v="http://blog.marketo.com/2013/05/5-of-the-most-innovative-and-unique-marketing-campaigns-so-far-in-2013.html"/>
    <n v="0"/>
    <n v="0"/>
    <n v="0.14000000000000001"/>
    <n v="24600000"/>
    <s v="0.35,0.65,0.65,0.65,0.81,0.54,0.42,0.42,0.42,0.99,0.81,0.65"/>
  </r>
  <r>
    <x v="1484"/>
    <n v="16"/>
    <n v="16"/>
    <x v="2"/>
    <n v="1"/>
    <n v="170"/>
    <n v="0.18"/>
    <s v="http://blog.marketo.com/2014/02/the-5-pillars-of-a-successful-sales-pitch.html"/>
    <n v="0"/>
    <n v="0"/>
    <n v="0.04"/>
    <n v="33100000"/>
    <s v="0.65,0.99,0.81,0.65,0.81,0.81,0.54,0.54,0.54,0.65,0.81,0.65"/>
  </r>
  <r>
    <x v="1485"/>
    <n v="16"/>
    <n v="12"/>
    <x v="2"/>
    <n v="1"/>
    <n v="170"/>
    <n v="5.66"/>
    <s v="http://www.marketo.com/worksheets/sample-social-media-plan-for-events/"/>
    <n v="0"/>
    <n v="0"/>
    <n v="0.48"/>
    <n v="1160000000"/>
    <s v="0.52,0.81,0.81,0.81,0.81,0.81,0.81,0.81,0.99,0.99,0.81,0.52"/>
  </r>
  <r>
    <x v="1486"/>
    <n v="16"/>
    <n v="12"/>
    <x v="2"/>
    <n v="1"/>
    <n v="170"/>
    <n v="11.15"/>
    <s v="http://blog.marketo.com/2014/08/why-you-need-an-editorial-calendar-for-social.html"/>
    <n v="0"/>
    <n v="0"/>
    <n v="0.16"/>
    <n v="82900000"/>
    <s v="0.65,0.99,0.65,0.54,0.42,0.54,0.54,0.54,0.54,0.54,0.65,0.54"/>
  </r>
  <r>
    <x v="1487"/>
    <n v="15"/>
    <n v="13"/>
    <x v="2"/>
    <n v="1"/>
    <n v="170"/>
    <n v="0.83"/>
    <s v="http://blog.marketo.com/2014/02/the-5-pillars-of-a-successful-sales-pitch.html"/>
    <n v="0"/>
    <n v="0"/>
    <n v="1"/>
    <n v="25200000"/>
    <s v="0.43,0.81,0.81,0.81,0.99,0.81,0.67,0.81,0.67,0.81,0.81,0.81"/>
  </r>
  <r>
    <x v="1488"/>
    <n v="16"/>
    <n v="18"/>
    <x v="2"/>
    <n v="1"/>
    <n v="170"/>
    <n v="4.3"/>
    <s v="http://www.marketo.com/"/>
    <n v="0"/>
    <n v="0"/>
    <n v="0.22"/>
    <n v="90700000"/>
    <s v="0.54,0.65,0.65,0.65,0.54,0.54,0.54,0.65,0.65,0.65,0.99,0.54"/>
  </r>
  <r>
    <x v="1489"/>
    <n v="16"/>
    <n v="0"/>
    <x v="2"/>
    <n v="3"/>
    <n v="170"/>
    <n v="4.74"/>
    <s v="http://blog.marketo.com/2011/12/the-marketing-market-career-and-salary-breakdown-for-marketing-professionals.html"/>
    <n v="0"/>
    <n v="0"/>
    <n v="0"/>
    <n v="14500000"/>
    <s v="0.67,0.99,0.81,0.81,0.81,0.81,0.67,0.81,0.81,0.81,0.81,0.81"/>
  </r>
  <r>
    <x v="1490"/>
    <n v="17"/>
    <n v="0"/>
    <x v="2"/>
    <n v="3"/>
    <n v="210"/>
    <n v="10.62"/>
    <s v="http://blog.marketo.com/2014/04/the-definition-of-omni-channel-marketing-plus-7-tips.html"/>
    <n v="0"/>
    <n v="0"/>
    <n v="0.18"/>
    <n v="4370000"/>
    <s v="0.54,0.28,0.24,0.19,0.19,0.24,0.07,0.05,0.44,0.99,0.36,0.44"/>
  </r>
  <r>
    <x v="1491"/>
    <n v="13"/>
    <n v="13"/>
    <x v="2"/>
    <n v="1"/>
    <n v="90"/>
    <n v="0"/>
    <s v="http://developers.marketo.com/blog/show-thank-you-message-without-a-follow-up-landing-page/"/>
    <n v="0"/>
    <n v="0"/>
    <n v="0.01"/>
    <n v="861000000"/>
    <s v="0.64,0.99,0.64,0.82,0.82,0.64,0.99,0.82,0.82,0.82,0.82,0.82"/>
  </r>
  <r>
    <x v="1492"/>
    <n v="13"/>
    <n v="13"/>
    <x v="2"/>
    <n v="1"/>
    <n v="90"/>
    <n v="16.100000000000001"/>
    <s v="http://blog.marketo.com/2012/01/how-to-use-linkedin-to-generate-and-qualify-b2b-leads.html"/>
    <n v="0"/>
    <n v="0"/>
    <n v="0.93"/>
    <n v="24200000"/>
    <s v="0.64,0.64,0.82,0.82,0.99,0.82,0.82,0.82,0.99,0.99,0.82,0.82"/>
  </r>
  <r>
    <x v="1493"/>
    <n v="13"/>
    <n v="0"/>
    <x v="2"/>
    <n v="3"/>
    <n v="90"/>
    <n v="9.49"/>
    <s v="http://www.marketo.com/worksheets/2015-sample-social-media-tactical-plan/"/>
    <n v="0"/>
    <n v="0"/>
    <n v="0.66"/>
    <n v="1110000000"/>
    <s v="0.45,0.64,0.82,0.64,0.99,0.64,0.99,0.64,0.64,0.64,0.82,0.82"/>
  </r>
  <r>
    <x v="1494"/>
    <n v="13"/>
    <n v="14"/>
    <x v="2"/>
    <n v="1"/>
    <n v="90"/>
    <n v="0"/>
    <s v="http://pages2.marketo.com/raab-guide.html"/>
    <n v="0"/>
    <n v="0"/>
    <n v="0"/>
    <n v="279000"/>
    <s v="0.50,0.50,0.99,0.64,0.64,0.50,0.64,0.36,0.50,0.79,0.64,0.64"/>
  </r>
  <r>
    <x v="1495"/>
    <n v="13"/>
    <n v="15"/>
    <x v="2"/>
    <n v="1"/>
    <n v="90"/>
    <n v="0"/>
    <s v="https://www.marketo.com/about/news/marketo-awarded-red-herring-100-north-america/"/>
    <n v="0"/>
    <n v="0"/>
    <n v="0.01"/>
    <n v="3970000"/>
    <s v="0.16,0.28,0.22,0.28,0.28,0.99,0.22,0.22,0.16,0.16,0.22,0.22"/>
  </r>
  <r>
    <x v="1496"/>
    <n v="13"/>
    <n v="12"/>
    <x v="2"/>
    <n v="1"/>
    <n v="90"/>
    <n v="30.95"/>
    <s v="http://www.marketo.com/marketing-topics/network-marketing-leads"/>
    <n v="0"/>
    <n v="0"/>
    <n v="0.88"/>
    <n v="7270000"/>
    <s v="0.99,0.64,0.36,0.64,0.64,0.64,0.50,0.64,0.79,0.36,0.50,0.36"/>
  </r>
  <r>
    <x v="1497"/>
    <n v="13"/>
    <n v="0"/>
    <x v="2"/>
    <n v="3"/>
    <n v="90"/>
    <n v="0"/>
    <s v="http://developers.marketo.com/documentation/websites/forms-2-0/"/>
    <n v="0"/>
    <n v="0"/>
    <n v="0"/>
    <n v="2260000"/>
    <s v="0.82,0.99,0.99,0.82,0.82,0.82,0.82,0.82,0.82,0.82,0.82,0.82"/>
  </r>
  <r>
    <x v="1498"/>
    <n v="13"/>
    <n v="11"/>
    <x v="2"/>
    <n v="1"/>
    <n v="90"/>
    <n v="0"/>
    <s v="http://www.marketo.com/software/marketing-automation/"/>
    <n v="0"/>
    <n v="0"/>
    <n v="0.92"/>
    <n v="15900000"/>
    <s v="0.65,0.99,0.99,0.53,0.41,0.24,0.24,0.28,0.41,0.53,0.28,0.41"/>
  </r>
  <r>
    <x v="1322"/>
    <n v="13"/>
    <n v="13"/>
    <x v="2"/>
    <n v="1"/>
    <n v="90"/>
    <n v="8.44"/>
    <s v="http://www.marketo.com/ebooks/dont-get-left-behind-the-rise-of-digital-marketing-in-financial-services/"/>
    <n v="0"/>
    <n v="0"/>
    <n v="0.89"/>
    <n v="279000000"/>
    <s v="0.82,0.82,0.82,0.82,0.82,0.82,0.82,0.99,0.82,0.82,0.64,0.64"/>
  </r>
  <r>
    <x v="1323"/>
    <n v="13"/>
    <n v="0"/>
    <x v="2"/>
    <n v="3"/>
    <n v="90"/>
    <n v="7.19"/>
    <s v="http://www.marketo.com/platform/"/>
    <n v="0"/>
    <n v="0"/>
    <n v="0.56000000000000005"/>
    <n v="219000000"/>
    <s v="0.64,0.99,0.79,0.79,0.36,0.36,0.50,0.50,0.64,0.79,0.64,0.50"/>
  </r>
  <r>
    <x v="1499"/>
    <n v="7"/>
    <n v="6"/>
    <x v="1"/>
    <n v="2"/>
    <n v="20"/>
    <n v="5.46"/>
    <s v="http://www.marketo.com/marketing-glossary/salesforce.com-for-marketers/"/>
    <n v="0"/>
    <n v="0"/>
    <n v="0.16"/>
    <n v="14000000"/>
    <s v="0.25,0.50,0.25,0.50,0.99,0.25,0.50,0.50,0.75,0.75,0.50,0.50"/>
  </r>
  <r>
    <x v="1500"/>
    <n v="7"/>
    <n v="12"/>
    <x v="1"/>
    <n v="1"/>
    <n v="20"/>
    <n v="12.74"/>
    <s v="https://www.marketo.com/marketing-topics/customer-lead-generation"/>
    <n v="0"/>
    <n v="0"/>
    <n v="0.95"/>
    <n v="464000000"/>
    <s v="0.67,0.67,0.33,0.33,0.67,0.67,0.67,0.67,0.67,0.99,0.67,0.67"/>
  </r>
  <r>
    <x v="1501"/>
    <n v="7"/>
    <n v="4"/>
    <x v="1"/>
    <n v="2"/>
    <n v="20"/>
    <n v="36.5"/>
    <s v="https://www.marketo.com/marketing-topics/how-to-start-a-lead-generation-business"/>
    <n v="0"/>
    <n v="0"/>
    <n v="0.99"/>
    <n v="10500000"/>
    <s v="0.33,0.33,0.99,0.33,0.99,0.67,0.33,0.67,0.33,0.99,0.33,0.33"/>
  </r>
  <r>
    <x v="1502"/>
    <n v="7"/>
    <n v="3"/>
    <x v="1"/>
    <n v="3"/>
    <n v="20"/>
    <n v="0"/>
    <s v="http://www.marketo.com/event-marketing/"/>
    <n v="0"/>
    <n v="0"/>
    <n v="1"/>
    <n v="224000000"/>
    <s v="0.50,0.25,0.50,0.50,0.99,0.75,0.50,0.75,0.50,0.50,0.75,0.50"/>
  </r>
  <r>
    <x v="1503"/>
    <n v="7"/>
    <n v="7"/>
    <x v="1"/>
    <n v="2"/>
    <n v="20"/>
    <n v="0"/>
    <s v="http://www.marketo.com/marketing-topics/website-marketing-ideas"/>
    <n v="0"/>
    <n v="0"/>
    <n v="1"/>
    <n v="232000000"/>
    <s v="0.67,0.67,0.33,0.67,0.99,0.67,0.67,0.67,0.33,0.33,0.33,0.33"/>
  </r>
  <r>
    <x v="1504"/>
    <n v="7"/>
    <n v="6"/>
    <x v="1"/>
    <n v="2"/>
    <n v="20"/>
    <n v="0"/>
    <s v="http://www.marketo.com/worksheets/managing-successful-webinars-a-marketers-must-have-checklist/"/>
    <n v="0"/>
    <n v="0"/>
    <n v="0.12"/>
    <n v="40300000"/>
    <s v="0.99,0.67,0.33,0.67,0.33,0.33,0.67,0.99,0.67,0.99,0.67,0.33"/>
  </r>
  <r>
    <x v="1505"/>
    <n v="7"/>
    <n v="8"/>
    <x v="1"/>
    <n v="2"/>
    <n v="20"/>
    <n v="0"/>
    <s v="https://www.marketo.com/marketing-topics/b2b-social-media-marketing"/>
    <n v="0"/>
    <n v="0"/>
    <n v="0.73"/>
    <n v="32300000"/>
    <s v="0.33,0.67,0.67,0.67,0.33,0.67,0.67,0.67,0.67,0.33,0.99,0.33"/>
  </r>
  <r>
    <x v="1506"/>
    <n v="7"/>
    <n v="7"/>
    <x v="1"/>
    <n v="2"/>
    <n v="20"/>
    <n v="29.22"/>
    <s v="http://www.marketo.com/software/marketing-automation/"/>
    <n v="0"/>
    <n v="0"/>
    <n v="0.81"/>
    <n v="1440000"/>
    <s v="0.33,0.67,0.67,0.67,0.33,0.67,0.67,0.67,0.67,0.67,0.67,0.99"/>
  </r>
  <r>
    <x v="1507"/>
    <n v="7"/>
    <n v="6"/>
    <x v="1"/>
    <n v="2"/>
    <n v="20"/>
    <n v="0"/>
    <s v="http://www.marketo.com/software/marketing-automation/email-marketing/automation/"/>
    <n v="0"/>
    <n v="0"/>
    <n v="0.97"/>
    <n v="145000000"/>
    <s v="0.33,0.67,0.67,0.33,0.99,0.33,0.33,0.33,0.33,0.33,0.67,0.33"/>
  </r>
  <r>
    <x v="340"/>
    <n v="7"/>
    <n v="0"/>
    <x v="1"/>
    <n v="3"/>
    <n v="20"/>
    <n v="13.36"/>
    <s v="http://www.marketo.com/ebooks/the-big-marketing-activity-coloring-book/"/>
    <n v="0"/>
    <n v="0"/>
    <n v="0.95"/>
    <n v="441000"/>
    <s v="0.33,0.67,0.67,0.67,0.99,0.33,0.67,0.67,0.33,0.33,0.67,0.67"/>
  </r>
  <r>
    <x v="1508"/>
    <n v="7"/>
    <n v="10"/>
    <x v="1"/>
    <n v="2"/>
    <n v="20"/>
    <n v="3.5"/>
    <s v="http://launchpoint.marketo.com/strikeiron-inc/749-strikeiron-email-verification/"/>
    <n v="0"/>
    <n v="0"/>
    <n v="0.9"/>
    <n v="8000"/>
    <s v="0.99,0.50,0.75,0.50,0.50,0.25,0.50,0.99,0.99,0.50,0.25,0.50"/>
  </r>
  <r>
    <x v="1509"/>
    <n v="7"/>
    <n v="0"/>
    <x v="1"/>
    <n v="3"/>
    <n v="20"/>
    <n v="8.93"/>
    <s v="http://www.marketo.com/ebooks/how-to-produce-and-manage-successful-webinars/"/>
    <n v="0"/>
    <n v="0"/>
    <n v="0.81"/>
    <n v="4630000"/>
    <s v="0.50,0.99,0.50,0.50,0.50,0.75,0.50,0.50,0.75,0.50,0.25,0.25"/>
  </r>
  <r>
    <x v="1510"/>
    <n v="7"/>
    <n v="7"/>
    <x v="1"/>
    <n v="2"/>
    <n v="20"/>
    <n v="45.21"/>
    <s v="http://www.marketo.com/"/>
    <n v="0"/>
    <n v="0"/>
    <n v="0.97"/>
    <n v="146000000"/>
    <s v="0.99,0.99,0.99,0.67,0.67,0.67,0.67,0.33,0.67,0.33,0.99,0.67"/>
  </r>
  <r>
    <x v="1511"/>
    <n v="7"/>
    <n v="12"/>
    <x v="1"/>
    <n v="1"/>
    <n v="20"/>
    <n v="0"/>
    <s v="http://blog.marketo.com/2014/02/8-ideas-for-a-creative-facebook-cover-photo-and-15-examples-of-great-ones.html"/>
    <n v="0"/>
    <n v="0"/>
    <n v="0"/>
    <n v="3090000"/>
    <s v="0.50,0.99,0.50,0.75,0.50,0.50,0.75,0.50,0.50,0.25,0.50,0.75"/>
  </r>
  <r>
    <x v="1512"/>
    <n v="7"/>
    <n v="12"/>
    <x v="1"/>
    <n v="1"/>
    <n v="20"/>
    <n v="0"/>
    <s v="http://www.marketo.com/worksheets/2015-sample-social-media-tactical-plan/"/>
    <n v="0"/>
    <n v="0"/>
    <n v="0.71"/>
    <n v="6980000"/>
    <s v="0.50,0.50,0.25,0.75,0.75,0.25,0.50,0.50,0.50,0.25,0.75,0.99"/>
  </r>
  <r>
    <x v="1513"/>
    <n v="7"/>
    <n v="4"/>
    <x v="1"/>
    <n v="2"/>
    <n v="20"/>
    <n v="3.55"/>
    <s v="http://blog.marketo.com/2011/03/here-are-my-secret-methods-for-turning-marketing-leads-into-qualified-sales-leads.html"/>
    <n v="0"/>
    <n v="0"/>
    <n v="0.97"/>
    <n v="7980000"/>
    <s v="0.67,0.99,0.99,0.99,0.67,0.99,0.67,0.67,0.67,0.67,0.67,0.67"/>
  </r>
  <r>
    <x v="1514"/>
    <n v="7"/>
    <n v="6"/>
    <x v="1"/>
    <n v="2"/>
    <n v="20"/>
    <n v="18.600000000000001"/>
    <s v="http://www.marketo.com/_assets/uploads/How-to-Leverage-Digital-Marketing-in-the-Healthcare-Industry.pdf?20130819131714"/>
    <n v="0"/>
    <n v="0"/>
    <n v="0.87"/>
    <n v="53900000"/>
    <s v="0.25,0.99,0.25,0.25,0.25,0.25,0.50,0.50,0.25,0.25,0.50,0.25"/>
  </r>
  <r>
    <x v="1515"/>
    <n v="7"/>
    <n v="8"/>
    <x v="1"/>
    <n v="2"/>
    <n v="20"/>
    <n v="6.06"/>
    <s v="http://blog.marketo.com/category/infographic"/>
    <n v="0"/>
    <n v="0"/>
    <n v="0.12"/>
    <n v="84400000"/>
    <s v="0.33,0.67,0.99,0.67,0.67,0.99,0.99,0.67,0.99,0.67,0.99,0.67"/>
  </r>
  <r>
    <x v="1516"/>
    <n v="7"/>
    <n v="7"/>
    <x v="1"/>
    <n v="2"/>
    <n v="20"/>
    <n v="0"/>
    <s v="http://blog.marketo.com/2013/05/5-of-the-most-innovative-and-unique-marketing-campaigns-so-far-in-2013.html"/>
    <n v="0"/>
    <n v="0"/>
    <n v="0.56000000000000005"/>
    <n v="9260000"/>
    <s v="0.20,0.60,0.60,0.99,0.40,0.40,0.20,0.20,0.20,0.40,0.20,0.20"/>
  </r>
  <r>
    <x v="1517"/>
    <n v="7"/>
    <n v="10"/>
    <x v="1"/>
    <n v="2"/>
    <n v="20"/>
    <n v="1.18"/>
    <s v="http://blog.marketo.com/2013/06/the-problems-with-using-spreadsheets-to-manage-your-marketing-budget.html"/>
    <n v="0"/>
    <n v="0"/>
    <n v="0.48"/>
    <n v="487000"/>
    <s v="0.75,0.99,0.50,0.25,0.25,0.50,0.25,0.25,0.50,0.50,0.75,0.50"/>
  </r>
  <r>
    <x v="1518"/>
    <n v="7"/>
    <n v="8"/>
    <x v="1"/>
    <n v="2"/>
    <n v="20"/>
    <n v="14.83"/>
    <s v="http://www.marketo.com/reports/2014-gartner-magic-quadrant-for-crm-lead-management/"/>
    <n v="0"/>
    <n v="0"/>
    <n v="0.98"/>
    <n v="1070000"/>
    <s v="0.25,0.75,0.50,0.50,0.50,0.99,0.25,0.25,0.50,0.25,0.50,0.50"/>
  </r>
  <r>
    <x v="1519"/>
    <n v="7"/>
    <n v="8"/>
    <x v="1"/>
    <n v="2"/>
    <n v="20"/>
    <n v="11.94"/>
    <s v="http://blog.marketo.com/2013/11/prove-your-worth10-kpis-for-marketers.html"/>
    <n v="0"/>
    <n v="0"/>
    <n v="0.82"/>
    <n v="19200000"/>
    <s v="0.33,0.33,0.67,0.33,0.33,0.99,0.67,0.67,0.99,0.33,0.33,0.99"/>
  </r>
  <r>
    <x v="1520"/>
    <n v="7"/>
    <n v="7"/>
    <x v="1"/>
    <n v="2"/>
    <n v="20"/>
    <n v="11.02"/>
    <s v="https://launchpoint.marketo.com/badgeville-inc/627-badgeville-gamification-behavior-platform/"/>
    <n v="0"/>
    <n v="0"/>
    <n v="0.17"/>
    <n v="41000"/>
    <s v="0.33,0.67,0.33,0.99,0.99,0.67,0.99,0.67,0.99,0.33,0.67,0.99"/>
  </r>
  <r>
    <x v="1521"/>
    <n v="7"/>
    <n v="0"/>
    <x v="1"/>
    <n v="3"/>
    <n v="20"/>
    <n v="0"/>
    <s v="https://www.marketo.com/marketing-topics/sales-lead-generation-companies"/>
    <n v="0"/>
    <n v="0"/>
    <n v="0.97"/>
    <n v="1840000"/>
    <s v="0.67,0.67,0.33,0.67,0.67,0.67,0.33,0.99,0.33,0.99,0.99,0.33"/>
  </r>
  <r>
    <x v="1365"/>
    <n v="7"/>
    <n v="6"/>
    <x v="1"/>
    <n v="2"/>
    <n v="20"/>
    <n v="30.25"/>
    <s v="https://www.marketo.com/marketing-topics/sales-lead-generation-companies"/>
    <n v="0"/>
    <n v="0"/>
    <n v="0.97"/>
    <n v="29200000"/>
    <s v="0.25,0.50,0.75,0.50,0.99,0.50,0.75,0.50,0.50,0.50,0.50,0.50"/>
  </r>
  <r>
    <x v="358"/>
    <n v="7"/>
    <n v="7"/>
    <x v="1"/>
    <n v="2"/>
    <n v="20"/>
    <n v="14.36"/>
    <s v="http://www.marketo.com/ebooks/social-media-for-lead-generation/"/>
    <n v="0"/>
    <n v="0"/>
    <n v="0.67"/>
    <n v="527000"/>
    <s v="0.67,0.67,0.99,0.67,0.99,0.33,0.99,0.99,0.67,0.99,0.99,0.67"/>
  </r>
  <r>
    <x v="1522"/>
    <n v="20"/>
    <n v="21"/>
    <x v="2"/>
    <n v="1"/>
    <n v="260"/>
    <n v="0"/>
    <s v="http://blog.marketo.com/2014/04/the-definition-of-omni-channel-marketing-plus-7-tips.html"/>
    <n v="0"/>
    <n v="0"/>
    <n v="0.16"/>
    <n v="11900000"/>
    <s v="0.44,0.81,0.66,0.99,0.81,0.66,0.81,0.81,0.66,0.99,0.81,0.99"/>
  </r>
  <r>
    <x v="1523"/>
    <n v="19"/>
    <n v="0"/>
    <x v="2"/>
    <n v="3"/>
    <n v="260"/>
    <n v="16.72"/>
    <s v="http://www.marketo.com/solutions/lead-generation/"/>
    <n v="0"/>
    <n v="0"/>
    <n v="0.23"/>
    <n v="80900000"/>
    <s v="0.99,0.99,0.99,0.99,0.66,0.53,0.66,0.81,0.99,0.81,0.99,0.81"/>
  </r>
  <r>
    <x v="1524"/>
    <n v="18"/>
    <n v="19"/>
    <x v="2"/>
    <n v="1"/>
    <n v="260"/>
    <n v="0"/>
    <s v="https://docs.marketo.com/display/DOCS/Define+Smart+List+for+Smart+Campaign+%7C+Batch"/>
    <n v="0"/>
    <n v="0"/>
    <n v="0"/>
    <n v="164000000"/>
    <s v="0.54,0.54,0.54,0.67,0.67,0.67,0.67,0.54,0.67,0.99,0.99,0.82"/>
  </r>
  <r>
    <x v="1525"/>
    <n v="18"/>
    <n v="16"/>
    <x v="2"/>
    <n v="1"/>
    <n v="260"/>
    <n v="3.31"/>
    <s v="http://www.marketo.com/customers/"/>
    <n v="0"/>
    <n v="0"/>
    <n v="0.47"/>
    <n v="88800000"/>
    <s v="0.81,0.99,0.99,0.99,0.81,0.81,0.81,0.99,0.81,0.81,0.81,0.99"/>
  </r>
  <r>
    <x v="1526"/>
    <n v="20"/>
    <n v="0"/>
    <x v="2"/>
    <n v="3"/>
    <n v="260"/>
    <n v="7.14"/>
    <s v="https://launchpoint.marketo.com/retention-science/1127-retention-marketing-solutions/"/>
    <n v="0"/>
    <n v="0"/>
    <n v="0.62"/>
    <n v="106000000"/>
    <s v="0.28,0.67,0.44,0.54,0.67,0.67,0.67,0.99,0.82,0.82,0.99,0.99"/>
  </r>
  <r>
    <x v="1527"/>
    <n v="18"/>
    <n v="17"/>
    <x v="2"/>
    <n v="1"/>
    <n v="260"/>
    <n v="0"/>
    <s v="http://blog.marketo.com/2015/02/demystify-define-your-marketing-strategy-2.html"/>
    <n v="0"/>
    <n v="0"/>
    <n v="0.08"/>
    <n v="7930000"/>
    <s v="0.54,0.67,0.67,0.67,0.99,0.67,0.44,0.23,0.44,0.99,0.99,0.82"/>
  </r>
  <r>
    <x v="1528"/>
    <n v="19"/>
    <n v="20"/>
    <x v="2"/>
    <n v="1"/>
    <n v="260"/>
    <n v="7.57"/>
    <s v="http://templates.marketo.com/category/responsive-email/"/>
    <n v="0"/>
    <n v="0"/>
    <n v="0.3"/>
    <n v="18300000"/>
    <s v="0.66,0.81,0.53,0.81,0.81,0.81,0.81,0.81,0.81,0.81,0.99,0.81"/>
  </r>
  <r>
    <x v="1529"/>
    <n v="14"/>
    <n v="0"/>
    <x v="2"/>
    <n v="3"/>
    <n v="110"/>
    <n v="12.86"/>
    <s v="http://www.marketo.com/articles/how-to-use-social-media-for-lead-generation/"/>
    <n v="0"/>
    <n v="0"/>
    <n v="0.91"/>
    <n v="190000000"/>
    <s v="0.28,0.65,0.99,0.99,0.82,0.41,0.53,0.41,0.24,0.99,0.82,0.82"/>
  </r>
  <r>
    <x v="1530"/>
    <n v="14"/>
    <n v="15"/>
    <x v="2"/>
    <n v="1"/>
    <n v="110"/>
    <n v="33.56"/>
    <s v="http://blog.marketo.com/2013/10/31-content-marketing-ideas-that-will-revolutionize-your-business.html"/>
    <n v="0"/>
    <n v="0"/>
    <n v="0.85"/>
    <n v="129000000"/>
    <s v="0.79,0.64,0.50,0.64,0.64,0.79,0.79,0.79,0.99,0.64,0.79,0.64"/>
  </r>
  <r>
    <x v="1531"/>
    <n v="14"/>
    <n v="0"/>
    <x v="2"/>
    <n v="3"/>
    <n v="110"/>
    <n v="0.85"/>
    <s v="http://www.marketo.com/ebooks/how-to-choose-the-right-solution-to-nurture-leads-and-customers/"/>
    <n v="0"/>
    <n v="0"/>
    <n v="0.17"/>
    <n v="209000000"/>
    <s v="0.50,0.99,0.64,0.79,0.64,0.79,0.64,0.79,0.99,0.79,0.79,0.79"/>
  </r>
  <r>
    <x v="1532"/>
    <n v="14"/>
    <n v="12"/>
    <x v="2"/>
    <n v="1"/>
    <n v="110"/>
    <n v="9.35"/>
    <s v="http://www.marketo.com/social-marketing/"/>
    <n v="0"/>
    <n v="0"/>
    <n v="0.17"/>
    <n v="1170000000"/>
    <s v="0.28,0.53,0.65,0.53,0.53,0.53,0.65,0.99,0.41,0.65,0.65,0.82"/>
  </r>
  <r>
    <x v="1533"/>
    <n v="14"/>
    <n v="14"/>
    <x v="2"/>
    <n v="1"/>
    <n v="110"/>
    <n v="0.22"/>
    <s v="http://www.marketo.com/media/marketing-quarterlyyearly-planning-customizable-powerpoint-template/"/>
    <n v="0"/>
    <n v="0"/>
    <n v="0.21"/>
    <n v="178000"/>
    <s v="0.65,0.65,0.41,0.53,0.65,0.65,0.65,0.65,0.82,0.99,0.99,0.65"/>
  </r>
  <r>
    <x v="1534"/>
    <n v="14"/>
    <n v="12"/>
    <x v="2"/>
    <n v="1"/>
    <n v="110"/>
    <n v="0.14000000000000001"/>
    <s v="https://launchpoint.marketo.com/assets/Uploads/Marketo-ReadyTalk-Adapter-Guide-v1.6.pdf"/>
    <n v="0"/>
    <n v="0"/>
    <n v="0.16"/>
    <n v="79000"/>
    <s v="0.12,0.16,0.28,0.16,0.99,0.12,0.12,0.12,0.16,0.66,0.53,0.28"/>
  </r>
  <r>
    <x v="1535"/>
    <n v="14"/>
    <n v="16"/>
    <x v="2"/>
    <n v="1"/>
    <n v="110"/>
    <n v="0.45"/>
    <s v="http://www.marketo.com/_assets/uploads/2014-Sample-Social-Media-Tactical-Plan.pdf?20140609162917"/>
    <n v="0"/>
    <n v="0"/>
    <n v="0.5"/>
    <n v="5770000"/>
    <s v="0.99,0.82,0.65,0.65,0.82,0.65,0.53,0.65,0.41,0.53,0.99,0.65"/>
  </r>
  <r>
    <x v="1536"/>
    <n v="14"/>
    <n v="9"/>
    <x v="2"/>
    <n v="2"/>
    <n v="110"/>
    <n v="0"/>
    <s v="http://www.marketo.com/worksheets/sample-marketing-automation-rfp-template/"/>
    <n v="0"/>
    <n v="0"/>
    <n v="0.21"/>
    <n v="11400000"/>
    <s v="0.65,0.82,0.65,0.82,0.82,0.65,0.82,0.53,0.41,0.99,0.99,0.65"/>
  </r>
  <r>
    <x v="1370"/>
    <n v="14"/>
    <n v="14"/>
    <x v="2"/>
    <n v="1"/>
    <n v="110"/>
    <n v="0"/>
    <s v="http://blog.marketo.com/2014/01/how-should-i-structure-my-marketing-automation-team.html"/>
    <n v="0"/>
    <n v="0"/>
    <n v="7.0000000000000007E-2"/>
    <n v="180000000"/>
    <s v="0.41,0.53,0.53,0.65,0.53,0.82,0.65,0.82,0.82,0.82,0.99,0.53"/>
  </r>
  <r>
    <x v="739"/>
    <n v="14"/>
    <n v="13"/>
    <x v="2"/>
    <n v="1"/>
    <n v="110"/>
    <n v="17.760000000000002"/>
    <s v="http://www.marketo.com/email-marketing/"/>
    <n v="0"/>
    <n v="0"/>
    <n v="0.75"/>
    <n v="38300000"/>
    <s v="0.64,0.99,0.99,0.79,0.79,0.64,0.36,0.64,0.79,0.79,0.50,0.79"/>
  </r>
  <r>
    <x v="1537"/>
    <n v="16"/>
    <n v="0"/>
    <x v="2"/>
    <n v="3"/>
    <n v="140"/>
    <n v="11.69"/>
    <s v="http://www.marketo.com/marketing-topics/what-are-some-best-practices-in-writing-email-subject-lines"/>
    <n v="0"/>
    <n v="0"/>
    <n v="0.18"/>
    <n v="19400000"/>
    <s v="0.12,0.22,0.28,0.53,0.44,0.81,0.99,0.28,0.28,0.28,0.53,0.34"/>
  </r>
  <r>
    <x v="1538"/>
    <n v="16"/>
    <n v="16"/>
    <x v="2"/>
    <n v="1"/>
    <n v="140"/>
    <n v="0"/>
    <s v="http://blog.marketo.com/2014/11/swag-tchotchke-bauble-7-things-to-consider-for-event-giveaways.html"/>
    <n v="0"/>
    <n v="0"/>
    <n v="0"/>
    <n v="332000"/>
    <s v="0.82,0.65,0.53,0.82,0.82,0.82,0.82,0.65,0.82,0.65,0.65,0.99"/>
  </r>
  <r>
    <x v="1539"/>
    <n v="4"/>
    <n v="3"/>
    <x v="1"/>
    <n v="3"/>
    <n v="10"/>
    <n v="0"/>
    <s v="https://www.marketo.com/marketing-topics/direct-response-advertising"/>
    <n v="0"/>
    <n v="0"/>
    <n v="0.84"/>
    <n v="15200000"/>
    <s v="0.99,0.99,0.99,0.99,0.99,0.99,0.99,0.99,0.99,0.99,0.99,0.99"/>
  </r>
  <r>
    <x v="1372"/>
    <n v="15"/>
    <n v="13"/>
    <x v="2"/>
    <n v="1"/>
    <n v="140"/>
    <n v="0"/>
    <s v="http://blog.marketo.com/2014/05/content-marketing-tactical-plan.html"/>
    <n v="0"/>
    <n v="0"/>
    <n v="0.06"/>
    <n v="4170000"/>
    <s v="0.42,0.35,0.81,0.65,0.65,0.54,0.54,0.35,0.27,0.81,0.99,0.81"/>
  </r>
  <r>
    <x v="1540"/>
    <n v="4"/>
    <n v="4"/>
    <x v="1"/>
    <n v="2"/>
    <n v="10"/>
    <n v="23.84"/>
    <s v="https://www.marketo.com/marketing-topics/direct-response-advertising"/>
    <n v="0"/>
    <n v="0"/>
    <n v="1"/>
    <n v="19800000"/>
    <s v="0.99,0.99,0.99,0.99,0.99,0.99,0.99,0.99,0.99,0.99,0.99,0.99"/>
  </r>
  <r>
    <x v="1541"/>
    <n v="16"/>
    <n v="0"/>
    <x v="2"/>
    <n v="3"/>
    <n v="140"/>
    <n v="0"/>
    <s v="https://summit.marketo.com/2015/speakers/allen-gannett/"/>
    <n v="0"/>
    <n v="0"/>
    <n v="0.01"/>
    <n v="1010000"/>
    <s v="0.43,0.52,0.99,0.81,0.67,0.67,0.67,0.67,0.52,0.52,0.67,0.43"/>
  </r>
  <r>
    <x v="1542"/>
    <n v="4"/>
    <n v="5"/>
    <x v="1"/>
    <n v="2"/>
    <n v="10"/>
    <n v="0"/>
    <s v="http://www.marketo.com/software/marketing-automation/"/>
    <n v="0"/>
    <n v="0"/>
    <n v="1"/>
    <n v="25800000"/>
    <s v="0.50,0.99,0.99,0.50,0.50,0.50,0.00,0.50,0.50,0.50,0.50,0.50"/>
  </r>
  <r>
    <x v="1543"/>
    <n v="15"/>
    <n v="15"/>
    <x v="2"/>
    <n v="1"/>
    <n v="140"/>
    <n v="31.17"/>
    <s v="http://blog.marketo.com/2013/05/5-of-the-most-innovative-and-unique-marketing-campaigns-so-far-in-2013.html"/>
    <n v="0"/>
    <n v="0"/>
    <n v="0.19"/>
    <n v="31000000"/>
    <s v="0.82,0.99,0.82,0.82,0.99,0.65,0.65,0.65,0.82,0.99,0.99,0.82"/>
  </r>
  <r>
    <x v="1544"/>
    <n v="15"/>
    <n v="15"/>
    <x v="2"/>
    <n v="1"/>
    <n v="140"/>
    <n v="0.2"/>
    <s v="http://www.marketo.com/worksheets/foursquare-event-template/"/>
    <n v="0"/>
    <n v="0"/>
    <n v="7.0000000000000007E-2"/>
    <n v="3000000"/>
    <s v="0.54,0.65,0.81,0.54,0.54,0.35,0.19,0.15,0.42,0.81,0.99,0.65"/>
  </r>
  <r>
    <x v="1545"/>
    <n v="4"/>
    <n v="2"/>
    <x v="1"/>
    <n v="3"/>
    <n v="10"/>
    <n v="0"/>
    <s v="http://blog.marketo.com/2013/08/the-problem-with-implicit-opt-in-for-email-marketing.html"/>
    <n v="0"/>
    <n v="0"/>
    <n v="0.83"/>
    <n v="30700000"/>
    <s v="0.99,0.33,0.67,0.33,0.33,0.33,0.99,0.67,0.33,0.33,0.33,0.33"/>
  </r>
  <r>
    <x v="1546"/>
    <n v="15"/>
    <n v="14"/>
    <x v="2"/>
    <n v="1"/>
    <n v="140"/>
    <n v="0"/>
    <s v="http://www.marketo.com/about/leadership/steve-sloan/"/>
    <n v="0"/>
    <n v="0"/>
    <n v="0.05"/>
    <n v="14500000"/>
    <s v="0.52,0.99,0.67,0.67,0.52,0.67,0.81,0.52,0.81,0.52,0.52,0.33"/>
  </r>
  <r>
    <x v="1547"/>
    <n v="15"/>
    <n v="12"/>
    <x v="2"/>
    <n v="1"/>
    <n v="140"/>
    <n v="0"/>
    <s v="http://blog.marketo.com/2013/09/how-to-write-your-first-blog-post.html"/>
    <n v="0"/>
    <n v="0"/>
    <n v="0.02"/>
    <n v="2690000000"/>
    <s v="0.82,0.82,0.65,0.99,0.82,0.53,0.53,0.65,0.65,0.82,0.82,0.82"/>
  </r>
  <r>
    <x v="1548"/>
    <n v="15"/>
    <n v="15"/>
    <x v="2"/>
    <n v="1"/>
    <n v="140"/>
    <n v="1.86"/>
    <s v="http://blog.marketo.com/2011/12/the-marketing-market-career-and-salary-breakdown-for-marketing-professionals.html"/>
    <n v="0"/>
    <n v="0"/>
    <n v="0.09"/>
    <n v="39000000"/>
    <s v="0.43,0.52,0.43,0.33,0.52,0.33,0.52,0.67,0.99,0.99,0.81,0.67"/>
  </r>
  <r>
    <x v="1549"/>
    <n v="15"/>
    <n v="12"/>
    <x v="2"/>
    <n v="1"/>
    <n v="140"/>
    <n v="0"/>
    <s v="http://blog.marketo.com/2014/02/8-ideas-for-a-creative-facebook-cover-photo-and-15-examples-of-great-ones.html"/>
    <n v="0"/>
    <n v="0"/>
    <n v="0"/>
    <n v="90900000"/>
    <s v="0.41,0.65,0.82,0.82,0.82,0.82,0.65,0.82,0.99,0.82,0.82,0.82"/>
  </r>
  <r>
    <x v="1550"/>
    <n v="17"/>
    <n v="19"/>
    <x v="2"/>
    <n v="1"/>
    <n v="170"/>
    <n v="3.72"/>
    <s v="http://www.marketo.com/webinars/the-definitive-guide-to-social-marketing-webinar/"/>
    <n v="0"/>
    <n v="0"/>
    <n v="0.79"/>
    <n v="25800000"/>
    <s v="0.52,0.99,0.99,0.81,0.81,0.81,0.99,0.81,0.52,0.67,0.67,0.67"/>
  </r>
  <r>
    <x v="1551"/>
    <n v="17"/>
    <n v="0"/>
    <x v="2"/>
    <n v="3"/>
    <n v="170"/>
    <n v="46.28"/>
    <s v="http://www.marketo.com/email-marketing/"/>
    <n v="0"/>
    <n v="0"/>
    <n v="0.96"/>
    <n v="116000000"/>
    <s v="0.67,0.81,0.81,0.81,0.81,0.81,0.81,0.99,0.99,0.67,0.99,0.81"/>
  </r>
  <r>
    <x v="1552"/>
    <n v="17"/>
    <n v="17"/>
    <x v="2"/>
    <n v="1"/>
    <n v="170"/>
    <n v="3.32"/>
    <s v="https://launchpoint.marketo.com/insideview/673-insideview-for-sales/"/>
    <n v="0"/>
    <n v="0"/>
    <n v="0.37"/>
    <n v="1400000"/>
    <s v="0.67,0.81,0.99,0.81,0.99,0.99,0.99,0.99,0.81,0.81,0.67,0.33"/>
  </r>
  <r>
    <x v="1553"/>
    <n v="17"/>
    <n v="16"/>
    <x v="2"/>
    <n v="1"/>
    <n v="170"/>
    <n v="0"/>
    <s v="http://blog.marketo.com/2014/11/swag-tchotchke-bauble-7-things-to-consider-for-event-giveaways.html"/>
    <n v="0"/>
    <n v="0"/>
    <n v="0.01"/>
    <n v="336000"/>
    <s v="0.44,0.44,0.34,0.81,0.44,0.34,0.44,0.99,0.44,0.44,0.44,0.44"/>
  </r>
  <r>
    <x v="1554"/>
    <n v="17"/>
    <n v="17"/>
    <x v="2"/>
    <n v="1"/>
    <n v="170"/>
    <n v="0"/>
    <s v="http://blog.marketo.com/2012/07/facebook-expert-dennis-yu-on-breaking-edgerank-creating-kick-a-ads.html"/>
    <n v="0"/>
    <n v="0"/>
    <n v="0.02"/>
    <n v="24300000"/>
    <s v="0.65,0.99,0.81,0.81,0.65,0.81,0.42,0.54,0.65,0.54,0.81,0.54"/>
  </r>
  <r>
    <x v="877"/>
    <n v="12"/>
    <n v="12"/>
    <x v="2"/>
    <n v="1"/>
    <n v="50"/>
    <n v="0"/>
    <s v="http://blog.marketo.com/2013/01/the-ultimate-social-media-event-marketing-checklist.html"/>
    <n v="0"/>
    <n v="0"/>
    <n v="0.53"/>
    <n v="1490000"/>
    <s v="0.43,0.56,0.71,0.71,0.71,0.99,0.99,0.99,0.99,0.99,0.99,0.56"/>
  </r>
  <r>
    <x v="1555"/>
    <n v="12"/>
    <n v="13"/>
    <x v="2"/>
    <n v="1"/>
    <n v="50"/>
    <n v="25.98"/>
    <s v="http://blog.marketo.com/2013/01/why-salespeople-dont-follow-up-on-good-leads.html"/>
    <n v="0"/>
    <n v="0"/>
    <n v="0.65"/>
    <n v="360000000"/>
    <s v="0.56,0.71,0.71,0.71,0.71,0.71,0.99,0.56,0.99,0.71,0.71,0.71"/>
  </r>
  <r>
    <x v="1556"/>
    <n v="12"/>
    <n v="11"/>
    <x v="2"/>
    <n v="1"/>
    <n v="50"/>
    <n v="10.220000000000001"/>
    <s v="http://blog.marketo.com/2011/09/b2b-cold-calling-best-practices.html"/>
    <n v="0"/>
    <n v="0"/>
    <n v="0.91"/>
    <n v="808000"/>
    <s v="0.99,0.71,0.56,0.71,0.99,0.71,0.99,0.56,0.71,0.56,0.71,0.43"/>
  </r>
  <r>
    <x v="1085"/>
    <n v="12"/>
    <n v="0"/>
    <x v="2"/>
    <n v="3"/>
    <n v="50"/>
    <n v="0"/>
    <s v="http://blog.marketo.com/2007/02/big_list_of_b2b.html"/>
    <n v="0"/>
    <n v="0"/>
    <n v="0.56000000000000005"/>
    <n v="29100000"/>
    <s v="0.71,0.71,0.99,0.71,0.56,0.56,0.71,0.71,0.43,0.71,0.71,0.71"/>
  </r>
  <r>
    <x v="1557"/>
    <n v="12"/>
    <n v="11"/>
    <x v="2"/>
    <n v="1"/>
    <n v="50"/>
    <n v="7.36"/>
    <s v="http://www.marketo.com/webinars/a-guide-to-content-curation/"/>
    <n v="0"/>
    <n v="0"/>
    <n v="0.96"/>
    <n v="2800000"/>
    <s v="0.56,0.71,0.99,0.99,0.71,0.71,0.56,0.99,0.56,0.71,0.99,0.71"/>
  </r>
  <r>
    <x v="1558"/>
    <n v="12"/>
    <n v="11"/>
    <x v="2"/>
    <n v="1"/>
    <n v="50"/>
    <n v="8.94"/>
    <s v="https://www.marketo.com/marketing-topics/direct-response-advertising"/>
    <n v="0"/>
    <n v="0"/>
    <n v="0.76"/>
    <n v="4250000"/>
    <s v="0.33,0.99,0.56,0.44,0.44,0.33,0.78,0.56,0.56,0.56,0.78,0.99"/>
  </r>
  <r>
    <x v="881"/>
    <n v="12"/>
    <n v="12"/>
    <x v="2"/>
    <n v="1"/>
    <n v="50"/>
    <n v="4.67"/>
    <s v="http://www.marketo.com/webinars/lead-generation-the-art-of-cold-calling-and-the-science-of-email-prospecting/"/>
    <n v="0"/>
    <n v="0"/>
    <n v="0.64"/>
    <n v="3790000"/>
    <s v="0.71,0.71,0.99,0.99,0.99,0.99,0.56,0.56,0.71,0.99,0.56,0.43"/>
  </r>
  <r>
    <x v="1559"/>
    <n v="12"/>
    <n v="12"/>
    <x v="2"/>
    <n v="1"/>
    <n v="50"/>
    <n v="0"/>
    <s v="https://www.marketo.com/marketing-topics/define-b2b-marketing"/>
    <n v="0"/>
    <n v="0"/>
    <n v="0.01"/>
    <n v="1070000"/>
    <s v="0.43,0.99,0.71,0.56,0.56,0.71,0.43,0.71,0.56,0.99,0.71,0.43"/>
  </r>
  <r>
    <x v="1560"/>
    <n v="12"/>
    <n v="12"/>
    <x v="2"/>
    <n v="1"/>
    <n v="50"/>
    <n v="25.9"/>
    <s v="http://blog.marketo.com/2013/05/5-of-the-most-innovative-and-unique-marketing-campaigns-so-far-in-2013.html"/>
    <n v="0"/>
    <n v="0"/>
    <n v="0.26"/>
    <n v="36800000"/>
    <s v="0.56,0.99,0.71,0.71,0.99,0.56,0.71,0.99,0.71,0.99,0.71,0.99"/>
  </r>
  <r>
    <x v="1561"/>
    <n v="12"/>
    <n v="11"/>
    <x v="2"/>
    <n v="1"/>
    <n v="50"/>
    <n v="0"/>
    <s v="http://summit.marketo.com/2015/speakers/judy-baldwin/"/>
    <n v="0"/>
    <n v="0"/>
    <n v="0.34"/>
    <n v="3830000"/>
    <s v="0.33,0.56,0.44,0.56,0.44,0.56,0.33,0.56,0.44,0.99,0.56,0.78"/>
  </r>
  <r>
    <x v="1562"/>
    <n v="12"/>
    <n v="9"/>
    <x v="2"/>
    <n v="2"/>
    <n v="50"/>
    <n v="0"/>
    <s v="http://blog.marketo.com/2011/04/4-components-of-successful-demand-generation-marketing.html"/>
    <n v="0"/>
    <n v="0"/>
    <n v="0.05"/>
    <n v="8790000"/>
    <s v="0.56,0.56,0.99,0.78,0.33,0.44,0.33,0.11,0.11,0.99,0.99,0.44"/>
  </r>
  <r>
    <x v="1563"/>
    <n v="12"/>
    <n v="12"/>
    <x v="2"/>
    <n v="1"/>
    <n v="50"/>
    <n v="4.26"/>
    <s v="http://blog.marketo.com/2011/06/how-does-lead-response-time-impact-sales.html"/>
    <n v="0"/>
    <n v="0"/>
    <n v="0.15"/>
    <n v="920000000"/>
    <s v="0.07,0.07,0.07,0.07,0.14,0.14,0.07,0.21,0.99,0.99,0.99,0.79"/>
  </r>
  <r>
    <x v="156"/>
    <n v="12"/>
    <n v="18"/>
    <x v="2"/>
    <n v="1"/>
    <n v="50"/>
    <n v="8.27"/>
    <s v="http://www.marketo.com/trust/legal/email-use-policy/"/>
    <n v="0"/>
    <n v="0"/>
    <n v="0.68"/>
    <n v="494000"/>
    <s v="0.60,0.99,0.80,0.80,0.99,0.99,0.99,0.99,0.60,0.80,0.99,0.80"/>
  </r>
  <r>
    <x v="1564"/>
    <n v="13"/>
    <n v="12"/>
    <x v="2"/>
    <n v="1"/>
    <n v="70"/>
    <n v="0"/>
    <s v="http://www.marketo.com/customers/"/>
    <n v="0"/>
    <n v="0"/>
    <n v="0.41"/>
    <n v="36000000"/>
    <s v="0.44,0.99,0.99,0.99,0.99,0.56,0.56,0.78,0.78,0.78,0.78,0.56"/>
  </r>
  <r>
    <x v="1565"/>
    <n v="18"/>
    <n v="0"/>
    <x v="2"/>
    <n v="3"/>
    <n v="210"/>
    <n v="0"/>
    <s v="http://blog.marketo.com/2015/03/its-never-too-early-to-be-a-marketing-genius.html"/>
    <n v="0"/>
    <n v="0"/>
    <n v="0.09"/>
    <n v="8550000"/>
    <s v="0.99,0.99,0.99,0.99,0.99,0.81,0.81,0.65,0.81,0.81,0.99,0.81"/>
  </r>
  <r>
    <x v="1566"/>
    <n v="13"/>
    <n v="13"/>
    <x v="2"/>
    <n v="1"/>
    <n v="70"/>
    <n v="0.98"/>
    <s v="http://launchpoint.marketo.com/centrify/797-single-sign-on-for-saas-applications/"/>
    <n v="0"/>
    <n v="0"/>
    <n v="0.16"/>
    <n v="15000"/>
    <s v="0.99,0.71,0.71,0.71,0.99,0.71,0.99,0.71,0.71,0.99,0.71,0.71"/>
  </r>
  <r>
    <x v="1567"/>
    <n v="13"/>
    <n v="19"/>
    <x v="2"/>
    <n v="1"/>
    <n v="70"/>
    <n v="26.33"/>
    <s v="http://blog.marketo.com/2014/10/the-dos-and-donts-of-holiday-email-marketing.html"/>
    <n v="0"/>
    <n v="0"/>
    <n v="0.97"/>
    <n v="118000000"/>
    <s v="0.99,0.04,0.04,0.04,0.04,0.04,0.04,0.12,0.19,0.19,0.54,0.81"/>
  </r>
  <r>
    <x v="1495"/>
    <n v="14"/>
    <n v="16"/>
    <x v="2"/>
    <n v="1"/>
    <n v="90"/>
    <n v="0"/>
    <s v="http://www.marketo.com/about/news/marketo-named-red-herring-100-north-america-finalist/"/>
    <n v="0"/>
    <n v="0"/>
    <n v="0.01"/>
    <n v="3970000"/>
    <s v="0.16,0.28,0.22,0.28,0.28,0.99,0.22,0.22,0.16,0.16,0.22,0.22"/>
  </r>
  <r>
    <x v="1568"/>
    <n v="18"/>
    <n v="0"/>
    <x v="2"/>
    <n v="3"/>
    <n v="210"/>
    <n v="0"/>
    <s v="http://www.marketo.com/ebooks/how-to-define-a-lead/"/>
    <n v="0"/>
    <n v="0"/>
    <n v="0.01"/>
    <n v="597000000"/>
    <s v="0.65,0.81,0.81,0.81,0.81,0.81,0.54,0.54,0.81,0.99,0.99,0.81"/>
  </r>
  <r>
    <x v="1569"/>
    <n v="14"/>
    <n v="15"/>
    <x v="2"/>
    <n v="1"/>
    <n v="90"/>
    <n v="0"/>
    <s v="http://blog.marketo.com/wp-content/uploads/images/6a00d83451b45369e20115705d477b970c-popup"/>
    <n v="0"/>
    <n v="0"/>
    <n v="0.12"/>
    <n v="57000"/>
    <s v="0.65,0.41,0.53,0.65,0.53,0.99,0.82,0.53,0.53,0.41,0.53,0.53"/>
  </r>
  <r>
    <x v="1570"/>
    <n v="14"/>
    <n v="0"/>
    <x v="2"/>
    <n v="3"/>
    <n v="90"/>
    <n v="0"/>
    <s v="https://launchpoint.marketo.com/telerik-sitefinity/996-sitefinity-web-content-and-experience-management-platform/"/>
    <n v="0"/>
    <n v="0"/>
    <n v="0.79"/>
    <n v="563000"/>
    <s v="0.78,0.99,0.99,0.99,0.78,0.99,0.99,0.99,0.78,0.99,0.99,0.78"/>
  </r>
  <r>
    <x v="1571"/>
    <n v="13"/>
    <n v="10"/>
    <x v="2"/>
    <n v="2"/>
    <n v="70"/>
    <n v="0"/>
    <s v="http://blog.marketo.com/2013/09/how-to-write-your-first-blog-post.html"/>
    <n v="0"/>
    <n v="0"/>
    <n v="0.06"/>
    <n v="1670000000"/>
    <s v="0.78,0.99,0.78,0.78,0.78,0.78,0.56,0.56,0.44,0.78,0.78,0.44"/>
  </r>
  <r>
    <x v="1572"/>
    <n v="19"/>
    <n v="19"/>
    <x v="2"/>
    <n v="1"/>
    <n v="210"/>
    <n v="0"/>
    <s v="https://www.marketo.com/marketing-topics/define-b2b-marketing"/>
    <n v="0"/>
    <n v="0"/>
    <n v="0"/>
    <n v="231000000"/>
    <s v="0.44,0.66,0.53,0.66,0.66,0.66,0.34,0.44,0.53,0.99,0.81,0.81"/>
  </r>
  <r>
    <x v="1573"/>
    <n v="20"/>
    <n v="20"/>
    <x v="2"/>
    <n v="1"/>
    <n v="210"/>
    <n v="0"/>
    <s v="http://de.marketo.com/events/full-funnel-account-based-marketing-engaging-key-targeted-accounts-everywhere/"/>
    <n v="0"/>
    <n v="0"/>
    <n v="0"/>
    <n v="14000000"/>
    <s v="0.81,0.99,0.99,0.81,0.99,0.99,0.99,0.99,0.99,0.99,0.99,0.99"/>
  </r>
  <r>
    <x v="1574"/>
    <n v="14"/>
    <n v="15"/>
    <x v="2"/>
    <n v="1"/>
    <n v="90"/>
    <n v="0"/>
    <s v="http://www.marketo.com/marketing-glossary/social-marketing/"/>
    <n v="0"/>
    <n v="0"/>
    <n v="0.12"/>
    <n v="30500000"/>
    <s v="0.64,0.64,0.99,0.82,0.99,0.82,0.64,0.64,0.64,0.82,0.64,0.45"/>
  </r>
  <r>
    <x v="1575"/>
    <n v="20"/>
    <n v="15"/>
    <x v="2"/>
    <n v="1"/>
    <n v="210"/>
    <n v="24.87"/>
    <s v="http://blog.marketo.com/2013/01/why-salespeople-dont-follow-up-on-good-leads.html"/>
    <n v="0"/>
    <n v="0"/>
    <n v="0.74"/>
    <n v="556000000"/>
    <s v="0.65,0.81,0.81,0.81,0.81,0.54,0.54,0.42,0.42,0.99,0.99,0.81"/>
  </r>
  <r>
    <x v="1407"/>
    <n v="13"/>
    <n v="13"/>
    <x v="2"/>
    <n v="1"/>
    <n v="70"/>
    <n v="8.52"/>
    <s v="http://www.marketo.com/software/marketing-automation/email-marketing/automation/"/>
    <n v="0"/>
    <n v="0"/>
    <n v="0.89"/>
    <n v="21700000"/>
    <s v="0.64,0.82,0.64,0.64,0.64,0.64,0.64,0.64,0.64,0.82,0.82,0.99"/>
  </r>
  <r>
    <x v="1576"/>
    <n v="14"/>
    <n v="15"/>
    <x v="2"/>
    <n v="1"/>
    <n v="90"/>
    <n v="0"/>
    <s v="http://www.marketo.com/reports/calculating-lead-nurturing-roi/"/>
    <n v="0"/>
    <n v="0"/>
    <n v="0.08"/>
    <n v="51000"/>
    <s v="0.64,0.99,0.64,0.64,0.64,0.64,0.50,0.50,0.50,0.50,0.79,0.64"/>
  </r>
  <r>
    <x v="1577"/>
    <n v="13"/>
    <n v="15"/>
    <x v="2"/>
    <n v="1"/>
    <n v="70"/>
    <n v="25.56"/>
    <s v="http://www.marketo.com/definitive-guides/engaging-email-marketing/"/>
    <n v="0"/>
    <n v="0"/>
    <n v="0.95"/>
    <n v="368000000"/>
    <s v="0.56,0.99,0.56,0.78,0.78,0.56,0.78,0.56,0.56,0.56,0.56,0.78"/>
  </r>
  <r>
    <x v="1578"/>
    <n v="19"/>
    <n v="0"/>
    <x v="2"/>
    <n v="3"/>
    <n v="210"/>
    <n v="0"/>
    <s v="http://developers.marketo.com/documentation/websites/forms-2-0/"/>
    <n v="0"/>
    <n v="0"/>
    <n v="0.12"/>
    <n v="34900000"/>
    <s v="0.53,0.66,0.66,0.81,0.81,0.66,0.81,0.99,0.81,0.66,0.81,0.66"/>
  </r>
  <r>
    <x v="1408"/>
    <n v="13"/>
    <n v="14"/>
    <x v="2"/>
    <n v="1"/>
    <n v="70"/>
    <n v="5.56"/>
    <s v="http://www.marketo.com/definitive-guides/marketing-automation/"/>
    <n v="0"/>
    <n v="0"/>
    <n v="0.51"/>
    <n v="534000000"/>
    <s v="0.78,0.56,0.44,0.56,0.99,0.56,0.78,0.78,0.56,0.78,0.99,0.78"/>
  </r>
  <r>
    <x v="1579"/>
    <n v="19"/>
    <n v="18"/>
    <x v="2"/>
    <n v="1"/>
    <n v="210"/>
    <n v="0"/>
    <s v="http://blog.marketo.com/2012/07/the-4-1-1-rule-for-lead-nurturing.html"/>
    <n v="0"/>
    <n v="0"/>
    <n v="0.04"/>
    <n v="25270000000"/>
    <s v="0.67,0.54,0.44,0.54,0.99,0.54,0.28,0.28,0.28,0.35,0.35,0.35"/>
  </r>
  <r>
    <x v="1580"/>
    <n v="13"/>
    <n v="14"/>
    <x v="2"/>
    <n v="1"/>
    <n v="70"/>
    <n v="5.08"/>
    <s v="http://www.marketo.com/marketing-topics/what-are-some-best-practices-in-writing-email-subject-lines"/>
    <n v="0"/>
    <n v="0"/>
    <n v="0.15"/>
    <n v="6160000"/>
    <s v="0.04,0.15,0.19,0.15,0.08,0.35,0.42,0.99,0.19,0.19,0.15,0.35"/>
  </r>
  <r>
    <x v="1581"/>
    <n v="13"/>
    <n v="11"/>
    <x v="2"/>
    <n v="1"/>
    <n v="70"/>
    <n v="4.57"/>
    <s v="http://blog.marketo.com/2013/10/31-content-marketing-ideas-that-will-revolutionize-your-business.html"/>
    <n v="0"/>
    <n v="0"/>
    <n v="0.32"/>
    <n v="192000000"/>
    <s v="0.99,0.99,0.78,0.78,0.78,0.78,0.56,0.99,0.78,0.78,0.78,0.56"/>
  </r>
  <r>
    <x v="1582"/>
    <n v="19"/>
    <n v="17"/>
    <x v="2"/>
    <n v="1"/>
    <n v="210"/>
    <n v="0"/>
    <s v="http://blog.marketo.com/2015/02/demystify-define-your-marketing-strategy-2.html"/>
    <n v="0"/>
    <n v="0"/>
    <n v="0"/>
    <n v="188000000"/>
    <s v="0.65,0.81,0.81,0.99,0.81,0.81,0.42,0.27,0.54,0.81,0.99,0.81"/>
  </r>
  <r>
    <x v="1582"/>
    <n v="18"/>
    <n v="0"/>
    <x v="2"/>
    <n v="3"/>
    <n v="210"/>
    <n v="0"/>
    <s v="http://blog.marketo.com/2015/02/marketers-will-define-company-strategy.html"/>
    <n v="0"/>
    <n v="0"/>
    <n v="0"/>
    <n v="188000000"/>
    <s v="0.65,0.81,0.81,0.99,0.81,0.81,0.42,0.27,0.54,0.81,0.99,0.81"/>
  </r>
  <r>
    <x v="1583"/>
    <n v="18"/>
    <n v="17"/>
    <x v="2"/>
    <n v="1"/>
    <n v="210"/>
    <n v="26.1"/>
    <s v="http://www.marketo.com/definitive-guides/marketing-metrics-and-marketing-analytics/"/>
    <n v="0"/>
    <n v="0"/>
    <n v="0.94"/>
    <n v="32500000"/>
    <s v="0.65,0.81,0.81,0.81,0.65,0.81,0.81,0.65,0.81,0.81,0.99,0.81"/>
  </r>
  <r>
    <x v="1584"/>
    <n v="14"/>
    <n v="17"/>
    <x v="2"/>
    <n v="1"/>
    <n v="90"/>
    <n v="0.77"/>
    <s v="http://www.marketo.com/_assets/uploads/2014-Sample-Social-Media-Tactical-Plan.pdf?20140609162917"/>
    <n v="0"/>
    <n v="0"/>
    <n v="0.42"/>
    <n v="10400000"/>
    <s v="0.28,0.41,0.53,0.65,0.99,0.53,0.53,0.41,0.28,0.53,0.41,0.53"/>
  </r>
  <r>
    <x v="1585"/>
    <n v="13"/>
    <n v="10"/>
    <x v="2"/>
    <n v="2"/>
    <n v="70"/>
    <n v="7.89"/>
    <s v="http://www.marketo.com/worksheets/sample-social-media-plan-for-events/"/>
    <n v="0"/>
    <n v="0"/>
    <n v="0.82"/>
    <n v="1180000000"/>
    <s v="0.56,0.99,0.78,0.99,0.78,0.78,0.56,0.56,0.78,0.56,0.56,0.78"/>
  </r>
  <r>
    <x v="1586"/>
    <n v="8"/>
    <n v="7"/>
    <x v="1"/>
    <n v="2"/>
    <n v="20"/>
    <n v="10.65"/>
    <s v="http://www.marketo.com/webinars/the-definitive-guide-to-social-marketing-webinar/"/>
    <n v="0"/>
    <n v="0"/>
    <n v="1"/>
    <n v="14500000"/>
    <s v="0.50,0.99,0.50,0.50,0.25,0.25,0.50,0.25,0.50,0.25,0.50,0.50"/>
  </r>
  <r>
    <x v="1587"/>
    <n v="10"/>
    <n v="8"/>
    <x v="1"/>
    <n v="2"/>
    <n v="20"/>
    <n v="0"/>
    <s v="http://blog.marketo.com/2014/02/8-ideas-for-a-creative-facebook-cover-photo-and-15-examples-of-great-ones.html"/>
    <n v="0"/>
    <n v="0"/>
    <n v="0"/>
    <n v="329000000"/>
    <s v="0.60,0.99,0.40,0.60,0.20,0.40,0.40,0.20,0.20,0.20,0.20,0.20"/>
  </r>
  <r>
    <x v="1588"/>
    <n v="8"/>
    <n v="0"/>
    <x v="1"/>
    <n v="3"/>
    <n v="20"/>
    <n v="0"/>
    <s v="http://www.marketo.com/about/news/mobile-event-check-in-app-now-available-for-google-android/"/>
    <n v="0"/>
    <n v="0"/>
    <n v="0.65"/>
    <n v="342000000"/>
    <s v="0.99,0.75,0.75,0.50,0.25,0.50,0.50,0.25,0.25,0.25,0.50,0.25"/>
  </r>
  <r>
    <x v="1589"/>
    <n v="8"/>
    <n v="8"/>
    <x v="1"/>
    <n v="2"/>
    <n v="20"/>
    <n v="0"/>
    <s v="http://www.marketo.com/software/marketing-automation/landing-pages/"/>
    <n v="0"/>
    <n v="0"/>
    <n v="0.97"/>
    <n v="9850000"/>
    <s v="0.99,0.50,0.99,0.99,0.50,0.99,0.99,0.99,0.50,0.99,0.99,0.99"/>
  </r>
  <r>
    <x v="1590"/>
    <n v="9"/>
    <n v="9"/>
    <x v="1"/>
    <n v="2"/>
    <n v="20"/>
    <n v="27.98"/>
    <s v="http://www.marketo.com/cheat-sheets/salesforce.com-for-marketers/"/>
    <n v="0"/>
    <n v="0"/>
    <n v="0.97"/>
    <n v="12500000"/>
    <s v="0.99,0.33,0.67,0.99,0.99,0.67,0.99,0.99,0.67,0.67,0.99,0.67"/>
  </r>
  <r>
    <x v="1591"/>
    <n v="9"/>
    <n v="0"/>
    <x v="1"/>
    <n v="3"/>
    <n v="20"/>
    <n v="63.67"/>
    <s v="http://www.marketo.com/email-marketing/"/>
    <n v="0"/>
    <n v="0"/>
    <n v="0.97"/>
    <n v="1170000000"/>
    <s v="0.25,0.75,0.50,0.75,0.50,0.50,0.50,0.75,0.99,0.75,0.50,0.75"/>
  </r>
  <r>
    <x v="1592"/>
    <n v="9"/>
    <n v="8"/>
    <x v="1"/>
    <n v="2"/>
    <n v="20"/>
    <n v="4.93"/>
    <s v="http://blog.marketo.com/2014/02/an-unexpected-win.html"/>
    <n v="0"/>
    <n v="0"/>
    <n v="0.68"/>
    <n v="31300000"/>
    <s v="0.50,0.99,0.50,0.25,0.50,0.25,0.75,0.75,0.75,0.50,0.50,0.50"/>
  </r>
  <r>
    <x v="1593"/>
    <n v="8"/>
    <n v="8"/>
    <x v="1"/>
    <n v="2"/>
    <n v="20"/>
    <n v="0"/>
    <s v="https://launchpoint.marketo.com/onesource-information-services/1135-onesource-isell/"/>
    <n v="0"/>
    <n v="0"/>
    <n v="0.08"/>
    <n v="1730000"/>
    <s v="0.75,0.99,0.50,0.75,0.25,0.25,0.25,0.25,0.25,0.50,0.50,0.25"/>
  </r>
  <r>
    <x v="1594"/>
    <n v="9"/>
    <n v="9"/>
    <x v="1"/>
    <n v="2"/>
    <n v="20"/>
    <n v="0"/>
    <s v="http://www.marketo.com/reports/2014-gartner-magic-quadrant-for-crm-lead-management/"/>
    <n v="0"/>
    <n v="0"/>
    <n v="0.69"/>
    <n v="516000"/>
    <s v="0.20,0.20,0.40,0.20,0.40,0.40,0.40,0.99,0.20,0.20,0.20,0.20"/>
  </r>
  <r>
    <x v="1595"/>
    <n v="10"/>
    <n v="10"/>
    <x v="1"/>
    <n v="2"/>
    <n v="20"/>
    <n v="0"/>
    <s v="http://www.marketo.com/definitive-guides/marketing-metrics-and-marketing-analytics/"/>
    <n v="0"/>
    <n v="0"/>
    <n v="0.3"/>
    <n v="21500000"/>
    <s v="0.99,0.67,0.67,0.99,0.99,0.33,0.33,0.33,0.33,0.99,0.67,0.67"/>
  </r>
  <r>
    <x v="1596"/>
    <n v="9"/>
    <n v="9"/>
    <x v="1"/>
    <n v="2"/>
    <n v="20"/>
    <n v="2.8"/>
    <s v="http://www.marketo.com/articles/how-to-use-social-media-for-lead-generation/"/>
    <n v="0"/>
    <n v="0"/>
    <n v="0.43"/>
    <n v="1250000000"/>
    <s v="0.20,0.40,0.60,0.99,0.60,0.40,0.20,0.20,0.40,0.60,0.40,0.60"/>
  </r>
  <r>
    <x v="1597"/>
    <n v="10"/>
    <n v="9"/>
    <x v="1"/>
    <n v="2"/>
    <n v="20"/>
    <n v="0"/>
    <s v="http://blog.marketo.com/2014/03/the-secret-email-marketing-checklist.html"/>
    <n v="0"/>
    <n v="0"/>
    <n v="0.91"/>
    <n v="17600000"/>
    <s v="0.14,0.14,0.14,0.14,0.28,0.99,0.14,0.14,0.56,0.28,0.14,0.14"/>
  </r>
  <r>
    <x v="1598"/>
    <n v="9"/>
    <n v="0"/>
    <x v="1"/>
    <n v="3"/>
    <n v="20"/>
    <n v="1.05"/>
    <s v="http://www.marketo.com/about/news/mobile-event-check-in-app-now-available-for-google-android/"/>
    <n v="0"/>
    <n v="0"/>
    <n v="0.55000000000000004"/>
    <n v="452000000"/>
    <s v="0.25,0.75,0.75,0.25,0.50,0.50,0.75,0.50,0.25,0.99,0.50,0.50"/>
  </r>
  <r>
    <x v="1599"/>
    <n v="10"/>
    <n v="0"/>
    <x v="1"/>
    <n v="3"/>
    <n v="20"/>
    <n v="0"/>
    <s v="http://www.marketo.com/webinars/10-tips-to-get-on-the-inc-500-how-two-companies-did-it/"/>
    <n v="0"/>
    <n v="0"/>
    <n v="0"/>
    <n v="1030000000"/>
    <s v="0.67,0.67,0.67,0.67,0.33,0.33,0.67,0.33,0.67,0.67,0.99,0.67"/>
  </r>
  <r>
    <x v="1600"/>
    <n v="9"/>
    <n v="9"/>
    <x v="1"/>
    <n v="2"/>
    <n v="20"/>
    <n v="29.59"/>
    <s v="https://www.marketo.com/marketing-topics/small-business-lead-generation"/>
    <n v="0"/>
    <n v="0"/>
    <n v="0.99"/>
    <n v="49900000"/>
    <s v="0.33,0.99,0.67,0.99,0.33,0.99,0.33,0.33,0.67,0.33,0.33,0.33"/>
  </r>
  <r>
    <x v="1601"/>
    <n v="10"/>
    <n v="10"/>
    <x v="1"/>
    <n v="2"/>
    <n v="20"/>
    <n v="0"/>
    <s v="http://www.marketo.com/event-marketing/"/>
    <n v="0"/>
    <n v="0"/>
    <n v="0.85"/>
    <n v="251000000"/>
    <s v="0.14,0.43,0.28,0.99,0.28,0.28,0.28,0.14,0.14,0.14,0.43,0.14"/>
  </r>
  <r>
    <x v="1602"/>
    <n v="10"/>
    <n v="11"/>
    <x v="1"/>
    <n v="1"/>
    <n v="20"/>
    <n v="0"/>
    <s v="http://www.marketo.com/email-marketing/"/>
    <n v="0"/>
    <n v="0"/>
    <n v="0.94"/>
    <n v="69000000"/>
    <s v="0.50,0.99,0.99,0.99,0.99,0.99,0.99,0.99,0.99,0.50,0.50,0.50"/>
  </r>
  <r>
    <x v="1603"/>
    <n v="10"/>
    <n v="8"/>
    <x v="1"/>
    <n v="2"/>
    <n v="20"/>
    <n v="14.73"/>
    <s v="http://www.marketo.com/inbound-marketing/"/>
    <n v="0"/>
    <n v="0"/>
    <n v="0.48"/>
    <n v="940000"/>
    <s v="0.33,0.67,0.99,0.67,0.33,0.33,0.67,0.67,0.33,0.67,0.99,0.67"/>
  </r>
  <r>
    <x v="1604"/>
    <n v="8"/>
    <n v="10"/>
    <x v="1"/>
    <n v="2"/>
    <n v="20"/>
    <n v="0"/>
    <s v="http://blog.marketo.com/2013/05/5-of-the-most-innovative-and-unique-marketing-campaigns-so-far-in-2013.html"/>
    <n v="0"/>
    <n v="0"/>
    <n v="0.18"/>
    <n v="1140000"/>
    <s v="0.67,0.33,0.33,0.99,0.99,0.33,0.33,0.33,0.67,0.67,0.67,0.67"/>
  </r>
  <r>
    <x v="1605"/>
    <n v="9"/>
    <n v="13"/>
    <x v="1"/>
    <n v="1"/>
    <n v="20"/>
    <n v="0"/>
    <s v="http://blog.marketo.com/2013/05/5-of-the-most-innovative-and-unique-marketing-campaigns-so-far-in-2013.html"/>
    <n v="0"/>
    <n v="0"/>
    <n v="0.23"/>
    <n v="497000000"/>
    <s v="0.50,0.50,0.50,0.99,0.99,0.99,0.50,0.50,0.99,0.99,0.99,0.99"/>
  </r>
  <r>
    <x v="1606"/>
    <n v="10"/>
    <n v="7"/>
    <x v="1"/>
    <n v="2"/>
    <n v="20"/>
    <n v="5.88"/>
    <s v="http://blog.marketo.com/2013/03/how-to-measure-the-roi-of-your-marketing-programs.html"/>
    <n v="0"/>
    <n v="0"/>
    <n v="0.19"/>
    <n v="17600000"/>
    <s v="0.75,0.99,0.50,0.50,0.50,0.25,0.25,0.25,0.25,0.25,0.50,0.50"/>
  </r>
  <r>
    <x v="1607"/>
    <n v="8"/>
    <n v="8"/>
    <x v="1"/>
    <n v="2"/>
    <n v="20"/>
    <n v="9.11"/>
    <s v="http://blog.marketo.com/2013/04/how-to-design-emails-to-reach-the-inbox.html"/>
    <n v="0"/>
    <n v="0"/>
    <n v="0.95"/>
    <n v="276000"/>
    <s v="0.25,0.50,0.75,0.99,0.25,0.25,0.50,0.25,0.25,0.50,0.25,0.50"/>
  </r>
  <r>
    <x v="1608"/>
    <n v="9"/>
    <n v="10"/>
    <x v="1"/>
    <n v="2"/>
    <n v="20"/>
    <n v="0"/>
    <s v="http://www.marketo.com/worksheets/2015-sample-social-media-tactical-plan/"/>
    <n v="0"/>
    <n v="0"/>
    <n v="0.73"/>
    <n v="213000000"/>
    <s v="0.67,0.67,0.67,0.67,0.99,0.33,0.33,0.67,0.33,0.33,0.67,0.67"/>
  </r>
  <r>
    <x v="1609"/>
    <n v="9"/>
    <n v="0"/>
    <x v="1"/>
    <n v="3"/>
    <n v="20"/>
    <n v="17.89"/>
    <s v="https://www.marketo.com/marketing-topics/direct-advertising-response"/>
    <n v="0"/>
    <n v="0"/>
    <n v="0.62"/>
    <n v="17300000"/>
    <s v="0.50,0.75,0.50,0.75,0.75,0.75,0.75,0.50,0.99,0.25,0.25,0.25"/>
  </r>
  <r>
    <x v="1506"/>
    <n v="8"/>
    <n v="0"/>
    <x v="1"/>
    <n v="3"/>
    <n v="20"/>
    <n v="29.22"/>
    <s v="http://www.marketo.com/software/"/>
    <n v="0"/>
    <n v="0"/>
    <n v="0.81"/>
    <n v="1440000"/>
    <s v="0.33,0.67,0.67,0.67,0.33,0.67,0.67,0.67,0.67,0.67,0.67,0.99"/>
  </r>
  <r>
    <x v="1610"/>
    <n v="9"/>
    <n v="8"/>
    <x v="1"/>
    <n v="2"/>
    <n v="20"/>
    <n v="26.81"/>
    <s v="http://blog.marketo.com/2012/11/mega-list-of-features-in-marketing-automation-that-you-wont-find-in-crm.html"/>
    <n v="0"/>
    <n v="0"/>
    <n v="0.98"/>
    <n v="9250000"/>
    <s v="0.25,0.50,0.25,0.75,0.75,0.50,0.50,0.99,0.50,0.99,0.50,0.75"/>
  </r>
  <r>
    <x v="1507"/>
    <n v="8"/>
    <n v="7"/>
    <x v="1"/>
    <n v="2"/>
    <n v="20"/>
    <n v="0"/>
    <s v="http://www.marketo.com/ebooks/graduating-from-an-email-service-provider-to-marketing-automation/"/>
    <n v="0"/>
    <n v="0"/>
    <n v="0.97"/>
    <n v="145000000"/>
    <s v="0.33,0.67,0.67,0.33,0.99,0.33,0.33,0.33,0.33,0.33,0.67,0.33"/>
  </r>
  <r>
    <x v="1611"/>
    <n v="9"/>
    <n v="10"/>
    <x v="1"/>
    <n v="2"/>
    <n v="20"/>
    <n v="28.17"/>
    <s v="http://www.marketo.com/lead-generation/"/>
    <n v="0"/>
    <n v="0"/>
    <n v="0.85"/>
    <n v="85100000"/>
    <s v="0.33,0.67,0.33,0.67,0.67,0.67,0.99,0.67,0.67,0.67,0.33,0.67"/>
  </r>
  <r>
    <x v="1612"/>
    <n v="9"/>
    <n v="10"/>
    <x v="1"/>
    <n v="2"/>
    <n v="20"/>
    <n v="0"/>
    <s v="http://www.marketo.com/articles/b2b-sales-and-marketing-alignment-for-the-win/"/>
    <n v="0"/>
    <n v="0"/>
    <n v="0.56000000000000005"/>
    <n v="56700000"/>
    <s v="0.50,0.25,0.50,0.75,0.50,0.99,0.75,0.75,0.25,0.50,0.50,0.50"/>
  </r>
  <r>
    <x v="1613"/>
    <n v="9"/>
    <n v="7"/>
    <x v="1"/>
    <n v="2"/>
    <n v="20"/>
    <n v="0"/>
    <s v="http://blog.marketo.com/2013/05/5-of-the-most-innovative-and-unique-marketing-campaigns-so-far-in-2013.html"/>
    <n v="0"/>
    <n v="0"/>
    <n v="0.4"/>
    <n v="16900000"/>
    <s v="0.33,0.67,0.67,0.67,0.67,0.67,0.33,0.67,0.67,0.99,0.67,0.67"/>
  </r>
  <r>
    <x v="1614"/>
    <n v="9"/>
    <n v="9"/>
    <x v="1"/>
    <n v="2"/>
    <n v="20"/>
    <n v="0"/>
    <s v="http://blog.marketo.com/2014/07/4-ways-a-longer-consumer-buying-cycle-can-work-for-you.html"/>
    <n v="0"/>
    <n v="0"/>
    <n v="0.02"/>
    <n v="2560000"/>
    <s v="0.50,0.50,0.75,0.99,0.50,0.50,0.50,0.50,0.50,0.50,0.75,0.75"/>
  </r>
  <r>
    <x v="1615"/>
    <n v="8"/>
    <n v="9"/>
    <x v="1"/>
    <n v="2"/>
    <n v="20"/>
    <n v="0"/>
    <s v="http://blog.marketo.com/2013/02/landing-page-techniques-that-drive-higher-conversion.html"/>
    <n v="0"/>
    <n v="0"/>
    <n v="0.92"/>
    <n v="468000"/>
    <s v="0.33,0.67,0.99,0.33,0.67,0.33,0.99,0.99,0.67,0.67,0.33,0.67"/>
  </r>
  <r>
    <x v="1616"/>
    <n v="8"/>
    <n v="7"/>
    <x v="1"/>
    <n v="2"/>
    <n v="20"/>
    <n v="0"/>
    <s v="https://www.marketo.com/marketing-topics/top-lead-generation-companies"/>
    <n v="0"/>
    <n v="0"/>
    <n v="0.86"/>
    <n v="24800000"/>
    <s v="0.25,0.25,0.50,0.50,0.75,0.99,0.25,0.25,0.50,0.50,0.25,0.25"/>
  </r>
  <r>
    <x v="1616"/>
    <n v="9"/>
    <n v="0"/>
    <x v="1"/>
    <n v="3"/>
    <n v="20"/>
    <n v="0"/>
    <s v="https://www.marketo.com/marketing-topics/sales-lead-generation-companies"/>
    <n v="0"/>
    <n v="0"/>
    <n v="0.86"/>
    <n v="24800000"/>
    <s v="0.25,0.25,0.50,0.50,0.75,0.99,0.25,0.25,0.50,0.50,0.25,0.25"/>
  </r>
  <r>
    <x v="1617"/>
    <n v="9"/>
    <n v="11"/>
    <x v="1"/>
    <n v="1"/>
    <n v="20"/>
    <n v="32.53"/>
    <s v="https://www.marketo.com/marketing-topics/top-lead-generation-companies"/>
    <n v="0"/>
    <n v="0"/>
    <n v="0.61"/>
    <n v="44200000"/>
    <s v="0.28,0.28,0.14,0.28,0.14,0.14,0.28,0.14,0.14,0.28,0.43,0.99"/>
  </r>
  <r>
    <x v="1618"/>
    <n v="9"/>
    <n v="11"/>
    <x v="1"/>
    <n v="1"/>
    <n v="20"/>
    <n v="0"/>
    <s v="http://www.marketo.com/email-marketing/"/>
    <n v="0"/>
    <n v="0"/>
    <n v="1"/>
    <n v="11700000"/>
    <s v="0.50,0.99,0.50,0.25,0.50,0.50,0.75,0.75,0.50,0.25,0.25,0.25"/>
  </r>
  <r>
    <x v="1619"/>
    <n v="10"/>
    <n v="9"/>
    <x v="1"/>
    <n v="2"/>
    <n v="20"/>
    <n v="0"/>
    <s v="https://www.marketo.com/marketing-topics/define-b2b-marketing"/>
    <n v="0"/>
    <n v="0"/>
    <n v="0.2"/>
    <n v="462000"/>
    <s v="0.33,0.67,0.67,0.67,0.99,0.33,0.33,0.33,0.33,0.33,0.33,0.33"/>
  </r>
  <r>
    <x v="1620"/>
    <n v="8"/>
    <n v="9"/>
    <x v="1"/>
    <n v="2"/>
    <n v="20"/>
    <n v="2.95"/>
    <s v="http://www.marketo.com/customers/"/>
    <n v="0"/>
    <n v="0"/>
    <n v="0.56000000000000005"/>
    <n v="1510000"/>
    <s v="0.33,0.67,0.33,0.67,0.33,0.99,0.33,0.67,0.67,0.67,0.67,0.67"/>
  </r>
  <r>
    <x v="1621"/>
    <n v="9"/>
    <n v="9"/>
    <x v="1"/>
    <n v="2"/>
    <n v="20"/>
    <n v="16.760000000000002"/>
    <s v="http://www.marketo.com/software/marketing-automation/landing-pages/"/>
    <n v="0"/>
    <n v="0"/>
    <n v="0.95"/>
    <n v="4450000"/>
    <s v="0.50,0.25,0.99,0.50,0.75,0.75,0.50,0.75,0.50,0.75,0.75,0.50"/>
  </r>
  <r>
    <x v="1622"/>
    <n v="8"/>
    <n v="8"/>
    <x v="1"/>
    <n v="2"/>
    <n v="20"/>
    <n v="5.39"/>
    <s v="http://www.marketo.com/webinars/email-marketing-benchmark-results/"/>
    <n v="0"/>
    <n v="0"/>
    <n v="0.9"/>
    <n v="798000"/>
    <s v="0.99,0.99,0.50,0.50,0.99,0.50,0.99,0.99,0.50,0.50,0.99,0.50"/>
  </r>
  <r>
    <x v="1623"/>
    <n v="8"/>
    <n v="7"/>
    <x v="1"/>
    <n v="2"/>
    <n v="20"/>
    <n v="0"/>
    <s v="http://blog.marketo.com/2013/05/5-of-the-most-innovative-and-unique-marketing-campaigns-so-far-in-2013.html"/>
    <n v="0"/>
    <n v="0"/>
    <n v="0.62"/>
    <n v="10600000"/>
    <s v="0.67,0.33,0.33,0.67,0.99,0.67,0.33,0.33,0.33,0.33,0.67,0.33"/>
  </r>
  <r>
    <x v="1624"/>
    <n v="10"/>
    <n v="11"/>
    <x v="1"/>
    <n v="1"/>
    <n v="20"/>
    <n v="0"/>
    <s v="http://www.marketo.com/articles/b2b-sales-and-marketing-alignment-for-the-win/"/>
    <n v="0"/>
    <n v="0"/>
    <n v="0.35"/>
    <n v="29600000"/>
    <s v="0.28,0.99,0.14,0.28,0.14,0.14,0.28,0.14,0.28,0.28,0.14,0.28"/>
  </r>
  <r>
    <x v="1625"/>
    <n v="10"/>
    <n v="10"/>
    <x v="1"/>
    <n v="2"/>
    <n v="20"/>
    <n v="8.09"/>
    <s v="http://launchpoint.marketo.com/perfect-audience/982-perfect-audience-facebook-and-web-retargeting/"/>
    <n v="0"/>
    <n v="0"/>
    <n v="1"/>
    <n v="82000"/>
    <s v="0.50,0.25,0.75,0.50,0.99,0.50,0.75,0.50,0.50,0.50,0.50,0.50"/>
  </r>
  <r>
    <x v="1626"/>
    <n v="10"/>
    <n v="9"/>
    <x v="1"/>
    <n v="2"/>
    <n v="20"/>
    <n v="1.38"/>
    <s v="http://launchpoint.marketo.com/hp-autonomy/1066-hp-digital-marketing-hub/"/>
    <n v="0"/>
    <n v="0"/>
    <n v="0.67"/>
    <n v="35300000"/>
    <s v="0.67,0.67,0.67,0.99,0.67,0.99,0.67,0.67,0.67,0.99,0.99,0.99"/>
  </r>
  <r>
    <x v="1627"/>
    <n v="8"/>
    <n v="8"/>
    <x v="1"/>
    <n v="2"/>
    <n v="20"/>
    <n v="0"/>
    <s v="http://www.marketo.com/lead-generation/"/>
    <n v="0"/>
    <n v="0"/>
    <n v="0.63"/>
    <n v="142000000"/>
    <s v="0.67,0.33,0.33,0.99,0.67,0.67,0.33,0.33,0.33,0.67,0.67,0.67"/>
  </r>
  <r>
    <x v="1628"/>
    <n v="8"/>
    <n v="8"/>
    <x v="1"/>
    <n v="2"/>
    <n v="20"/>
    <n v="4.6900000000000004"/>
    <s v="http://www.marketo.com/software/marketing-automation/search-marketing/"/>
    <n v="0"/>
    <n v="0"/>
    <n v="0.62"/>
    <n v="1300000"/>
    <s v="0.25,0.25,0.25,0.25,0.25,0.50,0.25,0.99,0.99,0.25,0.50,0.25"/>
  </r>
  <r>
    <x v="1629"/>
    <n v="9"/>
    <n v="0"/>
    <x v="1"/>
    <n v="3"/>
    <n v="20"/>
    <n v="0"/>
    <s v="http://www.marketo.com/reports/2014-gartner-magic-quadrant-for-crm-lead-management/"/>
    <n v="0"/>
    <n v="0"/>
    <n v="0.97"/>
    <n v="182000"/>
    <s v="0.50,0.75,0.50,0.75,0.50,0.50,0.50,0.75,0.75,0.99,0.75,0.50"/>
  </r>
  <r>
    <x v="1629"/>
    <n v="8"/>
    <n v="8"/>
    <x v="1"/>
    <n v="2"/>
    <n v="20"/>
    <n v="0"/>
    <s v="http://www.marketo.com/reports/the-forrester-wave-lead-to-revenue-management-platform-vendors-2014/"/>
    <n v="0"/>
    <n v="0"/>
    <n v="0.97"/>
    <n v="182000"/>
    <s v="0.50,0.75,0.50,0.75,0.50,0.50,0.50,0.75,0.75,0.99,0.75,0.50"/>
  </r>
  <r>
    <x v="1630"/>
    <n v="10"/>
    <n v="14"/>
    <x v="1"/>
    <n v="1"/>
    <n v="20"/>
    <n v="0"/>
    <s v="http://www.marketo.com/marketing-automation/"/>
    <n v="0"/>
    <n v="0"/>
    <n v="0.99"/>
    <n v="16000000"/>
    <s v="0.67,0.67,0.99,0.67,0.67,0.67,0.67,0.33,0.33,0.67,0.67,0.99"/>
  </r>
  <r>
    <x v="1631"/>
    <n v="9"/>
    <n v="9"/>
    <x v="1"/>
    <n v="2"/>
    <n v="20"/>
    <n v="10.29"/>
    <s v="http://www.marketo.com/worksheets/landing-page-split-test-calculator/"/>
    <n v="0"/>
    <n v="0"/>
    <n v="0.87"/>
    <n v="13000000"/>
    <s v="0.33,0.67,0.67,0.33,0.99,0.99,0.67,0.99,0.99,0.99,0.67,0.33"/>
  </r>
  <r>
    <x v="1632"/>
    <n v="8"/>
    <n v="9"/>
    <x v="1"/>
    <n v="2"/>
    <n v="20"/>
    <n v="0"/>
    <s v="http://blog.marketo.com/2011/05/defining-the-perfect-sales-lead-%E2%80%93-4-tips-to-getting-it-right.html"/>
    <n v="0"/>
    <n v="0"/>
    <n v="0.82"/>
    <n v="2860000"/>
    <s v="0.67,0.67,0.99,0.67,0.67,0.67,0.33,0.67,0.33,0.67,0.99,0.67"/>
  </r>
  <r>
    <x v="1633"/>
    <n v="8"/>
    <n v="9"/>
    <x v="1"/>
    <n v="2"/>
    <n v="20"/>
    <n v="35.770000000000003"/>
    <s v="http://www.marketo.com/ebooks/10-tips-for-successful-email-marketing-campaigns/"/>
    <n v="0"/>
    <n v="0"/>
    <n v="0.99"/>
    <n v="122000000"/>
    <s v="0.50,0.99,0.99,0.99,0.99,0.50,0.50,0.99,0.99,0.50,0.99,0.99"/>
  </r>
  <r>
    <x v="1634"/>
    <n v="9"/>
    <n v="11"/>
    <x v="1"/>
    <n v="1"/>
    <n v="20"/>
    <n v="0"/>
    <s v="http://www.marketo.com/social-marketing/"/>
    <n v="0"/>
    <n v="0"/>
    <n v="0.91"/>
    <n v="71600000"/>
    <s v="0.25,0.50,0.25,0.75,0.99,0.25,0.50,0.50,0.25,0.50,0.25,0.50"/>
  </r>
  <r>
    <x v="1634"/>
    <n v="8"/>
    <n v="10"/>
    <x v="1"/>
    <n v="2"/>
    <n v="20"/>
    <n v="0"/>
    <s v="http://www.marketo.com/worksheets/2015-sample-social-media-tactical-plan/"/>
    <n v="0"/>
    <n v="0"/>
    <n v="0.91"/>
    <n v="71600000"/>
    <s v="0.25,0.50,0.25,0.75,0.99,0.25,0.50,0.50,0.25,0.50,0.25,0.50"/>
  </r>
  <r>
    <x v="1635"/>
    <n v="10"/>
    <n v="10"/>
    <x v="1"/>
    <n v="2"/>
    <n v="20"/>
    <n v="0.31"/>
    <s v="http://www.marketo.com/book-club/"/>
    <n v="0"/>
    <n v="0"/>
    <n v="1"/>
    <n v="1760000"/>
    <s v="0.33,0.67,0.99,0.33,0.67,0.67,0.33,0.67,0.33,0.99,0.67,0.33"/>
  </r>
  <r>
    <x v="1636"/>
    <n v="10"/>
    <n v="10"/>
    <x v="1"/>
    <n v="2"/>
    <n v="20"/>
    <n v="0"/>
    <s v="http://www.marketo.com/social-marketing/"/>
    <n v="0"/>
    <n v="0"/>
    <n v="0.69"/>
    <n v="85800000"/>
    <s v="0.50,0.99,0.99,0.99,0.99,0.99,0.99,0.50,0.50,0.99,0.50,0.50"/>
  </r>
  <r>
    <x v="1637"/>
    <n v="9"/>
    <n v="9"/>
    <x v="1"/>
    <n v="2"/>
    <n v="20"/>
    <n v="0"/>
    <s v="http://www.marketo.com/event-marketing/"/>
    <n v="0"/>
    <n v="0"/>
    <n v="0.64"/>
    <n v="54200000"/>
    <s v="0.67,0.99,0.33,0.99,0.99,0.67,0.99,0.67,0.67,0.67,0.99,0.67"/>
  </r>
  <r>
    <x v="1638"/>
    <n v="8"/>
    <n v="7"/>
    <x v="1"/>
    <n v="2"/>
    <n v="20"/>
    <n v="23.52"/>
    <s v="http://blog.marketo.com/2013/08/the-problem-with-implicit-opt-in-for-email-marketing.html"/>
    <n v="0"/>
    <n v="0"/>
    <n v="0.94"/>
    <n v="2420000"/>
    <s v="0.99,0.67,0.33,0.67,0.99,0.67,0.67,0.99,0.67,0.67,0.67,0.67"/>
  </r>
  <r>
    <x v="1639"/>
    <n v="8"/>
    <n v="7"/>
    <x v="1"/>
    <n v="2"/>
    <n v="20"/>
    <n v="0"/>
    <s v="https://www.marketo.com/marketing-topics/online-lead-generation-business"/>
    <n v="0"/>
    <n v="0"/>
    <n v="1"/>
    <n v="11800000"/>
    <s v="0.99,0.80,0.80,0.60,0.40,0.20,0.40,0.40,0.60,0.40,0.20,0.20"/>
  </r>
  <r>
    <x v="1640"/>
    <n v="9"/>
    <n v="8"/>
    <x v="1"/>
    <n v="2"/>
    <n v="20"/>
    <n v="0"/>
    <s v="http://blog.marketo.com/2014/04/predictive-analytics-the-next-piece-of-the-social-puzzle.html"/>
    <n v="0"/>
    <n v="0"/>
    <n v="0.92"/>
    <n v="3260000"/>
    <s v="0.50,0.25,0.50,0.99,0.50,0.50,0.25,0.25,0.25,0.50,0.50,0.75"/>
  </r>
  <r>
    <x v="1641"/>
    <n v="8"/>
    <n v="0"/>
    <x v="1"/>
    <n v="3"/>
    <n v="20"/>
    <n v="10.57"/>
    <s v="http://blog.marketo.com/2014/10/best-practices-for-mobile-seo.html"/>
    <n v="0"/>
    <n v="0"/>
    <n v="0.94"/>
    <n v="337000000"/>
    <s v="0.33,0.67,0.33,0.67,0.67,0.67,0.67,0.99,0.33,0.67,0.67,0.67"/>
  </r>
  <r>
    <x v="1642"/>
    <n v="10"/>
    <n v="16"/>
    <x v="1"/>
    <n v="1"/>
    <n v="20"/>
    <n v="0"/>
    <s v="http://www.marketo.com/about/news/crm-magazine-names-marketo-top-marketing-solution/"/>
    <n v="0"/>
    <n v="0"/>
    <n v="0.8"/>
    <n v="12400000"/>
    <s v="0.50,0.25,0.75,0.75,0.50,0.99,0.50,0.50,0.75,0.75,0.25,0.25"/>
  </r>
  <r>
    <x v="1643"/>
    <n v="10"/>
    <n v="10"/>
    <x v="1"/>
    <n v="2"/>
    <n v="20"/>
    <n v="31.08"/>
    <s v="https://www.marketo.com/marketing-topics/lead-generation-sites"/>
    <n v="0"/>
    <n v="0"/>
    <n v="0.98"/>
    <n v="7970000"/>
    <s v="0.50,0.99,0.50,0.99,0.50,0.99,0.99,0.50,0.50,0.99,0.99,0.99"/>
  </r>
  <r>
    <x v="1644"/>
    <n v="10"/>
    <n v="10"/>
    <x v="1"/>
    <n v="2"/>
    <n v="20"/>
    <n v="7.28"/>
    <s v="http://blog.marketo.com/"/>
    <n v="0"/>
    <n v="0"/>
    <n v="0.46"/>
    <n v="262000000"/>
    <s v="0.67,0.67,0.33,0.99,0.33,0.33,0.99,0.67,0.33,0.33,0.67,0.67"/>
  </r>
  <r>
    <x v="1645"/>
    <n v="9"/>
    <n v="10"/>
    <x v="1"/>
    <n v="2"/>
    <n v="20"/>
    <n v="0"/>
    <s v="http://blog.marketo.com/2013/05/5-of-the-most-innovative-and-unique-marketing-campaigns-so-far-in-2013.html"/>
    <n v="0"/>
    <n v="0"/>
    <n v="0.56000000000000005"/>
    <n v="1910000"/>
    <s v="0.33,0.67,0.67,0.33,0.33,0.67,0.33,0.67,0.67,0.99,0.99,0.67"/>
  </r>
  <r>
    <x v="1646"/>
    <n v="8"/>
    <n v="6"/>
    <x v="1"/>
    <n v="2"/>
    <n v="20"/>
    <n v="41.91"/>
    <s v="http://www.marketo.com/_assets/uploads/The-new-metrics-for-email-marketing.pdf?20130904180220"/>
    <n v="0"/>
    <n v="0"/>
    <n v="0.99"/>
    <n v="132000000"/>
    <s v="0.99,0.67,0.33,0.33,0.67,0.99,0.99,0.33,0.33,0.67,0.33,0.33"/>
  </r>
  <r>
    <x v="1647"/>
    <n v="10"/>
    <n v="11"/>
    <x v="1"/>
    <n v="1"/>
    <n v="20"/>
    <n v="0"/>
    <s v="http://www.marketo.com/worksheets/2015-sample-social-media-tactical-plan/"/>
    <n v="0"/>
    <n v="0"/>
    <n v="0.47"/>
    <n v="36300000"/>
    <s v="0.33,0.33,0.67,0.67,0.99,0.33,0.33,0.67,0.33,0.67,0.33,0.67"/>
  </r>
  <r>
    <x v="1648"/>
    <n v="8"/>
    <n v="8"/>
    <x v="1"/>
    <n v="2"/>
    <n v="20"/>
    <n v="10.5"/>
    <s v="http://www.marketo.com/resources/"/>
    <n v="0"/>
    <n v="0"/>
    <n v="0.94"/>
    <n v="2320000"/>
    <s v="0.50,0.99,0.50,0.50,0.50,0.50,0.99,0.99,0.50,0.99,0.50,0.99"/>
  </r>
  <r>
    <x v="1649"/>
    <n v="8"/>
    <n v="9"/>
    <x v="1"/>
    <n v="2"/>
    <n v="20"/>
    <n v="11.78"/>
    <s v="http://www.marketo.com/software/marketing-management/"/>
    <n v="0"/>
    <n v="0"/>
    <n v="1"/>
    <n v="55200000"/>
    <s v="0.33,0.33,0.33,0.99,0.67,0.33,0.33,0.33,0.67,0.67,0.33,0.67"/>
  </r>
  <r>
    <x v="1650"/>
    <n v="10"/>
    <n v="9"/>
    <x v="1"/>
    <n v="2"/>
    <n v="20"/>
    <n v="0"/>
    <s v="http://www.marketo.com/definitive-guides/marketing-metrics-and-marketing-analytics/"/>
    <n v="0"/>
    <n v="0"/>
    <n v="0.06"/>
    <n v="41400000"/>
    <s v="0.67,0.67,0.99,0.67,0.67,0.67,0.67,0.67,0.99,0.99,0.67,0.33"/>
  </r>
  <r>
    <x v="358"/>
    <n v="9"/>
    <n v="9"/>
    <x v="1"/>
    <n v="2"/>
    <n v="20"/>
    <n v="14.36"/>
    <s v="http://www.marketo.com/worksheets/2015-sample-social-media-tactical-plan/"/>
    <n v="0"/>
    <n v="0"/>
    <n v="0.67"/>
    <n v="527000"/>
    <s v="0.67,0.67,0.99,0.67,0.99,0.33,0.99,0.99,0.67,0.99,0.99,0.67"/>
  </r>
  <r>
    <x v="358"/>
    <n v="8"/>
    <n v="8"/>
    <x v="1"/>
    <n v="2"/>
    <n v="20"/>
    <n v="14.36"/>
    <s v="http://www.marketo.com/software/consumer/social-marketing/"/>
    <n v="0"/>
    <n v="0"/>
    <n v="0.67"/>
    <n v="527000"/>
    <s v="0.67,0.67,0.99,0.67,0.99,0.33,0.99,0.99,0.67,0.99,0.99,0.67"/>
  </r>
  <r>
    <x v="1651"/>
    <n v="10"/>
    <n v="8"/>
    <x v="1"/>
    <n v="2"/>
    <n v="20"/>
    <n v="0"/>
    <s v="http://www.marketo.com/calculators/marketing-automation-roi/?url=/marketing-automation-roi-calculator/"/>
    <n v="0"/>
    <n v="0"/>
    <n v="0.16"/>
    <n v="1990000"/>
    <s v="0.67,0.33,0.67,0.67,0.67,0.67,0.67,0.67,0.67,0.67,0.99,0.67"/>
  </r>
  <r>
    <x v="1652"/>
    <n v="8"/>
    <n v="10"/>
    <x v="1"/>
    <n v="2"/>
    <n v="20"/>
    <n v="0"/>
    <s v="http://www.marketo.com/software/marketing-management/calendar/"/>
    <n v="0"/>
    <n v="0"/>
    <n v="0.75"/>
    <n v="65500000"/>
    <s v="0.50,0.99,0.75,0.50,0.25,0.25,0.50,0.50,0.75,0.50,0.75,0.50"/>
  </r>
  <r>
    <x v="1653"/>
    <n v="17"/>
    <n v="17"/>
    <x v="2"/>
    <n v="1"/>
    <n v="140"/>
    <n v="12.5"/>
    <s v="http://blog.marketo.com/2013/12/how-to-send-perfectly-time-abandoned-cart-emails.html"/>
    <n v="0"/>
    <n v="0"/>
    <n v="0.86"/>
    <n v="1520000"/>
    <s v="0.43,0.67,0.52,0.52,0.67,0.43,0.67,0.67,0.52,0.67,0.99,0.67"/>
  </r>
  <r>
    <x v="1654"/>
    <n v="17"/>
    <n v="0"/>
    <x v="2"/>
    <n v="3"/>
    <n v="140"/>
    <n v="0.12"/>
    <s v="http://blog.marketo.com/2015/02/4-steps-to-running-a-successful-twitter-chat.html"/>
    <n v="0"/>
    <n v="0"/>
    <n v="0.11"/>
    <n v="919000000"/>
    <s v="0.99,0.15,0.04,0.04,0.04,0.03,0.06,0.04,0.06,0.54,0.15,0.07"/>
  </r>
  <r>
    <x v="1655"/>
    <n v="17"/>
    <n v="17"/>
    <x v="2"/>
    <n v="1"/>
    <n v="140"/>
    <n v="10.02"/>
    <s v="https://launchpoint.marketo.com/sprout-social/743-sprout-social/"/>
    <n v="0"/>
    <n v="0"/>
    <n v="0.27"/>
    <n v="4440000"/>
    <s v="0.53,0.65,0.82,0.82,0.65,0.82,0.99,0.82,0.99,0.99,0.99,0.99"/>
  </r>
  <r>
    <x v="1656"/>
    <n v="16"/>
    <n v="15"/>
    <x v="2"/>
    <n v="1"/>
    <n v="110"/>
    <n v="0"/>
    <s v="https://www.marketo.com/marketing-topics/marketing-strategy-definition"/>
    <n v="0"/>
    <n v="0"/>
    <n v="0.12"/>
    <n v="3860000"/>
    <s v="0.43,0.67,0.99,0.67,0.67,0.52,0.43,0.52,0.43,0.67,0.52,0.33"/>
  </r>
  <r>
    <x v="1657"/>
    <n v="15"/>
    <n v="16"/>
    <x v="2"/>
    <n v="1"/>
    <n v="110"/>
    <n v="4.45"/>
    <s v="http://blog.marketo.com/2013/05/5-of-the-most-innovative-and-unique-marketing-campaigns-so-far-in-2013.html"/>
    <n v="0"/>
    <n v="0"/>
    <n v="0.4"/>
    <n v="22400000"/>
    <s v="0.79,0.99,0.99,0.79,0.79,0.79,0.64,0.99,0.50,0.79,0.64,0.50"/>
  </r>
  <r>
    <x v="1658"/>
    <n v="15"/>
    <n v="13"/>
    <x v="2"/>
    <n v="1"/>
    <n v="110"/>
    <n v="10.61"/>
    <s v="http://www.marketo.com/software/marketing-automation/"/>
    <n v="0"/>
    <n v="0"/>
    <n v="0.92"/>
    <n v="13700000"/>
    <s v="0.82,0.82,0.99,0.65,0.65,0.82,0.65,0.53,0.65,0.65,0.65,0.53"/>
  </r>
  <r>
    <x v="1659"/>
    <n v="15"/>
    <n v="17"/>
    <x v="2"/>
    <n v="1"/>
    <n v="110"/>
    <n v="0"/>
    <s v="http://www.marketo.com/marketing-topics/behavioral-targeting-definition"/>
    <n v="0"/>
    <n v="0"/>
    <n v="0.02"/>
    <n v="567000"/>
    <s v="0.67,0.81,0.43,0.33,0.43,0.43,0.99,0.43,0.33,0.43,0.43,0.43"/>
  </r>
  <r>
    <x v="1660"/>
    <n v="16"/>
    <n v="17"/>
    <x v="2"/>
    <n v="1"/>
    <n v="110"/>
    <n v="4.42"/>
    <s v="http://www.marketo.com/webinars/email-marketing-benchmark-results/"/>
    <n v="0"/>
    <n v="0"/>
    <n v="0.96"/>
    <n v="30100000"/>
    <s v="0.64,0.99,0.64,0.99,0.79,0.79,0.79,0.64,0.64,0.99,0.64,0.79"/>
  </r>
  <r>
    <x v="1661"/>
    <n v="15"/>
    <n v="19"/>
    <x v="2"/>
    <n v="1"/>
    <n v="110"/>
    <n v="0"/>
    <s v="http://www.marketo.com/ebooks/how-to-leverage-digital-marketing-in-the-healthcare-industry/"/>
    <n v="0"/>
    <n v="0"/>
    <n v="0.54"/>
    <n v="110000000"/>
    <s v="0.24,0.43,0.67,0.99,0.99,0.67,0.81,0.43,0.33,0.43,0.43,0.52"/>
  </r>
  <r>
    <x v="1662"/>
    <n v="16"/>
    <n v="0"/>
    <x v="2"/>
    <n v="3"/>
    <n v="110"/>
    <n v="8.49"/>
    <s v="http://blog.marketo.com/2013/09/the-1-best-kept-secret-in-seo.html"/>
    <n v="0"/>
    <n v="0"/>
    <n v="0.51"/>
    <n v="1970000"/>
    <s v="0.53,0.65,0.53,0.99,0.53,0.41,0.41,0.82,0.82,0.82,0.65,0.65"/>
  </r>
  <r>
    <x v="1663"/>
    <n v="16"/>
    <n v="17"/>
    <x v="2"/>
    <n v="1"/>
    <n v="110"/>
    <n v="0"/>
    <s v="http://developers.marketo.com/blog/marketo-rest-vs-soap-apis-faq/"/>
    <n v="0"/>
    <n v="0"/>
    <n v="0"/>
    <n v="979000"/>
    <s v="0.82,0.82,0.99,0.99,0.99,0.99,0.99,0.82,0.99,0.64,0.99,0.99"/>
  </r>
  <r>
    <x v="1664"/>
    <n v="16"/>
    <n v="12"/>
    <x v="2"/>
    <n v="1"/>
    <n v="110"/>
    <n v="11.05"/>
    <s v="http://blog.marketo.com/2013/05/5-of-the-most-innovative-and-unique-marketing-campaigns-so-far-in-2013.html"/>
    <n v="0"/>
    <n v="0"/>
    <n v="0.54"/>
    <n v="94600000"/>
    <s v="0.50,0.79,0.79,0.79,0.99,0.64,0.79,0.64,0.79,0.79,0.79,0.79"/>
  </r>
  <r>
    <x v="1665"/>
    <n v="16"/>
    <n v="15"/>
    <x v="2"/>
    <n v="1"/>
    <n v="110"/>
    <n v="0.21"/>
    <s v="https://launchpoint.marketo.com/bluewolf/788-bluewolf-agile-consulting-development-training-and-integration-services/"/>
    <n v="0"/>
    <n v="0"/>
    <n v="0.02"/>
    <n v="794000"/>
    <s v="0.50,0.79,0.79,0.99,0.64,0.64,0.50,0.79,0.99,0.79,0.99,0.64"/>
  </r>
  <r>
    <x v="1666"/>
    <n v="12"/>
    <n v="13"/>
    <x v="2"/>
    <n v="1"/>
    <n v="40"/>
    <n v="0"/>
    <s v="http://www.marketo.com/webinars/test-for-success-ab-testing-tips-for-emails-and-landing-pages/"/>
    <n v="0"/>
    <n v="0"/>
    <n v="0.17"/>
    <n v="945000000"/>
    <s v="0.80,0.99,0.99,0.99,0.60,0.80,0.60,0.60,0.99,0.99,0.80,0.60"/>
  </r>
  <r>
    <x v="1667"/>
    <n v="12"/>
    <n v="11"/>
    <x v="2"/>
    <n v="1"/>
    <n v="40"/>
    <n v="0"/>
    <s v="http://www.marketo.com/articles/how-to-win-and-lose-at-event-marketing/"/>
    <n v="0"/>
    <n v="0"/>
    <n v="0.12"/>
    <n v="231000"/>
    <s v="0.60,0.80,0.60,0.99,0.80,0.99,0.80,0.80,0.60,0.80,0.80,0.80"/>
  </r>
  <r>
    <x v="1668"/>
    <n v="12"/>
    <n v="12"/>
    <x v="2"/>
    <n v="1"/>
    <n v="40"/>
    <n v="0"/>
    <s v="http://www.marketo.com/services/certification/"/>
    <n v="0"/>
    <n v="0"/>
    <n v="0.18"/>
    <n v="364000"/>
    <s v="0.80,0.99,0.80,0.60,0.99,0.80,0.80,0.80,0.80,0.99,0.80,0.80"/>
  </r>
  <r>
    <x v="1669"/>
    <n v="12"/>
    <n v="11"/>
    <x v="2"/>
    <n v="1"/>
    <n v="40"/>
    <n v="11.91"/>
    <s v="http://blog.marketo.com/2009/07/the-difference-between-drip-marketing-and-closed-loop-marketing.html"/>
    <n v="0"/>
    <n v="0"/>
    <n v="0.32"/>
    <n v="2480000"/>
    <s v="0.60,0.80,0.99,0.80,0.99,0.60,0.80,0.60,0.60,0.80,0.80,0.80"/>
  </r>
  <r>
    <x v="1013"/>
    <n v="12"/>
    <n v="8"/>
    <x v="2"/>
    <n v="2"/>
    <n v="40"/>
    <n v="3.68"/>
    <s v="http://www.marketo.com/marketing-topics/marketing-campaign-ideas"/>
    <n v="0"/>
    <n v="0"/>
    <n v="0.47"/>
    <n v="1730000"/>
    <s v="0.28,0.71,0.56,0.56,0.99,0.71,0.56,0.28,0.14,0.14,0.43,0.56"/>
  </r>
  <r>
    <x v="1670"/>
    <n v="12"/>
    <n v="12"/>
    <x v="2"/>
    <n v="1"/>
    <n v="40"/>
    <n v="10.74"/>
    <s v="http://www.marketo.com/social-marketing/"/>
    <n v="0"/>
    <n v="0"/>
    <n v="0.5"/>
    <n v="65900000"/>
    <s v="0.44,0.33,0.22,0.56,0.44,0.33,0.22,0.44,0.33,0.78,0.99,0.99"/>
  </r>
  <r>
    <x v="1015"/>
    <n v="12"/>
    <n v="0"/>
    <x v="2"/>
    <n v="3"/>
    <n v="40"/>
    <n v="0"/>
    <s v="http://www.marketo.com/resources/"/>
    <n v="0"/>
    <n v="0"/>
    <n v="0.96"/>
    <n v="357000000"/>
    <s v="0.40,0.80,0.80,0.99,0.99,0.60,0.60,0.60,0.80,0.99,0.60,0.60"/>
  </r>
  <r>
    <x v="1671"/>
    <n v="12"/>
    <n v="13"/>
    <x v="2"/>
    <n v="1"/>
    <n v="40"/>
    <n v="0"/>
    <s v="http://www.marketo.com/ebooks/the-big-marketing-activity-coloring-book/"/>
    <n v="0"/>
    <n v="0"/>
    <n v="0.12"/>
    <n v="728000000"/>
    <s v="0.43,0.99,0.56,0.56,0.71,0.56,0.43,0.43,0.71,0.43,0.71,0.56"/>
  </r>
  <r>
    <x v="1017"/>
    <n v="12"/>
    <n v="12"/>
    <x v="2"/>
    <n v="1"/>
    <n v="40"/>
    <n v="0"/>
    <s v="http://blog.marketo.com/2013/03/how-to-measure-the-roi-of-your-marketing-programs.html"/>
    <n v="0"/>
    <n v="0"/>
    <n v="0.22"/>
    <n v="485000000"/>
    <s v="0.22,0.22,0.33,0.99,0.78,0.22,0.33,0.33,0.11,0.33,0.56,0.78"/>
  </r>
  <r>
    <x v="1672"/>
    <n v="12"/>
    <n v="14"/>
    <x v="2"/>
    <n v="1"/>
    <n v="40"/>
    <n v="0"/>
    <s v="http://blog.marketo.com/2012/06/true-colors-what-your-brand-colors-say-about-your-business.html"/>
    <n v="0"/>
    <n v="0"/>
    <n v="0.06"/>
    <n v="400000000"/>
    <s v="0.60,0.80,0.99,0.60,0.60,0.60,0.60,0.80,0.99,0.99,0.99,0.60"/>
  </r>
  <r>
    <x v="1673"/>
    <n v="12"/>
    <n v="11"/>
    <x v="2"/>
    <n v="1"/>
    <n v="40"/>
    <n v="3.55"/>
    <s v="http://www.marketo.com/software/marketing-automation/pricing/"/>
    <n v="0"/>
    <n v="0"/>
    <n v="0.71"/>
    <n v="213000000"/>
    <s v="0.60,0.60,0.60,0.60,0.99,0.60,0.40,0.80,0.60,0.60,0.80,0.80"/>
  </r>
  <r>
    <x v="1674"/>
    <n v="12"/>
    <n v="10"/>
    <x v="2"/>
    <n v="2"/>
    <n v="40"/>
    <n v="13.6"/>
    <s v="http://www.marketo.com/software/marketing-automation/landing-pages/"/>
    <n v="0"/>
    <n v="0"/>
    <n v="0.97"/>
    <n v="3040000"/>
    <s v="0.43,0.43,0.28,0.43,0.43,0.56,0.56,0.99,0.43,0.71,0.56,0.71"/>
  </r>
  <r>
    <x v="1025"/>
    <n v="12"/>
    <n v="12"/>
    <x v="2"/>
    <n v="1"/>
    <n v="40"/>
    <n v="45.55"/>
    <s v="http://www.marketo.com/"/>
    <n v="0"/>
    <n v="0"/>
    <n v="0.96"/>
    <n v="3430000"/>
    <s v="0.99,0.99,0.71,0.43,0.71,0.28,0.28,0.28,0.43,0.43,0.56,0.43"/>
  </r>
  <r>
    <x v="1675"/>
    <n v="12"/>
    <n v="11"/>
    <x v="2"/>
    <n v="1"/>
    <n v="40"/>
    <n v="1.36"/>
    <s v="http://blog.marketo.com/2007/01/competitive_key.html"/>
    <n v="0"/>
    <n v="0"/>
    <n v="0.36"/>
    <n v="135000"/>
    <s v="0.40,0.80,0.40,0.80,0.80,0.80,0.60,0.80,0.80,0.60,0.60,0.99"/>
  </r>
  <r>
    <x v="1676"/>
    <n v="12"/>
    <n v="12"/>
    <x v="2"/>
    <n v="1"/>
    <n v="40"/>
    <n v="0"/>
    <s v="http://www.marketo.com/about/news/panasonic-deploys-marketo-to-transform-b2b-marketing-across-europe/"/>
    <n v="0"/>
    <n v="0"/>
    <n v="0.1"/>
    <n v="648000"/>
    <s v="0.43,0.43,0.71,0.56,0.43,0.56,0.28,0.99,0.56,0.71,0.99,0.56"/>
  </r>
  <r>
    <x v="1677"/>
    <n v="12"/>
    <n v="14"/>
    <x v="2"/>
    <n v="1"/>
    <n v="40"/>
    <n v="0"/>
    <s v="http://blog.marketo.com/2014/04/the-definition-of-omni-channel-marketing-plus-7-tips.html"/>
    <n v="0"/>
    <n v="0"/>
    <n v="0.37"/>
    <n v="11600000"/>
    <s v="0.80,0.60,0.80,0.80,0.80,0.60,0.60,0.60,0.20,0.99,0.99,0.99"/>
  </r>
  <r>
    <x v="1028"/>
    <n v="12"/>
    <n v="12"/>
    <x v="2"/>
    <n v="1"/>
    <n v="40"/>
    <n v="24.98"/>
    <s v="http://www.marketo.com/marketing-topics/online-lead-generation-companies"/>
    <n v="0"/>
    <n v="0"/>
    <n v="0.99"/>
    <n v="26600000"/>
    <s v="0.14,0.28,0.56,0.56,0.43,0.56,0.43,0.56,0.43,0.99,0.56,0.71"/>
  </r>
  <r>
    <x v="1678"/>
    <n v="18"/>
    <n v="19"/>
    <x v="2"/>
    <n v="1"/>
    <n v="170"/>
    <n v="0"/>
    <s v="http://www.marketo.com/calculators/marketing-automation-roi/?url=/marketing-automation-roi-calculator/"/>
    <n v="0"/>
    <n v="0"/>
    <n v="0.01"/>
    <n v="264000"/>
    <s v="0.43,0.67,0.81,0.81,0.81,0.81,0.81,0.99,0.67,0.67,0.81,0.67"/>
  </r>
  <r>
    <x v="1679"/>
    <n v="19"/>
    <n v="0"/>
    <x v="2"/>
    <n v="3"/>
    <n v="170"/>
    <n v="0"/>
    <s v="http://blog.marketo.com/2015/02/infographic-the-end-of-the-facebook-free-for-all-for-brands.html"/>
    <n v="0"/>
    <n v="0"/>
    <n v="0"/>
    <n v="1140000000"/>
    <s v="0.36,0.99,0.44,0.54,0.82,0.36,0.28,0.23,0.23,0.28,0.23,0.23"/>
  </r>
  <r>
    <x v="1680"/>
    <n v="18"/>
    <n v="18"/>
    <x v="2"/>
    <n v="1"/>
    <n v="170"/>
    <n v="23.11"/>
    <s v="http://www.marketo.com/email-marketing/"/>
    <n v="0"/>
    <n v="0"/>
    <n v="0.95"/>
    <n v="78900000"/>
    <s v="0.35,0.81,0.81,0.65,0.42,0.42,0.42,0.54,0.54,0.42,0.81,0.99"/>
  </r>
  <r>
    <x v="1681"/>
    <n v="19"/>
    <n v="19"/>
    <x v="2"/>
    <n v="1"/>
    <n v="170"/>
    <n v="1.26"/>
    <s v="http://blog.marketo.com/2013/09/how-to-write-your-first-blog-post.html"/>
    <n v="0"/>
    <n v="0"/>
    <n v="0.52"/>
    <n v="527000000"/>
    <s v="0.81,0.99,0.81,0.99,0.81,0.81,0.81,0.81,0.81,0.81,0.81,0.81"/>
  </r>
  <r>
    <x v="1682"/>
    <n v="19"/>
    <n v="16"/>
    <x v="2"/>
    <n v="1"/>
    <n v="170"/>
    <n v="0.12"/>
    <s v="http://summit.marketo.com/2015/speakers/jessica-cross/"/>
    <n v="0"/>
    <n v="0"/>
    <n v="0.22"/>
    <n v="107000000"/>
    <s v="0.54,0.99,0.99,0.54,0.65,0.65,0.65,0.65,0.65,0.65,0.81,0.65"/>
  </r>
  <r>
    <x v="1683"/>
    <n v="19"/>
    <n v="19"/>
    <x v="2"/>
    <n v="1"/>
    <n v="170"/>
    <n v="3.51"/>
    <s v="http://www.marketo.com/ebooks/50-tried-and-true-social-insights-from-real-marketers/"/>
    <n v="0"/>
    <n v="0"/>
    <n v="0.28000000000000003"/>
    <n v="330000000"/>
    <s v="0.42,0.65,0.81,0.81,0.99,0.81,0.81,0.65,0.65,0.65,0.65,0.54"/>
  </r>
  <r>
    <x v="1684"/>
    <n v="18"/>
    <n v="18"/>
    <x v="2"/>
    <n v="1"/>
    <n v="170"/>
    <n v="0"/>
    <s v="http://www.marketo.com/ebooks/graduating-from-an-email-service-provider-to-marketing-automation/"/>
    <n v="0"/>
    <n v="0"/>
    <n v="0.08"/>
    <n v="82100000"/>
    <s v="0.43,0.67,0.52,0.81,0.81,0.67,0.99,0.81,0.81,0.81,0.99,0.81"/>
  </r>
  <r>
    <x v="1685"/>
    <n v="20"/>
    <n v="0"/>
    <x v="2"/>
    <n v="3"/>
    <n v="170"/>
    <n v="11.16"/>
    <s v="http://www.marketo.com/software/marketing-management/"/>
    <n v="0"/>
    <n v="0"/>
    <n v="1"/>
    <n v="43200000"/>
    <s v="0.81,0.99,0.67,0.81,0.99,0.67,0.67,0.81,0.52,0.81,0.81,0.99"/>
  </r>
  <r>
    <x v="1686"/>
    <n v="18"/>
    <n v="0"/>
    <x v="2"/>
    <n v="3"/>
    <n v="170"/>
    <n v="0.5"/>
    <s v="https://launchpoint.marketo.com/vibes/1216-vibes-mobile-marketing-technology/"/>
    <n v="0"/>
    <n v="0"/>
    <n v="0.16"/>
    <n v="42600000"/>
    <s v="0.99,0.99,0.81,0.65,0.99,0.81,0.42,0.42,0.35,0.54,0.42,0.42"/>
  </r>
  <r>
    <x v="1687"/>
    <n v="5"/>
    <n v="2"/>
    <x v="1"/>
    <n v="3"/>
    <n v="10"/>
    <n v="0"/>
    <s v="http://www.marketo.com/"/>
    <n v="0"/>
    <n v="0"/>
    <n v="1"/>
    <n v="5760000"/>
    <s v="0.50,0.50,0.99,0.50,0.50,0.50,0.50,0.50,0.50,0.50,0.50,0.50"/>
  </r>
  <r>
    <x v="1688"/>
    <n v="5"/>
    <n v="5"/>
    <x v="1"/>
    <n v="2"/>
    <n v="10"/>
    <n v="0"/>
    <s v="http://www.marketo.com/marketing-topics/lead-generation-marketing"/>
    <n v="0"/>
    <n v="0"/>
    <n v="0.28000000000000003"/>
    <n v="457000000"/>
    <s v="0.99,0.99,0.00,0.99,0.99,0.99,0.00,0.00,0.99,0.99,0.99,0.99"/>
  </r>
  <r>
    <x v="1689"/>
    <n v="6"/>
    <n v="6"/>
    <x v="1"/>
    <n v="2"/>
    <n v="10"/>
    <n v="12.52"/>
    <s v="https://www.marketo.com/marketing-topics/direct-response-advertising"/>
    <n v="0"/>
    <n v="0"/>
    <n v="0.65"/>
    <n v="15600000"/>
    <s v="0.50,0.50,0.50,0.50,0.99,0.99,0.50,0.50,0.50,0.50,0.50,0.99"/>
  </r>
  <r>
    <x v="1690"/>
    <n v="5"/>
    <n v="5"/>
    <x v="1"/>
    <n v="2"/>
    <n v="10"/>
    <n v="4"/>
    <s v="http://blog.marketo.com/2010/09/b2b-public-relations.html"/>
    <n v="0"/>
    <n v="0"/>
    <n v="0.83"/>
    <n v="322000000"/>
    <s v="0.50,0.50,0.50,0.50,0.50,0.50,0.50,0.50,0.50,0.50,0.99,0.50"/>
  </r>
  <r>
    <x v="1691"/>
    <n v="6"/>
    <n v="6"/>
    <x v="1"/>
    <n v="2"/>
    <n v="10"/>
    <n v="0"/>
    <s v="https://www.marketo.com/marketing-topics/direct-response-advertising"/>
    <n v="0"/>
    <n v="0"/>
    <n v="0.11"/>
    <n v="433000000"/>
    <s v="0.50,0.50,0.50,0.50,0.50,0.50,0.50,0.50,0.50,0.99,0.50,0.50"/>
  </r>
  <r>
    <x v="1692"/>
    <n v="5"/>
    <n v="7"/>
    <x v="1"/>
    <n v="2"/>
    <n v="10"/>
    <n v="13.43"/>
    <s v="https://www.marketo.com/marketing-topics/direct-response-advertising"/>
    <n v="0"/>
    <n v="0"/>
    <n v="1"/>
    <n v="24400000"/>
    <s v="0.99,0.99,0.99,0.99,0.99,0.99,0.99,0.99,0.99,0.99,0.99,0.99"/>
  </r>
  <r>
    <x v="1693"/>
    <n v="6"/>
    <n v="5"/>
    <x v="1"/>
    <n v="2"/>
    <n v="10"/>
    <n v="11.19"/>
    <s v="https://www.marketo.com/marketing-topics/direct-response-advertising"/>
    <n v="0"/>
    <n v="0"/>
    <n v="0.92"/>
    <n v="24700000"/>
    <s v="0.50,0.50,0.50,0.50,0.50,0.50,0.50,0.99,0.50,0.99,0.50,0.50"/>
  </r>
  <r>
    <x v="1694"/>
    <n v="5"/>
    <n v="5"/>
    <x v="1"/>
    <n v="2"/>
    <n v="10"/>
    <n v="0"/>
    <s v="http://www.marketo.com/lead-generation/"/>
    <n v="0"/>
    <n v="0"/>
    <n v="0.92"/>
    <n v="525000000"/>
    <s v="0.99,0.99,0.99,0.99,0.99,0.99,0.99,0.99,0.99,0.99,0.99,0.99"/>
  </r>
  <r>
    <x v="1695"/>
    <n v="5"/>
    <n v="5"/>
    <x v="1"/>
    <n v="2"/>
    <n v="10"/>
    <n v="32.14"/>
    <s v="http://www.marketo.com/lead-generation/"/>
    <n v="0"/>
    <n v="0"/>
    <n v="0.94"/>
    <n v="53300000"/>
    <s v="0.99,0.99,0.99,0.99,0.99,0.99,0.99,0.99,0.99,0.99,0.99,0.99"/>
  </r>
  <r>
    <x v="1696"/>
    <n v="6"/>
    <n v="7"/>
    <x v="1"/>
    <n v="2"/>
    <n v="10"/>
    <n v="10.5"/>
    <s v="http://blog.marketo.com/2012/02/how-to-hire-an-awesome-inbound-marketing-manager.html"/>
    <n v="0"/>
    <n v="0"/>
    <n v="0.43"/>
    <n v="32700000"/>
    <s v="0.99,0.99,0.99,0.99,0.99,0.99,0.99,0.99,0.99,0.99,0.99,0.99"/>
  </r>
  <r>
    <x v="1697"/>
    <n v="5"/>
    <n v="4"/>
    <x v="1"/>
    <n v="2"/>
    <n v="10"/>
    <n v="0"/>
    <s v="http://www.marketo.com/articles/how-to-survive-the-gmail-tabs-marketing-apocalypse/"/>
    <n v="0"/>
    <n v="0"/>
    <n v="0.96"/>
    <n v="41500000"/>
    <s v="0.50,0.99,0.99,0.50,0.99,0.99,0.50,0.50,0.50,0.50,0.99,0.50"/>
  </r>
  <r>
    <x v="1698"/>
    <n v="5"/>
    <n v="5"/>
    <x v="1"/>
    <n v="2"/>
    <n v="10"/>
    <n v="0"/>
    <s v="http://www.marketo.com/_assets/uploads/The-new-metrics-for-email-marketing.pdf?20130904180220"/>
    <n v="0"/>
    <n v="0"/>
    <n v="1"/>
    <n v="62600000"/>
    <s v="0.50,0.50,0.50,0.99,0.50,0.50,0.50,0.50,0.50,0.50,0.99,0.50"/>
  </r>
  <r>
    <x v="1699"/>
    <n v="5"/>
    <n v="6"/>
    <x v="1"/>
    <n v="2"/>
    <n v="10"/>
    <n v="46.18"/>
    <s v="http://www.marketo.com/marketing-topics/website-lead-generation"/>
    <n v="0"/>
    <n v="0"/>
    <n v="0.92"/>
    <n v="25000000"/>
    <s v="0.99,0.99,0.99,0.99,0.99,0.99,0.99,0.99,0.99,0.99,0.99,0.99"/>
  </r>
  <r>
    <x v="1700"/>
    <n v="14"/>
    <n v="12"/>
    <x v="2"/>
    <n v="1"/>
    <n v="70"/>
    <n v="0"/>
    <s v="http://www.marketo.com/inbound-marketing/"/>
    <n v="0"/>
    <n v="0"/>
    <n v="0.41"/>
    <n v="4600000"/>
    <s v="0.99,0.45,0.64,0.64,0.45,0.36,0.64,0.64,0.64,0.99,0.64,0.45"/>
  </r>
  <r>
    <x v="1701"/>
    <n v="14"/>
    <n v="12"/>
    <x v="2"/>
    <n v="1"/>
    <n v="70"/>
    <n v="0"/>
    <s v="http://blog.marketo.com/2014/02/8-ideas-for-a-creative-facebook-cover-photo-and-15-examples-of-great-ones.html"/>
    <n v="0"/>
    <n v="0"/>
    <n v="0.02"/>
    <n v="19800000"/>
    <s v="0.82,0.99,0.45,0.82,0.64,0.64,0.82,0.64,0.36,0.36,0.27,0.45"/>
  </r>
  <r>
    <x v="1702"/>
    <n v="14"/>
    <n v="14"/>
    <x v="2"/>
    <n v="1"/>
    <n v="70"/>
    <n v="3.99"/>
    <s v="http://blog.marketo.com/2012/12/5-tips-for-flawless-event-email-follow-up.html"/>
    <n v="0"/>
    <n v="0"/>
    <n v="0.14000000000000001"/>
    <n v="192000000"/>
    <s v="0.27,0.64,0.64,0.45,0.82,0.64,0.45,0.36,0.36,0.45,0.99,0.64"/>
  </r>
  <r>
    <x v="1703"/>
    <n v="14"/>
    <n v="15"/>
    <x v="2"/>
    <n v="1"/>
    <n v="70"/>
    <n v="0"/>
    <s v="https://launchpoint.marketo.com/hoosh-marketing/1181-wordpress-integration-for-marketo/"/>
    <n v="0"/>
    <n v="0"/>
    <n v="0.05"/>
    <n v="57200000"/>
    <s v="0.78,0.78,0.78,0.99,0.56,0.78,0.56,0.78,0.78,0.56,0.56,0.56"/>
  </r>
  <r>
    <x v="1704"/>
    <n v="14"/>
    <n v="14"/>
    <x v="2"/>
    <n v="1"/>
    <n v="70"/>
    <n v="0"/>
    <s v="http://www.marketo.com/content-marketing/"/>
    <n v="0"/>
    <n v="0"/>
    <n v="0.6"/>
    <n v="131000000"/>
    <s v="0.56,0.78,0.99,0.78,0.78,0.99,0.78,0.78,0.56,0.56,0.78,0.78"/>
  </r>
  <r>
    <x v="1705"/>
    <n v="14"/>
    <n v="12"/>
    <x v="2"/>
    <n v="1"/>
    <n v="70"/>
    <n v="0"/>
    <s v="http://blog.marketo.com/2014/04/the-definition-of-omni-channel-marketing-plus-7-tips.html"/>
    <n v="0"/>
    <n v="0"/>
    <n v="0.04"/>
    <n v="6380000"/>
    <s v="0.36,0.36,0.82,0.45,0.82,0.64,0.27,0.36,0.18,0.45,0.82,0.99"/>
  </r>
  <r>
    <x v="1706"/>
    <n v="14"/>
    <n v="14"/>
    <x v="2"/>
    <n v="1"/>
    <n v="70"/>
    <n v="0"/>
    <s v="http://blog.marketo.com/2013/03/john-mctigue-on-the-intersection-of-content-and-marketing-automation.html"/>
    <n v="0"/>
    <n v="0"/>
    <n v="0.13"/>
    <n v="275000"/>
    <s v="0.50,0.99,0.50,0.64,0.50,0.50,0.50,0.64,0.50,0.50,0.50,0.36"/>
  </r>
  <r>
    <x v="1707"/>
    <n v="14"/>
    <n v="15"/>
    <x v="2"/>
    <n v="1"/>
    <n v="70"/>
    <n v="14.64"/>
    <s v="http://templates.marketo.com/"/>
    <n v="0"/>
    <n v="0"/>
    <n v="0.89"/>
    <n v="21600000"/>
    <s v="0.78,0.99,0.78,0.78,0.78,0.78,0.56,0.56,0.56,0.44,0.78,0.44"/>
  </r>
  <r>
    <x v="1708"/>
    <n v="14"/>
    <n v="13"/>
    <x v="2"/>
    <n v="1"/>
    <n v="70"/>
    <n v="22.63"/>
    <s v="http://pages2.marketo.com/rs/marketob2/images/Marketo-and-SFDC-for-New-Customers.pdf"/>
    <n v="0"/>
    <n v="0"/>
    <n v="0.93"/>
    <n v="2480000"/>
    <s v="0.56,0.56,0.78,0.99,0.78,0.99,0.56,0.78,0.56,0.56,0.99,0.78"/>
  </r>
  <r>
    <x v="1709"/>
    <n v="14"/>
    <n v="15"/>
    <x v="2"/>
    <n v="1"/>
    <n v="70"/>
    <n v="0"/>
    <s v="http://summit.marketo.com/2015/speakers/tim-riesterer/"/>
    <n v="0"/>
    <n v="0"/>
    <n v="0.08"/>
    <n v="102000"/>
    <s v="0.36,0.64,0.64,0.64,0.64,0.82,0.82,0.64,0.82,0.82,0.82,0.99"/>
  </r>
  <r>
    <x v="1710"/>
    <n v="14"/>
    <n v="15"/>
    <x v="2"/>
    <n v="1"/>
    <n v="70"/>
    <n v="12.67"/>
    <s v="http://blog.marketo.com/2011/04/lead-generation-have-you-evolved-past-cold-calling.html"/>
    <n v="0"/>
    <n v="0"/>
    <n v="0.96"/>
    <n v="5230000"/>
    <s v="0.64,0.99,0.79,0.79,0.64,0.50,0.14,0.14,0.21,0.14,0.14,0.14"/>
  </r>
  <r>
    <x v="1711"/>
    <n v="14"/>
    <n v="15"/>
    <x v="2"/>
    <n v="1"/>
    <n v="70"/>
    <n v="0"/>
    <s v="http://developers.marketo.com/documentation/soap/"/>
    <n v="0"/>
    <n v="0"/>
    <n v="0"/>
    <n v="9480000"/>
    <s v="0.56,0.56,0.78,0.56,0.78,0.78,0.99,0.78,0.78,0.78,0.99,0.56"/>
  </r>
  <r>
    <x v="1712"/>
    <n v="14"/>
    <n v="15"/>
    <x v="2"/>
    <n v="1"/>
    <n v="70"/>
    <n v="0"/>
    <s v="http://www.marketo.com/articles/how-to-strengthen-customer-relationships-with-social-media/"/>
    <n v="0"/>
    <n v="0"/>
    <n v="0.03"/>
    <n v="103000000"/>
    <s v="0.56,0.78,0.56,0.78,0.99,0.78,0.56,0.56,0.44,0.78,0.78,0.56"/>
  </r>
  <r>
    <x v="1713"/>
    <n v="11"/>
    <n v="13"/>
    <x v="2"/>
    <n v="1"/>
    <n v="10"/>
    <n v="0"/>
    <s v="http://www.marketo.com/email-marketing/"/>
    <n v="0"/>
    <n v="0"/>
    <n v="1"/>
    <n v="27800000"/>
    <s v="0.50,0.50,0.99,0.50,0.50,0.99,0.99,0.50,0.50,0.50,0.50,0.50"/>
  </r>
  <r>
    <x v="789"/>
    <n v="16"/>
    <n v="0"/>
    <x v="2"/>
    <n v="3"/>
    <n v="90"/>
    <n v="48.74"/>
    <s v="http://www.marketo.com/"/>
    <n v="0"/>
    <n v="0"/>
    <n v="0.96"/>
    <n v="10300000"/>
    <s v="0.12,0.27,0.12,0.12,0.15,0.19,0.35,0.42,0.42,0.42,0.99,0.81"/>
  </r>
  <r>
    <x v="1714"/>
    <n v="16"/>
    <n v="0"/>
    <x v="2"/>
    <n v="3"/>
    <n v="90"/>
    <n v="0"/>
    <s v="http://www.marketo.com/ebooks/the-dangers-of-a-good-enough-solution/"/>
    <n v="0"/>
    <n v="0"/>
    <n v="0.09"/>
    <n v="5470000"/>
    <s v="0.45,0.82,0.82,0.82,0.82,0.99,0.99,0.82,0.99,0.82,0.82,0.64"/>
  </r>
  <r>
    <x v="1085"/>
    <n v="13"/>
    <n v="0"/>
    <x v="2"/>
    <n v="3"/>
    <n v="50"/>
    <n v="0"/>
    <s v="http://docs.cdn.marketo.com/B2Bblogging_cheatsheet2_10.pdf"/>
    <n v="0"/>
    <n v="0"/>
    <n v="0.56000000000000005"/>
    <n v="29100000"/>
    <s v="0.71,0.71,0.99,0.71,0.56,0.56,0.71,0.71,0.43,0.71,0.71,0.71"/>
  </r>
  <r>
    <x v="1715"/>
    <n v="13"/>
    <n v="0"/>
    <x v="2"/>
    <n v="3"/>
    <n v="50"/>
    <n v="0"/>
    <s v="http://www.marketo.com/reports/the-rise-of-the-marketer-driving-engagement-experience-and-revenue/"/>
    <n v="0"/>
    <n v="0"/>
    <n v="0.11"/>
    <n v="35400000"/>
    <s v="0.44,0.78,0.56,0.99,0.44,0.56,0.44,0.44,0.33,0.56,0.78,0.56"/>
  </r>
  <r>
    <x v="1716"/>
    <n v="13"/>
    <n v="0"/>
    <x v="2"/>
    <n v="3"/>
    <n v="50"/>
    <n v="0"/>
    <s v="http://www.marketo.com/marketing-topics/future-of-social-media-marketing"/>
    <n v="0"/>
    <n v="0"/>
    <n v="0.06"/>
    <n v="608000000"/>
    <s v="0.99,0.56,0.43,0.71,0.71,0.71,0.43,0.43,0.28,0.99,0.71,0.71"/>
  </r>
  <r>
    <x v="1717"/>
    <n v="15"/>
    <n v="16"/>
    <x v="2"/>
    <n v="1"/>
    <n v="90"/>
    <n v="7.01"/>
    <s v="https://www.marketo.com/marketing-topics/marketing-plan-ideas"/>
    <n v="0"/>
    <n v="0"/>
    <n v="0.52"/>
    <n v="34900000"/>
    <s v="0.41,0.82,0.65,0.53,0.82,0.41,0.41,0.28,0.28,0.99,0.65,0.53"/>
  </r>
  <r>
    <x v="1718"/>
    <n v="13"/>
    <n v="13"/>
    <x v="2"/>
    <n v="1"/>
    <n v="50"/>
    <n v="0"/>
    <s v="http://www.marketo.com/ebooks/move-beyond-batch-and-blast-emails-with-marketos-dialog-edition/"/>
    <n v="0"/>
    <n v="0"/>
    <n v="0.71"/>
    <n v="89700000"/>
    <s v="0.43,0.56,0.71,0.71,0.56,0.43,0.71,0.71,0.56,0.71,0.99,0.71"/>
  </r>
  <r>
    <x v="1719"/>
    <n v="13"/>
    <n v="12"/>
    <x v="2"/>
    <n v="1"/>
    <n v="50"/>
    <n v="0"/>
    <s v="https://launchpoint.marketo.com/marketnet-services/912-incommand-lead-management-platform/"/>
    <n v="0"/>
    <n v="0"/>
    <n v="0.01"/>
    <n v="16900000"/>
    <s v="0.71,0.56,0.56,0.71,0.99,0.71,0.71,0.71,0.56,0.99,0.99,0.71"/>
  </r>
  <r>
    <x v="1720"/>
    <n v="15"/>
    <n v="16"/>
    <x v="2"/>
    <n v="1"/>
    <n v="90"/>
    <n v="3.18"/>
    <s v="http://www.marketo.com/customers/"/>
    <n v="0"/>
    <n v="0"/>
    <n v="0.38"/>
    <n v="52700000"/>
    <s v="0.64,0.82,0.82,0.99,0.82,0.82,0.64,0.99,0.99,0.82,0.82,0.99"/>
  </r>
  <r>
    <x v="1721"/>
    <n v="13"/>
    <n v="10"/>
    <x v="2"/>
    <n v="2"/>
    <n v="50"/>
    <n v="0"/>
    <s v="https://launchpoint.marketo.com/netline-corporation/711-b2b-content-distribution-services/"/>
    <n v="0"/>
    <n v="0"/>
    <n v="0.03"/>
    <n v="1940000000"/>
    <s v="0.99,0.71,0.71,0.71,0.71,0.71,0.99,0.56,0.71,0.71,0.71,0.71"/>
  </r>
  <r>
    <x v="1722"/>
    <n v="16"/>
    <n v="14"/>
    <x v="2"/>
    <n v="1"/>
    <n v="90"/>
    <n v="47.21"/>
    <s v="http://www.marketo.com/webinars/mobile-first-5-tips-for-integrating-social-with-marketing-automation-a-launchpoint-series-webinar/"/>
    <n v="0"/>
    <n v="0"/>
    <n v="0.98"/>
    <n v="36900000"/>
    <s v="0.06,0.18,0.28,0.65,0.53,0.41,0.28,0.41,0.65,0.65,0.99,0.99"/>
  </r>
  <r>
    <x v="1723"/>
    <n v="13"/>
    <n v="13"/>
    <x v="2"/>
    <n v="1"/>
    <n v="50"/>
    <n v="0"/>
    <s v="http://www.marketo.com/ebooks/using-marketing-automation-to-increase-your-roi-on-crm/"/>
    <n v="0"/>
    <n v="0"/>
    <n v="0.13"/>
    <n v="41000000"/>
    <s v="0.43,0.56,0.99,0.71,0.71,0.71,0.56,0.56,0.71,0.56,0.99,0.56"/>
  </r>
  <r>
    <x v="1724"/>
    <n v="16"/>
    <n v="19"/>
    <x v="2"/>
    <n v="1"/>
    <n v="90"/>
    <n v="3.16"/>
    <s v="http://www.marketo.com/ebooks/multiply-the-effects-of-your-inbound-marketing-program/"/>
    <n v="0"/>
    <n v="0"/>
    <n v="0.33"/>
    <n v="162000000"/>
    <s v="0.64,0.99,0.64,0.82,0.82,0.82,0.99,0.82,0.64,0.64,0.82,0.82"/>
  </r>
  <r>
    <x v="1725"/>
    <n v="16"/>
    <n v="17"/>
    <x v="2"/>
    <n v="1"/>
    <n v="90"/>
    <n v="5.13"/>
    <s v="http://www.marketo.com/podcasts/"/>
    <n v="0"/>
    <n v="0"/>
    <n v="0.28000000000000003"/>
    <n v="41200000"/>
    <s v="0.27,0.35,0.19,0.35,0.35,0.35,0.27,0.27,0.27,0.27,0.42,0.99"/>
  </r>
  <r>
    <x v="1726"/>
    <n v="15"/>
    <n v="14"/>
    <x v="2"/>
    <n v="1"/>
    <n v="90"/>
    <n v="0"/>
    <s v="http://blog.marketo.com/2013/05/5-of-the-most-innovative-and-unique-marketing-campaigns-so-far-in-2013.html"/>
    <n v="0"/>
    <n v="0"/>
    <n v="0.21"/>
    <n v="106000000"/>
    <s v="0.41,0.24,0.24,0.41,0.65,0.53,0.28,0.41,0.53,0.99,0.28,0.53"/>
  </r>
  <r>
    <x v="1727"/>
    <n v="15"/>
    <n v="16"/>
    <x v="2"/>
    <n v="1"/>
    <n v="90"/>
    <n v="0"/>
    <s v="http://www.marketo.com/worksheets/2015-sample-social-media-tactical-plan/"/>
    <n v="0"/>
    <n v="0"/>
    <n v="0.24"/>
    <n v="29600000"/>
    <s v="0.14,0.21,0.64,0.36,0.79,0.50,0.79,0.79,0.64,0.64,0.99,0.64"/>
  </r>
  <r>
    <x v="1728"/>
    <n v="13"/>
    <n v="15"/>
    <x v="2"/>
    <n v="1"/>
    <n v="50"/>
    <n v="0"/>
    <s v="http://blog.marketo.com/2013/10/31-content-marketing-ideas-that-will-revolutionize-your-business.html"/>
    <n v="0"/>
    <n v="0"/>
    <n v="7.0000000000000007E-2"/>
    <n v="91700000"/>
    <s v="0.71,0.71,0.71,0.99,0.99,0.71,0.71,0.99,0.71,0.99,0.56,0.71"/>
  </r>
  <r>
    <x v="1729"/>
    <n v="13"/>
    <n v="15"/>
    <x v="2"/>
    <n v="1"/>
    <n v="50"/>
    <n v="21.68"/>
    <s v="http://www.marketo.com/event-marketing/"/>
    <n v="0"/>
    <n v="0"/>
    <n v="0.98"/>
    <n v="1360000000"/>
    <s v="0.71,0.71,0.71,0.99,0.99,0.71,0.99,0.71,0.71,0.99,0.99,0.71"/>
  </r>
  <r>
    <x v="1730"/>
    <n v="15"/>
    <n v="14"/>
    <x v="2"/>
    <n v="1"/>
    <n v="90"/>
    <n v="0"/>
    <s v="http://www.marketo.com/event-marketing/"/>
    <n v="0"/>
    <n v="0"/>
    <n v="0.03"/>
    <n v="607000000"/>
    <s v="0.10,0.19,0.19,0.24,0.33,0.19,0.33,0.19,0.99,0.67,0.67,0.67"/>
  </r>
  <r>
    <x v="1731"/>
    <n v="13"/>
    <n v="14"/>
    <x v="2"/>
    <n v="1"/>
    <n v="50"/>
    <n v="3.16"/>
    <s v="https://launchpoint.marketo.com/hootsuite/663-hootsuite//AJAX_CTAForm/1"/>
    <n v="0"/>
    <n v="0"/>
    <n v="0.26"/>
    <n v="324000"/>
    <s v="0.43,0.43,0.43,0.56,0.71,0.56,0.71,0.71,0.99,0.71,0.56,0.71"/>
  </r>
  <r>
    <x v="1732"/>
    <n v="13"/>
    <n v="0"/>
    <x v="2"/>
    <n v="3"/>
    <n v="50"/>
    <n v="0.18"/>
    <s v="http://www.marketo.com/library/eMarketing-Strategies-for-the-Complex-Sale-chapter-15.pdf"/>
    <n v="0"/>
    <n v="0"/>
    <n v="0.21"/>
    <n v="88000000"/>
    <s v="0.56,0.71,0.99,0.99,0.56,0.71,0.71,0.71,0.99,0.71,0.71,0.43"/>
  </r>
  <r>
    <x v="1733"/>
    <n v="15"/>
    <n v="15"/>
    <x v="2"/>
    <n v="1"/>
    <n v="90"/>
    <n v="0"/>
    <s v="http://www.marketo.com/infographics/content-marketing-vs-traditional-advertising/"/>
    <n v="0"/>
    <n v="0"/>
    <n v="0.7"/>
    <n v="114000000"/>
    <s v="0.45,0.82,0.64,0.82,0.64,0.64,0.64,0.64,0.64,0.82,0.82,0.99"/>
  </r>
  <r>
    <x v="1734"/>
    <n v="13"/>
    <n v="15"/>
    <x v="2"/>
    <n v="1"/>
    <n v="50"/>
    <n v="18.98"/>
    <s v="http://blog.marketo.com/2013/12/must-attend-marketing-events-of-2014.html"/>
    <n v="0"/>
    <n v="0"/>
    <n v="0.61"/>
    <n v="1580000"/>
    <s v="0.33,0.56,0.44,0.33,0.44,0.44,0.44,0.56,0.78,0.78,0.99,0.44"/>
  </r>
  <r>
    <x v="1735"/>
    <n v="15"/>
    <n v="16"/>
    <x v="2"/>
    <n v="1"/>
    <n v="90"/>
    <n v="1.24"/>
    <s v="https://launchpoint.marketo.com/surveymonkey/904-surveymonkey/"/>
    <n v="0"/>
    <n v="0"/>
    <n v="0.48"/>
    <n v="5690000"/>
    <s v="0.36,0.45,0.64,0.99,0.99,0.99,0.82,0.82,0.82,0.82,0.82,0.82"/>
  </r>
  <r>
    <x v="1736"/>
    <n v="15"/>
    <n v="13"/>
    <x v="2"/>
    <n v="1"/>
    <n v="90"/>
    <n v="0"/>
    <s v="http://blog.marketo.com/2013/09/marketing-showdown-how-to-reach-gen-y.html"/>
    <n v="0"/>
    <n v="0"/>
    <n v="0.2"/>
    <n v="34500000"/>
    <s v="0.82,0.45,0.99,0.99,0.64,0.64,0.64,0.64,0.27,0.99,0.99,0.99"/>
  </r>
  <r>
    <x v="1737"/>
    <n v="16"/>
    <n v="11"/>
    <x v="2"/>
    <n v="1"/>
    <n v="90"/>
    <n v="12.55"/>
    <s v="http://blog.marketo.com/2013/04/5-email-marketing-strategies-for-customer-retention.html"/>
    <n v="0"/>
    <n v="0"/>
    <n v="0.48"/>
    <n v="7670000"/>
    <s v="0.19,0.24,0.14,0.19,0.43,0.43,0.43,0.67,0.52,0.52,0.52,0.99"/>
  </r>
  <r>
    <x v="1738"/>
    <n v="13"/>
    <n v="14"/>
    <x v="2"/>
    <n v="1"/>
    <n v="50"/>
    <n v="13.67"/>
    <s v="http://www.marketo.com/software/marketing-automation/landing-pages/"/>
    <n v="0"/>
    <n v="0"/>
    <n v="0.95"/>
    <n v="6400000"/>
    <s v="0.99,0.99,0.80,0.60,0.99,0.60,0.99,0.99,0.80,0.99,0.99,0.99"/>
  </r>
  <r>
    <x v="1739"/>
    <n v="16"/>
    <n v="13"/>
    <x v="2"/>
    <n v="1"/>
    <n v="90"/>
    <n v="9.73"/>
    <s v="http://www.marketo.com/social-marketing/"/>
    <n v="0"/>
    <n v="0"/>
    <n v="0.52"/>
    <n v="413000000"/>
    <s v="0.64,0.64,0.64,0.64,0.50,0.64,0.50,0.50,0.36,0.79,0.99,0.64"/>
  </r>
  <r>
    <x v="1740"/>
    <n v="15"/>
    <n v="12"/>
    <x v="2"/>
    <n v="1"/>
    <n v="90"/>
    <n v="5.28"/>
    <s v="http://www.marketo.com/marketing-and-sales-alignment/"/>
    <n v="0"/>
    <n v="0"/>
    <n v="0.62"/>
    <n v="749000000"/>
    <s v="0.64,0.99,0.79,0.64,0.64,0.50,0.50,0.64,0.50,0.79,0.79,0.64"/>
  </r>
  <r>
    <x v="156"/>
    <n v="13"/>
    <n v="16"/>
    <x v="2"/>
    <n v="1"/>
    <n v="50"/>
    <n v="8.27"/>
    <s v="http://www.marketo.com/software/marketing-automation/email-marketing/ab-testing/"/>
    <n v="0"/>
    <n v="0"/>
    <n v="0.68"/>
    <n v="494000"/>
    <s v="0.60,0.99,0.80,0.80,0.99,0.99,0.99,0.99,0.60,0.80,0.99,0.80"/>
  </r>
  <r>
    <x v="1741"/>
    <n v="16"/>
    <n v="16"/>
    <x v="2"/>
    <n v="1"/>
    <n v="90"/>
    <n v="2.27"/>
    <s v="http://www.marketo.com/webinars/flood-your-sales-pipeline-with-seo-leads/"/>
    <n v="0"/>
    <n v="0"/>
    <n v="0.94"/>
    <n v="44900000"/>
    <s v="0.64,0.64,0.99,0.82,0.64,0.82,0.64,0.82,0.99,0.82,0.64,0.45"/>
  </r>
  <r>
    <x v="1742"/>
    <n v="17"/>
    <n v="15"/>
    <x v="2"/>
    <n v="1"/>
    <n v="110"/>
    <n v="23.13"/>
    <s v="http://www.marketo.com/software/marketing-automation/email-marketing/"/>
    <n v="0"/>
    <n v="0"/>
    <n v="0.75"/>
    <n v="54500000"/>
    <s v="0.24,0.33,0.43,0.33,0.43,0.33,0.81,0.99,0.81,0.67,0.99,0.81"/>
  </r>
  <r>
    <x v="1743"/>
    <n v="17"/>
    <n v="9"/>
    <x v="2"/>
    <n v="2"/>
    <n v="110"/>
    <n v="0"/>
    <s v="http://www.marketo.com/success-kits/social-marketing/"/>
    <n v="0"/>
    <n v="0"/>
    <n v="0.11"/>
    <n v="494000000"/>
    <s v="0.53,0.53,0.53,0.53,0.65,0.53,0.53,0.53,0.65,0.53,0.99,0.82"/>
  </r>
  <r>
    <x v="1744"/>
    <n v="17"/>
    <n v="18"/>
    <x v="2"/>
    <n v="1"/>
    <n v="110"/>
    <n v="1.66"/>
    <s v="https://www.marketo.com/_assets/uploads/Marketing-Planning-Customizable-PPT-Template.ppt?20131107114640"/>
    <n v="0"/>
    <n v="0"/>
    <n v="7.0000000000000007E-2"/>
    <n v="45800000"/>
    <s v="0.41,0.53,0.82,0.99,0.82,0.53,0.41,0.65,0.82,0.65,0.65,0.53"/>
  </r>
  <r>
    <x v="1745"/>
    <n v="17"/>
    <n v="15"/>
    <x v="2"/>
    <n v="1"/>
    <n v="110"/>
    <n v="0"/>
    <s v="http://developers.marketo.com/blog/marketo-rest-vs-soap-apis-faq/"/>
    <n v="0"/>
    <n v="0"/>
    <n v="0.06"/>
    <n v="209000"/>
    <s v="0.82,0.99,0.99,0.53,0.99,0.41,0.82,0.82,0.41,0.53,0.53,0.41"/>
  </r>
  <r>
    <x v="1746"/>
    <n v="17"/>
    <n v="14"/>
    <x v="2"/>
    <n v="1"/>
    <n v="110"/>
    <n v="9.3000000000000007"/>
    <s v="http://developers.marketo.com/documentation/rest/"/>
    <n v="0"/>
    <n v="0"/>
    <n v="0.16"/>
    <n v="88200000"/>
    <s v="0.41,0.53,0.53,0.53,0.65,0.65,0.65,0.65,0.65,0.82,0.99,0.65"/>
  </r>
  <r>
    <x v="1747"/>
    <n v="17"/>
    <n v="0"/>
    <x v="2"/>
    <n v="3"/>
    <n v="110"/>
    <n v="0"/>
    <s v="http://www.marketo.com/definitive-guides/social-marketing/"/>
    <n v="0"/>
    <n v="0"/>
    <n v="0.28000000000000003"/>
    <n v="747000000"/>
    <s v="0.82,0.82,0.99,0.82,0.99,0.82,0.99,0.99,0.82,0.99,0.99,0.82"/>
  </r>
  <r>
    <x v="1748"/>
    <n v="17"/>
    <n v="19"/>
    <x v="2"/>
    <n v="1"/>
    <n v="110"/>
    <n v="0"/>
    <s v="https://www.marketo.com/marketing-topics/marketing-ideas-for-small-business"/>
    <n v="0"/>
    <n v="0"/>
    <n v="0.7"/>
    <n v="29800000"/>
    <s v="0.50,0.99,0.79,0.79,0.99,0.79,0.64,0.79,0.64,0.79,0.79,0.64"/>
  </r>
  <r>
    <x v="1749"/>
    <n v="17"/>
    <n v="19"/>
    <x v="2"/>
    <n v="1"/>
    <n v="110"/>
    <n v="0"/>
    <s v="http://www.marketo.com/_assets/uploads/Mapping-Lead-Generation-to-Your-Sales-Funnel-Cheatsheet.pdf?20140211184742"/>
    <n v="0"/>
    <n v="0"/>
    <n v="0.34"/>
    <n v="88000"/>
    <s v="0.41,0.12,0.41,0.53,0.65,0.41,0.53,0.65,0.82,0.99,0.99,0.82"/>
  </r>
  <r>
    <x v="1750"/>
    <n v="17"/>
    <n v="20"/>
    <x v="2"/>
    <n v="1"/>
    <n v="110"/>
    <n v="0"/>
    <s v="http://blog.marketo.com/2013/06/marketos-take-on-salesforce-coms-exacttarget-acquisition.html"/>
    <n v="0"/>
    <n v="0"/>
    <n v="0.1"/>
    <n v="160000"/>
    <s v="0.99,0.79,0.99,0.99,0.79,0.64,0.79,0.64,0.50,0.64,0.64,0.36"/>
  </r>
  <r>
    <x v="735"/>
    <n v="17"/>
    <n v="0"/>
    <x v="2"/>
    <n v="3"/>
    <n v="110"/>
    <n v="13.24"/>
    <s v="http://www.marketo.com/social-marketing/"/>
    <n v="0"/>
    <n v="0"/>
    <n v="0.67"/>
    <n v="100000000"/>
    <s v="0.50,0.64,0.79,0.64,0.79,0.64,0.64,0.64,0.50,0.99,0.99,0.99"/>
  </r>
  <r>
    <x v="1751"/>
    <n v="17"/>
    <n v="17"/>
    <x v="2"/>
    <n v="1"/>
    <n v="110"/>
    <n v="1.5"/>
    <s v="http://www.marketo.com/_assets/uploads/2014-Sample-Social-Media-Tactical-Plan.pdf?20140609162917"/>
    <n v="0"/>
    <n v="0"/>
    <n v="0.55000000000000004"/>
    <n v="5580000"/>
    <s v="0.67,0.67,0.43,0.52,0.81,0.67,0.43,0.43,0.24,0.43,0.52,0.99"/>
  </r>
  <r>
    <x v="1752"/>
    <n v="18"/>
    <n v="17"/>
    <x v="2"/>
    <n v="1"/>
    <n v="140"/>
    <n v="4.82"/>
    <s v="http://www.marketo.com/podcasts/"/>
    <n v="0"/>
    <n v="0"/>
    <n v="0.19"/>
    <n v="42600000"/>
    <s v="0.35,0.42,0.35,0.42,0.42,0.42,0.35,0.54,0.54,0.42,0.65,0.99"/>
  </r>
  <r>
    <x v="1753"/>
    <n v="19"/>
    <n v="0"/>
    <x v="2"/>
    <n v="3"/>
    <n v="140"/>
    <n v="13.07"/>
    <s v="http://www.marketo.com/email-marketing/"/>
    <n v="0"/>
    <n v="0"/>
    <n v="0.64"/>
    <n v="135000000"/>
    <s v="0.67,0.81,0.99,0.81,0.81,0.52,0.67,0.67,0.67,0.52,0.81,0.81"/>
  </r>
  <r>
    <x v="1754"/>
    <n v="20"/>
    <n v="19"/>
    <x v="2"/>
    <n v="1"/>
    <n v="140"/>
    <n v="2.17"/>
    <s v="http://www.marketo.com/book-club/salesforce-com-secrets-of-success-best-practices-for-growth-and-profitability/"/>
    <n v="0"/>
    <n v="0"/>
    <n v="1"/>
    <n v="3060000"/>
    <s v="0.53,0.82,0.65,0.53,0.82,0.65,0.82,0.82,0.53,0.82,0.99,0.82"/>
  </r>
  <r>
    <x v="1755"/>
    <n v="18"/>
    <n v="19"/>
    <x v="2"/>
    <n v="1"/>
    <n v="140"/>
    <n v="0.91"/>
    <s v="https://launchpoint.marketo.com/assets/Uploads/Marketo-GoToWebinar-Adapter-UserGuide.pdf"/>
    <n v="0"/>
    <n v="0"/>
    <n v="0.17"/>
    <n v="9690000"/>
    <s v="0.19,0.27,0.54,0.65,0.65,0.54,0.65,0.42,0.54,0.54,0.99,0.65"/>
  </r>
  <r>
    <x v="1756"/>
    <n v="19"/>
    <n v="0"/>
    <x v="2"/>
    <n v="3"/>
    <n v="140"/>
    <n v="0"/>
    <s v="http://www.marketo.com/webinars/the-art-of-social-media-power-tips-for-power-users/"/>
    <n v="0"/>
    <n v="0"/>
    <n v="0.24"/>
    <n v="1050000000"/>
    <s v="0.65,0.65,0.65,0.65,0.99,0.65,0.65,0.53,0.53,0.82,0.99,0.99"/>
  </r>
  <r>
    <x v="1757"/>
    <n v="20"/>
    <n v="0"/>
    <x v="2"/>
    <n v="3"/>
    <n v="140"/>
    <n v="28.5"/>
    <s v="http://www.marketo.com/marketing-topics/network-marketing-leads"/>
    <n v="0"/>
    <n v="0"/>
    <n v="0.97"/>
    <n v="52300000"/>
    <s v="0.99,0.82,0.82,0.99,0.99,0.82,0.65,0.99,0.82,0.99,0.99,0.99"/>
  </r>
  <r>
    <x v="1758"/>
    <n v="18"/>
    <n v="18"/>
    <x v="2"/>
    <n v="1"/>
    <n v="140"/>
    <n v="6.18"/>
    <s v="https://www.marketo.com/_assets/uploads/Marketing-Planning-Customizable-PPT-Template.ppt?20131107114640"/>
    <n v="0"/>
    <n v="0"/>
    <n v="0.32"/>
    <n v="40000000"/>
    <s v="0.42,0.99,0.35,0.35,0.35,0.42,0.42,0.54,0.54,0.42,0.81,0.81"/>
  </r>
  <r>
    <x v="1759"/>
    <n v="18"/>
    <n v="18"/>
    <x v="2"/>
    <n v="1"/>
    <n v="140"/>
    <n v="6.64"/>
    <s v="https://docs.marketo.com/display/DOCS/Creating+a+Smart+Campaign+in+the+Program+Schedule+View"/>
    <n v="0"/>
    <n v="0"/>
    <n v="0.22"/>
    <n v="389000"/>
    <s v="0.22,0.44,0.34,0.34,0.34,0.28,0.28,0.28,0.53,0.53,0.44,0.99"/>
  </r>
  <r>
    <x v="1760"/>
    <n v="19"/>
    <n v="17"/>
    <x v="2"/>
    <n v="1"/>
    <n v="140"/>
    <n v="5.36"/>
    <s v="http://www.marketo.com/software/marketing-automation/analytics/ad-hoc-reports-analysis/"/>
    <n v="0"/>
    <n v="0"/>
    <n v="0.13"/>
    <n v="59500000"/>
    <s v="0.53,0.82,0.99,0.82,0.82,0.82,0.82,0.82,0.82,0.99,0.82,0.65"/>
  </r>
  <r>
    <x v="1761"/>
    <n v="19"/>
    <n v="19"/>
    <x v="2"/>
    <n v="1"/>
    <n v="140"/>
    <n v="20.53"/>
    <s v="http://www.marketo.com/"/>
    <n v="0"/>
    <n v="0"/>
    <n v="0.85"/>
    <n v="77500000"/>
    <s v="0.33,0.52,0.43,0.52,0.43,0.52,0.67,0.81,0.81,0.99,0.81,0.81"/>
  </r>
  <r>
    <x v="1762"/>
    <n v="18"/>
    <n v="16"/>
    <x v="2"/>
    <n v="1"/>
    <n v="140"/>
    <n v="0"/>
    <s v="http://blog.marketo.com/2014/02/8-ideas-for-a-creative-facebook-cover-photo-and-15-examples-of-great-ones.html"/>
    <n v="0"/>
    <n v="0"/>
    <n v="0"/>
    <n v="69900000"/>
    <s v="0.52,0.67,0.43,0.52,0.67,0.67,0.81,0.67,0.81,0.81,0.67,0.99"/>
  </r>
  <r>
    <x v="1763"/>
    <n v="20"/>
    <n v="0"/>
    <x v="2"/>
    <n v="3"/>
    <n v="140"/>
    <n v="0.47"/>
    <s v="https://www.marketo.com/about/contact.php"/>
    <n v="0"/>
    <n v="0"/>
    <n v="0.85"/>
    <n v="193000000"/>
    <s v="0.82,0.65,0.82,0.99,0.53,0.53,0.82,0.99,0.99,0.53,0.53,0.99"/>
  </r>
  <r>
    <x v="1764"/>
    <n v="19"/>
    <n v="0"/>
    <x v="2"/>
    <n v="3"/>
    <n v="140"/>
    <n v="2"/>
    <s v="http://www.marketo.com/services/expert-services/"/>
    <n v="0"/>
    <n v="0"/>
    <n v="0.14000000000000001"/>
    <n v="169000000"/>
    <s v="0.52,0.81,0.52,0.67,0.52,0.67,0.67,0.81,0.99,0.67,0.81,0.81"/>
  </r>
  <r>
    <x v="1765"/>
    <n v="19"/>
    <n v="0"/>
    <x v="2"/>
    <n v="3"/>
    <n v="140"/>
    <n v="13.38"/>
    <s v="http://www.marketo.com/social-marketing/"/>
    <n v="0"/>
    <n v="0"/>
    <n v="0.62"/>
    <n v="94200000"/>
    <s v="0.42,0.54,0.54,0.65,0.99,0.54,0.54,0.35,0.42,0.42,0.65,0.65"/>
  </r>
  <r>
    <x v="1185"/>
    <n v="12"/>
    <n v="14"/>
    <x v="2"/>
    <n v="1"/>
    <n v="30"/>
    <n v="13.66"/>
    <s v="http://www.marketo.com/landing-pages/"/>
    <n v="0"/>
    <n v="0"/>
    <n v="1"/>
    <n v="6460000"/>
    <s v="0.50,0.50,0.50,0.50,0.75,0.50,0.75,0.50,0.99,0.75,0.75,0.75"/>
  </r>
  <r>
    <x v="1766"/>
    <n v="12"/>
    <n v="11"/>
    <x v="2"/>
    <n v="1"/>
    <n v="30"/>
    <n v="0"/>
    <s v="http://developers.marketo.com/documentation/websites/forms-2-0/"/>
    <n v="0"/>
    <n v="0"/>
    <n v="0.11"/>
    <n v="1310000000"/>
    <s v="0.75,0.99,0.99,0.99,0.99,0.99,0.75,0.75,0.75,0.75,0.75,0.50"/>
  </r>
  <r>
    <x v="1767"/>
    <n v="12"/>
    <n v="11"/>
    <x v="2"/>
    <n v="1"/>
    <n v="30"/>
    <n v="3.86"/>
    <s v="http://www.marketo.com/inbound-marketing/"/>
    <n v="0"/>
    <n v="0"/>
    <n v="0.47"/>
    <n v="1290000000"/>
    <s v="0.50,0.50,0.50,0.75,0.50,0.75,0.99,0.75,0.99,0.50,0.75,0.75"/>
  </r>
  <r>
    <x v="1768"/>
    <n v="12"/>
    <n v="13"/>
    <x v="2"/>
    <n v="1"/>
    <n v="30"/>
    <n v="0"/>
    <s v="https://launchpoint.marketo.com/services/marketo-agency-provider"/>
    <n v="0"/>
    <n v="0"/>
    <n v="0.98"/>
    <n v="5560000"/>
    <s v="0.75,0.99,0.50,0.99,0.50,0.99,0.50,0.99,0.75,0.50,0.99,0.25"/>
  </r>
  <r>
    <x v="1769"/>
    <n v="12"/>
    <n v="11"/>
    <x v="2"/>
    <n v="1"/>
    <n v="30"/>
    <n v="0"/>
    <s v="http://www.marketo.com/ebooks/smart-selling-tools-for-inside-sales/"/>
    <n v="0"/>
    <n v="0"/>
    <n v="0.01"/>
    <n v="285000000"/>
    <s v="0.60,0.20,0.40,0.60,0.99,0.60,0.60,0.40,0.60,0.60,0.60,0.60"/>
  </r>
  <r>
    <x v="1770"/>
    <n v="12"/>
    <n v="12"/>
    <x v="2"/>
    <n v="1"/>
    <n v="30"/>
    <n v="0"/>
    <s v="http://www.marketo.com/worksheets/sample-social-media-plan-for-events/"/>
    <n v="0"/>
    <n v="0"/>
    <n v="0.39"/>
    <n v="31500000"/>
    <s v="0.28,0.43,0.28,0.99,0.43,0.28,0.28,0.28,0.28,0.28,0.43,0.43"/>
  </r>
  <r>
    <x v="1771"/>
    <n v="12"/>
    <n v="13"/>
    <x v="2"/>
    <n v="1"/>
    <n v="30"/>
    <n v="32.22"/>
    <s v="http://www.marketo.com/email-marketing/"/>
    <n v="0"/>
    <n v="0"/>
    <n v="0.96"/>
    <n v="9510000"/>
    <s v="0.50,0.75,0.50,0.50,0.99,0.75,0.50,0.75,0.75,0.75,0.99,0.99"/>
  </r>
  <r>
    <x v="1772"/>
    <n v="12"/>
    <n v="11"/>
    <x v="2"/>
    <n v="1"/>
    <n v="30"/>
    <n v="0"/>
    <s v="http://www.marketo.com/marketing-and-sales-alignment/"/>
    <n v="0"/>
    <n v="0"/>
    <n v="0.21"/>
    <n v="739000000"/>
    <s v="0.60,0.80,0.60,0.60,0.60,0.99,0.40,0.40,0.80,0.60,0.80,0.60"/>
  </r>
  <r>
    <x v="1773"/>
    <n v="12"/>
    <n v="10"/>
    <x v="2"/>
    <n v="2"/>
    <n v="30"/>
    <n v="0"/>
    <s v="http://blog.marketo.com/2011/09/how-b2b-sales-cycles-are-changing.html"/>
    <n v="0"/>
    <n v="0"/>
    <n v="0.28000000000000003"/>
    <n v="1010000"/>
    <s v="0.40,0.40,0.20,0.60,0.60,0.99,0.60,0.80,0.40,0.40,0.80,0.40"/>
  </r>
  <r>
    <x v="1774"/>
    <n v="12"/>
    <n v="11"/>
    <x v="2"/>
    <n v="1"/>
    <n v="30"/>
    <n v="0"/>
    <s v="http://blog.marketo.com/2014/04/predictive-analytics-the-next-piece-of-the-social-puzzle.html"/>
    <n v="0"/>
    <n v="0"/>
    <n v="0.94"/>
    <n v="4720000"/>
    <s v="0.99,0.75,0.75,0.75,0.50,0.50,0.75,0.50,0.50,0.50,0.50,0.75"/>
  </r>
  <r>
    <x v="1775"/>
    <n v="12"/>
    <n v="12"/>
    <x v="2"/>
    <n v="1"/>
    <n v="30"/>
    <n v="0"/>
    <s v="http://www.marketo.com/cheat-sheets/mapping-lead-generation-to-your-sales-funnel/"/>
    <n v="0"/>
    <n v="0"/>
    <n v="0.6"/>
    <n v="1070000"/>
    <s v="0.50,0.50,0.50,0.50,0.50,0.75,0.99,0.50,0.50,0.50,0.99,0.75"/>
  </r>
  <r>
    <x v="1776"/>
    <n v="12"/>
    <n v="11"/>
    <x v="2"/>
    <n v="1"/>
    <n v="30"/>
    <n v="2.4500000000000002"/>
    <s v="http://www.marketo.com/webinars/building-a-successful-funnel-building-successful-sales-reps/"/>
    <n v="0"/>
    <n v="0"/>
    <n v="0.85"/>
    <n v="784000"/>
    <s v="0.50,0.75,0.75,0.50,0.75,0.75,0.50,0.75,0.99,0.99,0.75,0.99"/>
  </r>
  <r>
    <x v="1195"/>
    <n v="12"/>
    <n v="14"/>
    <x v="2"/>
    <n v="1"/>
    <n v="30"/>
    <n v="0"/>
    <s v="http://blog.marketo.com/2013/09/7-best-practices-for-email-deliverability.html"/>
    <n v="0"/>
    <n v="0"/>
    <n v="1"/>
    <n v="49000000"/>
    <s v="0.50,0.99,0.50,0.21,0.14,0.21,0.07,0.07,0.07,0.07,0.07,0.07"/>
  </r>
  <r>
    <x v="257"/>
    <n v="12"/>
    <n v="7"/>
    <x v="2"/>
    <n v="2"/>
    <n v="30"/>
    <n v="0"/>
    <s v="http://www.marketo.com/landing-pages/"/>
    <n v="0"/>
    <n v="0"/>
    <n v="0.42"/>
    <n v="392000"/>
    <s v="0.60,0.80,0.80,0.60,0.60,0.80,0.80,0.60,0.99,0.40,0.60,0.60"/>
  </r>
  <r>
    <x v="1198"/>
    <n v="12"/>
    <n v="11"/>
    <x v="2"/>
    <n v="1"/>
    <n v="30"/>
    <n v="0"/>
    <s v="http://blog.marketo.com/2013/05/the-customer-is-king-how-do-you-prosper-in-their-kingdom.html"/>
    <n v="0"/>
    <n v="0"/>
    <n v="0.03"/>
    <n v="137000000"/>
    <s v="0.75,0.99,0.99,0.75,0.75,0.75,0.75,0.75,0.75,0.50,0.99,0.75"/>
  </r>
  <r>
    <x v="1777"/>
    <n v="12"/>
    <n v="14"/>
    <x v="2"/>
    <n v="1"/>
    <n v="30"/>
    <n v="0"/>
    <s v="http://www.marketo.com/cheat-sheets/marketing-measurement/"/>
    <n v="0"/>
    <n v="0"/>
    <n v="0.19"/>
    <n v="2580000"/>
    <s v="0.40,0.60,0.99,0.80,0.80,0.80,0.40,0.40,0.40,0.60,0.80,0.40"/>
  </r>
  <r>
    <x v="1778"/>
    <n v="12"/>
    <n v="10"/>
    <x v="2"/>
    <n v="2"/>
    <n v="30"/>
    <n v="8.57"/>
    <s v="http://www.marketo.com/worksheets/2015-sample-social-media-tactical-plan/"/>
    <n v="0"/>
    <n v="0"/>
    <n v="0.5"/>
    <n v="5200000"/>
    <s v="0.60,0.80,0.40,0.99,0.80,0.60,0.60,0.60,0.40,0.60,0.80,0.99"/>
  </r>
  <r>
    <x v="1779"/>
    <n v="12"/>
    <n v="12"/>
    <x v="2"/>
    <n v="1"/>
    <n v="30"/>
    <n v="0"/>
    <s v="http://templates.marketo.com/"/>
    <n v="0"/>
    <n v="0"/>
    <n v="0.24"/>
    <n v="290000000"/>
    <s v="0.75,0.50,0.75,0.50,0.50,0.75,0.50,0.50,0.50,0.75,0.99,0.75"/>
  </r>
  <r>
    <x v="1780"/>
    <n v="12"/>
    <n v="0"/>
    <x v="2"/>
    <n v="3"/>
    <n v="30"/>
    <n v="0"/>
    <s v="http://www.marketo.com/software/marketing-automation/social-marketing/"/>
    <n v="0"/>
    <n v="0"/>
    <n v="0.49"/>
    <n v="166000000"/>
    <s v="0.80,0.40,0.40,0.60,0.60,0.80,0.20,0.60,0.20,0.40,0.99,0.40"/>
  </r>
  <r>
    <x v="1781"/>
    <n v="12"/>
    <n v="13"/>
    <x v="2"/>
    <n v="1"/>
    <n v="30"/>
    <n v="16.32"/>
    <s v="http://blog.marketo.com/2007/12/shocking-statis.html"/>
    <n v="0"/>
    <n v="0"/>
    <n v="0.68"/>
    <n v="17300000"/>
    <s v="0.40,0.80,0.40,0.60,0.40,0.60,0.60,0.99,0.80,0.60,0.60,0.60"/>
  </r>
  <r>
    <x v="1782"/>
    <n v="12"/>
    <n v="0"/>
    <x v="2"/>
    <n v="3"/>
    <n v="30"/>
    <n v="0"/>
    <s v="http://pages2.marketo.com/real-roi-wp.html"/>
    <n v="0"/>
    <n v="0"/>
    <n v="0.26"/>
    <n v="36000000"/>
    <s v="0.40,0.60,0.40,0.20,0.40,0.99,0.40,0.60,0.40,0.80,0.60,0.40"/>
  </r>
  <r>
    <x v="1783"/>
    <n v="12"/>
    <n v="9"/>
    <x v="2"/>
    <n v="2"/>
    <n v="30"/>
    <n v="9.67"/>
    <s v="http://www.marketo.com/cheat-sheets/heres-how-to-make-your-website-as-personalized-as-your-email/"/>
    <n v="0"/>
    <n v="0"/>
    <n v="0.98"/>
    <n v="16700000"/>
    <s v="0.80,0.20,0.40,0.40,0.60,0.60,0.60,0.60,0.40,0.60,0.40,0.99"/>
  </r>
  <r>
    <x v="1784"/>
    <n v="12"/>
    <n v="12"/>
    <x v="2"/>
    <n v="1"/>
    <n v="30"/>
    <n v="4.55"/>
    <s v="https://launchpoint.marketo.com/invoca/944-invoca-inbound-call-marketing-platform/"/>
    <n v="0"/>
    <n v="0"/>
    <n v="0.4"/>
    <n v="597000000"/>
    <s v="0.40,0.80,0.80,0.60,0.80,0.60,0.99,0.60,0.60,0.60,0.60,0.60"/>
  </r>
  <r>
    <x v="1785"/>
    <n v="12"/>
    <n v="9"/>
    <x v="2"/>
    <n v="2"/>
    <n v="30"/>
    <n v="0.35"/>
    <s v="https://launchpoint.marketo.com/brainshark-inc/631-brainshark-presentations/"/>
    <n v="0"/>
    <n v="0"/>
    <n v="0.18"/>
    <n v="127000"/>
    <s v="0.60,0.80,0.40,0.60,0.80,0.60,0.60,0.60,0.60,0.60,0.80,0.99"/>
  </r>
  <r>
    <x v="1786"/>
    <n v="12"/>
    <n v="11"/>
    <x v="2"/>
    <n v="1"/>
    <n v="30"/>
    <n v="0"/>
    <s v="http://blog.marketo.com/2014/02/the-5-pillars-of-a-successful-sales-pitch.html"/>
    <n v="0"/>
    <n v="0"/>
    <n v="7.0000000000000007E-2"/>
    <n v="25600000"/>
    <s v="0.40,0.60,0.40,0.60,0.99,0.80,0.60,0.60,0.40,0.60,0.80,0.40"/>
  </r>
  <r>
    <x v="1787"/>
    <n v="13"/>
    <n v="15"/>
    <x v="2"/>
    <n v="1"/>
    <n v="40"/>
    <n v="27.03"/>
    <s v="http://www.marketo.com/lead-generation/"/>
    <n v="0"/>
    <n v="0"/>
    <n v="0.92"/>
    <n v="89000000"/>
    <s v="0.60,0.99,0.60,0.40,0.99,0.80,0.80,0.80,0.60,0.60,0.80,0.60"/>
  </r>
  <r>
    <x v="1788"/>
    <n v="13"/>
    <n v="11"/>
    <x v="2"/>
    <n v="1"/>
    <n v="40"/>
    <n v="0"/>
    <s v="http://www.marketo.com/calculators/marketing-automation-roi/?url=/marketing-automation-roi-calculator/"/>
    <n v="0"/>
    <n v="0"/>
    <n v="0.51"/>
    <n v="454000"/>
    <s v="0.60,0.80,0.99,0.60,0.80,0.80,0.60,0.99,0.99,0.80,0.80,0.60"/>
  </r>
  <r>
    <x v="1789"/>
    <n v="17"/>
    <n v="12"/>
    <x v="2"/>
    <n v="1"/>
    <n v="90"/>
    <n v="0"/>
    <s v="http://blog.marketo.com/2013/06/how-classic-psychology-can-help-you-understand-your-buyer.html"/>
    <n v="0"/>
    <n v="0"/>
    <n v="0.1"/>
    <n v="190000000"/>
    <s v="0.50,0.79,0.64,0.79,0.64,0.50,0.50,0.50,0.64,0.79,0.79,0.99"/>
  </r>
  <r>
    <x v="1790"/>
    <n v="17"/>
    <n v="15"/>
    <x v="2"/>
    <n v="1"/>
    <n v="90"/>
    <n v="8.57"/>
    <s v="http://www.marketo.com/_assets/uploads/The-10-Most-Common-Marketing-Budget-Pitfalls-2.pdf?20130620132720"/>
    <n v="0"/>
    <n v="0"/>
    <n v="0.5"/>
    <n v="25200000"/>
    <s v="0.99,0.82,0.82,0.99,0.99,0.82,0.82,0.64,0.64,0.45,0.64,0.82"/>
  </r>
  <r>
    <x v="1668"/>
    <n v="13"/>
    <n v="13"/>
    <x v="2"/>
    <n v="1"/>
    <n v="40"/>
    <n v="0"/>
    <s v="http://pages2.marketo.com/rs/marketob2/images/Roadmap%20Master%20v1-1.pdf"/>
    <n v="0"/>
    <n v="0"/>
    <n v="0.18"/>
    <n v="364000"/>
    <s v="0.80,0.99,0.80,0.60,0.99,0.80,0.80,0.80,0.80,0.99,0.80,0.80"/>
  </r>
  <r>
    <x v="1791"/>
    <n v="13"/>
    <n v="0"/>
    <x v="2"/>
    <n v="3"/>
    <n v="40"/>
    <n v="24.71"/>
    <s v="http://blog.marketo.com/2011/03/here-are-my-secret-methods-for-turning-marketing-leads-into-qualified-sales-leads.html"/>
    <n v="0"/>
    <n v="0"/>
    <n v="0.97"/>
    <n v="3760000"/>
    <s v="0.60,0.80,0.99,0.99,0.60,0.80,0.99,0.80,0.60,0.80,0.99,0.60"/>
  </r>
  <r>
    <x v="1792"/>
    <n v="17"/>
    <n v="16"/>
    <x v="2"/>
    <n v="1"/>
    <n v="90"/>
    <n v="0"/>
    <s v="http://summit.marketo.com/2015/speakers/seth-lieberman/"/>
    <n v="0"/>
    <n v="0"/>
    <n v="0.03"/>
    <n v="404000"/>
    <s v="0.64,0.64,0.82,0.64,0.64,0.64,0.64,0.64,0.99,0.99,0.82,0.82"/>
  </r>
  <r>
    <x v="1793"/>
    <n v="17"/>
    <n v="16"/>
    <x v="2"/>
    <n v="1"/>
    <n v="90"/>
    <n v="0"/>
    <s v="http://www.marketo.com/webinars/account-based-marketing-target-key-accounts-and-drive-revenue/"/>
    <n v="0"/>
    <n v="0"/>
    <n v="0.02"/>
    <n v="390000000"/>
    <s v="0.99,0.12,0.08,0.05,0.07,0.07,0.03,0.05,0.07,0.07,0.08,0.07"/>
  </r>
  <r>
    <x v="1794"/>
    <n v="13"/>
    <n v="13"/>
    <x v="2"/>
    <n v="1"/>
    <n v="40"/>
    <n v="0"/>
    <s v="http://www.marketo.com/resources/"/>
    <n v="0"/>
    <n v="0"/>
    <n v="0.06"/>
    <n v="259000000"/>
    <s v="0.56,0.56,0.56,0.43,0.56,0.28,0.28,0.28,0.43,0.99,0.71,0.56"/>
  </r>
  <r>
    <x v="1795"/>
    <n v="17"/>
    <n v="17"/>
    <x v="2"/>
    <n v="1"/>
    <n v="90"/>
    <n v="0"/>
    <s v="http://blog.marketo.com/2013/05/5-of-the-most-innovative-and-unique-marketing-campaigns-so-far-in-2013.html"/>
    <n v="0"/>
    <n v="0"/>
    <n v="0.31"/>
    <n v="135000000"/>
    <s v="0.64,0.99,0.82,0.99,0.99,0.82,0.45,0.64,0.45,0.99,0.82,0.82"/>
  </r>
  <r>
    <x v="1796"/>
    <n v="13"/>
    <n v="15"/>
    <x v="2"/>
    <n v="1"/>
    <n v="40"/>
    <n v="0"/>
    <s v="http://www.marketo.com/resources/"/>
    <n v="0"/>
    <n v="0"/>
    <n v="0.52"/>
    <n v="19500000"/>
    <s v="0.60,0.99,0.80,0.80,0.99,0.60,0.80,0.99,0.60,0.40,0.80,0.80"/>
  </r>
  <r>
    <x v="1797"/>
    <n v="13"/>
    <n v="13"/>
    <x v="2"/>
    <n v="1"/>
    <n v="40"/>
    <n v="0"/>
    <s v="http://www.marketo.com/resources/"/>
    <n v="0"/>
    <n v="0"/>
    <n v="0.98"/>
    <n v="917000"/>
    <s v="0.43,0.56,0.28,0.43,0.56,0.71,0.71,0.99,0.71,0.28,0.71,0.43"/>
  </r>
  <r>
    <x v="1798"/>
    <n v="17"/>
    <n v="18"/>
    <x v="2"/>
    <n v="1"/>
    <n v="90"/>
    <n v="0"/>
    <s v="http://www.marketo.com/definitive-guides/lead-scoring/"/>
    <n v="0"/>
    <n v="0"/>
    <n v="0"/>
    <n v="142000000"/>
    <s v="0.79,0.50,0.79,0.79,0.99,0.79,0.64,0.36,0.50,0.79,0.79,0.79"/>
  </r>
  <r>
    <x v="1799"/>
    <n v="17"/>
    <n v="0"/>
    <x v="2"/>
    <n v="3"/>
    <n v="90"/>
    <n v="23.4"/>
    <s v="http://www.marketo.com/software/marketing-management/"/>
    <n v="0"/>
    <n v="0"/>
    <n v="0.64"/>
    <n v="24100000"/>
    <s v="0.64,0.99,0.64,0.64,0.99,0.82,0.82,0.64,0.82,0.64,0.45,0.64"/>
  </r>
  <r>
    <x v="1800"/>
    <n v="13"/>
    <n v="16"/>
    <x v="2"/>
    <n v="1"/>
    <n v="40"/>
    <n v="15.77"/>
    <s v="http://developers.marketo.com/documentation/websites/lead-tracking-munchkin-js/"/>
    <n v="0"/>
    <n v="0"/>
    <n v="0.17"/>
    <n v="118000000"/>
    <s v="0.80,0.99,0.60,0.80,0.99,0.99,0.60,0.99,0.80,0.99,0.80,0.99"/>
  </r>
  <r>
    <x v="1801"/>
    <n v="17"/>
    <n v="0"/>
    <x v="2"/>
    <n v="3"/>
    <n v="90"/>
    <n v="0"/>
    <s v="http://blog.marketo.com/2014/12/the-holidays-are-here-the-psychology-of-impulse-buying-infographic.html"/>
    <n v="0"/>
    <n v="0"/>
    <n v="0.01"/>
    <n v="247000"/>
    <s v="0.64,0.64,0.64,0.64,0.50,0.64,0.50,0.50,0.50,0.79,0.99,0.79"/>
  </r>
  <r>
    <x v="1018"/>
    <n v="13"/>
    <n v="8"/>
    <x v="2"/>
    <n v="2"/>
    <n v="40"/>
    <n v="0"/>
    <s v="http://blog.marketo.com/2013/03/how-to-measure-the-roi-of-your-marketing-programs.html"/>
    <n v="0"/>
    <n v="0"/>
    <n v="0.3"/>
    <n v="60500000"/>
    <s v="0.82,0.82,0.99,0.27,0.09,0.09,0.09,0.18,0.27,0.27,0.18,0.18"/>
  </r>
  <r>
    <x v="1802"/>
    <n v="13"/>
    <n v="13"/>
    <x v="2"/>
    <n v="1"/>
    <n v="40"/>
    <n v="0"/>
    <s v="http://www.marketo.com/trust/legal/email-use-policy/"/>
    <n v="0"/>
    <n v="0"/>
    <n v="0.05"/>
    <n v="267000000"/>
    <s v="0.60,0.60,0.60,0.80,0.99,0.99,0.99,0.99,0.80,0.60,0.80,0.40"/>
  </r>
  <r>
    <x v="1803"/>
    <n v="13"/>
    <n v="13"/>
    <x v="2"/>
    <n v="1"/>
    <n v="40"/>
    <n v="33.18"/>
    <s v="http://www.marketo.com/software/marketing-automation/crm-integration/"/>
    <n v="0"/>
    <n v="0"/>
    <n v="0.92"/>
    <n v="36100000"/>
    <s v="0.60,0.80,0.99,0.60,0.40,0.60,0.40,0.60,0.80,0.80,0.99,0.99"/>
  </r>
  <r>
    <x v="1804"/>
    <n v="13"/>
    <n v="14"/>
    <x v="2"/>
    <n v="1"/>
    <n v="40"/>
    <n v="40.83"/>
    <s v="https://www.marketo.com/marketing-topics/b2b-lead-generation"/>
    <n v="0"/>
    <n v="0"/>
    <n v="0.96"/>
    <n v="2050000"/>
    <s v="0.11,0.22,0.11,0.56,0.33,0.56,0.99,0.99,0.33,0.22,0.33,0.22"/>
  </r>
  <r>
    <x v="1805"/>
    <n v="13"/>
    <n v="19"/>
    <x v="2"/>
    <n v="1"/>
    <n v="40"/>
    <n v="0"/>
    <s v="http://blog.marketo.com/2014/12/the-next-era-of-marketing-hear-from-seth-godin.html"/>
    <n v="0"/>
    <n v="0"/>
    <n v="0.01"/>
    <n v="391000"/>
    <s v="0.56,0.56,0.33,0.99,0.44,0.44,0.44,0.56,0.33,0.44,0.56,0.44"/>
  </r>
  <r>
    <x v="1806"/>
    <n v="17"/>
    <n v="16"/>
    <x v="2"/>
    <n v="1"/>
    <n v="90"/>
    <n v="0"/>
    <s v="http://blog.marketo.com/2013/11/google-android-and-nestle-kitkat-the-ultimate-co-branding-marketing-takeaways.html"/>
    <n v="0"/>
    <n v="0"/>
    <n v="0.02"/>
    <n v="9770000"/>
    <s v="0.41,0.28,0.82,0.82,0.82,0.53,0.41,0.18,0.28,0.41,0.99,0.65"/>
  </r>
  <r>
    <x v="1807"/>
    <n v="13"/>
    <n v="13"/>
    <x v="2"/>
    <n v="1"/>
    <n v="40"/>
    <n v="0.55000000000000004"/>
    <s v="http://www.marketo.com/about/news/curves-international-inc-selects-marketo-to-power-customer-engagement/"/>
    <n v="0"/>
    <n v="0"/>
    <n v="0.22"/>
    <n v="4690000"/>
    <s v="0.43,0.43,0.43,0.43,0.28,0.43,0.43,0.43,0.28,0.71,0.99,0.99"/>
  </r>
  <r>
    <x v="1808"/>
    <n v="13"/>
    <n v="13"/>
    <x v="2"/>
    <n v="1"/>
    <n v="40"/>
    <n v="0"/>
    <s v="https://www.marketo.com/marketing-topics/define-b2b-marketing"/>
    <n v="0"/>
    <n v="0"/>
    <n v="0.18"/>
    <n v="467000"/>
    <s v="0.75,0.75,0.99,0.99,0.99,0.50,0.75,0.75,0.99,0.99,0.99,0.99"/>
  </r>
  <r>
    <x v="1809"/>
    <n v="17"/>
    <n v="0"/>
    <x v="2"/>
    <n v="3"/>
    <n v="90"/>
    <n v="2.16"/>
    <s v="https://launchpoint.marketo.com/assets/Uploads/18387529-on24-marketo-collateral.pdf"/>
    <n v="0"/>
    <n v="0"/>
    <n v="0.24"/>
    <n v="212000"/>
    <s v="0.78,0.78,0.78,0.99,0.99,0.99,0.99,0.78,0.78,0.78,0.99,0.99"/>
  </r>
  <r>
    <x v="1810"/>
    <n v="13"/>
    <n v="14"/>
    <x v="2"/>
    <n v="1"/>
    <n v="40"/>
    <n v="0"/>
    <s v="http://blog.marketo.com/2013/09/marketing-showdown-how-to-reach-gen-y.html"/>
    <n v="0"/>
    <n v="0"/>
    <n v="0.19"/>
    <n v="9530000"/>
    <s v="0.60,0.99,0.80,0.80,0.80,0.80,0.80,0.80,0.60,0.80,0.80,0.60"/>
  </r>
  <r>
    <x v="1811"/>
    <n v="17"/>
    <n v="18"/>
    <x v="2"/>
    <n v="1"/>
    <n v="90"/>
    <n v="19.57"/>
    <s v="http://www.marketo.com/software/marketing-automation/website-monitoring/"/>
    <n v="0"/>
    <n v="0"/>
    <n v="0.98"/>
    <n v="165000000"/>
    <s v="0.36,0.50,0.50,0.50,0.64,0.50,0.64,0.64,0.79,0.99,0.79,0.28"/>
  </r>
  <r>
    <x v="1028"/>
    <n v="13"/>
    <n v="13"/>
    <x v="2"/>
    <n v="1"/>
    <n v="40"/>
    <n v="24.98"/>
    <s v="https://www.marketo.com/marketing-topics/sales-lead-generation-companies"/>
    <n v="0"/>
    <n v="0"/>
    <n v="0.99"/>
    <n v="26600000"/>
    <s v="0.14,0.28,0.56,0.56,0.43,0.56,0.43,0.56,0.43,0.99,0.56,0.71"/>
  </r>
  <r>
    <x v="1812"/>
    <n v="13"/>
    <n v="0"/>
    <x v="2"/>
    <n v="3"/>
    <n v="40"/>
    <n v="0"/>
    <s v="http://blog.marketo.com/2014/02/10-new-examples-of-marketing-so-useful-youd-pay-for-it.html"/>
    <n v="0"/>
    <n v="0"/>
    <n v="7.0000000000000007E-2"/>
    <n v="524000000"/>
    <s v="0.28,0.71,0.56,0.56,0.71,0.56,0.28,0.14,0.71,0.99,0.99,0.71"/>
  </r>
  <r>
    <x v="1813"/>
    <n v="17"/>
    <n v="20"/>
    <x v="2"/>
    <n v="1"/>
    <n v="90"/>
    <n v="0"/>
    <s v="https://launchpoint.marketo.com/tibco/1389-tibco-activematrixtm-businessworks-6/"/>
    <n v="0"/>
    <n v="0"/>
    <n v="0.02"/>
    <n v="122000"/>
    <s v="0.45,0.82,0.82,0.99,0.99,0.82,0.64,0.64,0.82,0.64,0.82,0.82"/>
  </r>
  <r>
    <x v="1814"/>
    <n v="16"/>
    <n v="17"/>
    <x v="2"/>
    <n v="1"/>
    <n v="70"/>
    <n v="0"/>
    <s v="http://blog.marketo.com/2013/11/how-to-survive-dreamforce-on-a-budget-leave-your-company-card-at-home-infographic.html"/>
    <n v="0"/>
    <n v="0"/>
    <n v="0.09"/>
    <n v="23000"/>
    <s v="0.00,0.00,0.02,0.00,0.02,0.02,0.02,0.03,0.07,0.36,0.99,0.02"/>
  </r>
  <r>
    <x v="1815"/>
    <n v="16"/>
    <n v="16"/>
    <x v="2"/>
    <n v="1"/>
    <n v="70"/>
    <n v="1.21"/>
    <s v="http://www.marketo.com/ebooks/the-inbound-marketers-guide-to-seo-and-ppc/"/>
    <n v="0"/>
    <n v="0"/>
    <n v="0.83"/>
    <n v="1120000"/>
    <s v="0.78,0.99,0.56,0.44,0.44,0.78,0.56,0.99,0.56,0.78,0.78,0.78"/>
  </r>
  <r>
    <x v="1816"/>
    <n v="15"/>
    <n v="13"/>
    <x v="2"/>
    <n v="1"/>
    <n v="70"/>
    <n v="0"/>
    <s v="http://www.marketo.com/marketing-roi/"/>
    <n v="0"/>
    <n v="0"/>
    <n v="0.59"/>
    <n v="12400000"/>
    <s v="0.36,0.36,0.36,0.50,0.36,0.50,0.36,0.64,0.50,0.79,0.99,0.64"/>
  </r>
  <r>
    <x v="1816"/>
    <n v="16"/>
    <n v="14"/>
    <x v="2"/>
    <n v="1"/>
    <n v="70"/>
    <n v="0"/>
    <s v="http://blog.marketo.com/2014/03/why-you-should-shift-your-content-marketing-focus-to-roi.html"/>
    <n v="0"/>
    <n v="0"/>
    <n v="0.59"/>
    <n v="12400000"/>
    <s v="0.36,0.36,0.36,0.50,0.36,0.50,0.36,0.64,0.50,0.79,0.99,0.64"/>
  </r>
  <r>
    <x v="1817"/>
    <n v="15"/>
    <n v="19"/>
    <x v="2"/>
    <n v="1"/>
    <n v="70"/>
    <n v="0"/>
    <s v="https://www.marketo.com/_assets/uploads/Your-Sample-Social-Editorial-Calendar.pdf?20140825103412"/>
    <n v="0"/>
    <n v="0"/>
    <n v="7.0000000000000007E-2"/>
    <n v="157000000"/>
    <s v="0.78,0.78,0.99,0.99,0.78,0.56,0.33,0.22,0.22,0.56,0.99,0.78"/>
  </r>
  <r>
    <x v="1818"/>
    <n v="14"/>
    <n v="14"/>
    <x v="2"/>
    <n v="1"/>
    <n v="50"/>
    <n v="3.26"/>
    <s v="http://blog.marketo.com/2011/03/here-are-my-secret-methods-for-turning-marketing-leads-into-qualified-sales-leads.html"/>
    <n v="0"/>
    <n v="0"/>
    <n v="0.35"/>
    <n v="590000000"/>
    <s v="0.99,0.71,0.56,0.56,0.71,0.99,0.71,0.56,0.99,0.99,0.99,0.56"/>
  </r>
  <r>
    <x v="1819"/>
    <n v="15"/>
    <n v="8"/>
    <x v="2"/>
    <n v="2"/>
    <n v="70"/>
    <n v="7.83"/>
    <s v="http://www.marketo.com/library/definitive-guide-to-marketing-metrics-marketing-analytics.pdf"/>
    <n v="0"/>
    <n v="0"/>
    <n v="0.37"/>
    <n v="4970000"/>
    <s v="0.82,0.24,0.18,0.24,0.82,0.28,0.18,0.12,0.18,0.99,0.28,0.28"/>
  </r>
  <r>
    <x v="1819"/>
    <n v="16"/>
    <n v="0"/>
    <x v="2"/>
    <n v="3"/>
    <n v="70"/>
    <n v="7.83"/>
    <s v="http://www.marketo.com/articles/how-to-analyze-and-perfect-email-marketing-metrics-4-examples-of-successful-campaigns/"/>
    <n v="0"/>
    <n v="0"/>
    <n v="0.37"/>
    <n v="4970000"/>
    <s v="0.82,0.24,0.18,0.24,0.82,0.28,0.18,0.12,0.18,0.99,0.28,0.28"/>
  </r>
  <r>
    <x v="1820"/>
    <n v="16"/>
    <n v="6"/>
    <x v="2"/>
    <n v="2"/>
    <n v="70"/>
    <n v="3.08"/>
    <s v="http://www.marketo.com/worksheets/content-marketing-tactical-plan/"/>
    <n v="0"/>
    <n v="0"/>
    <n v="0.33"/>
    <n v="1590000"/>
    <s v="0.78,0.99,0.78,0.99,0.78,0.78,0.78,0.56,0.78,0.78,0.99,0.78"/>
  </r>
  <r>
    <x v="1820"/>
    <n v="15"/>
    <n v="0"/>
    <x v="2"/>
    <n v="3"/>
    <n v="70"/>
    <n v="3.08"/>
    <s v="https://www.marketo.com/_assets/uploads/content-marketing-tactical-plan-workbook.pdf?20140422182923"/>
    <n v="0"/>
    <n v="0"/>
    <n v="0.33"/>
    <n v="1590000"/>
    <s v="0.78,0.99,0.78,0.99,0.78,0.78,0.78,0.56,0.78,0.78,0.99,0.78"/>
  </r>
  <r>
    <x v="1715"/>
    <n v="14"/>
    <n v="15"/>
    <x v="2"/>
    <n v="1"/>
    <n v="50"/>
    <n v="0"/>
    <s v="http://blog.marketo.com/2015/02/the-rise-of-the-marketer-the-economist-intelligence-unit-talks-to-478-marketers-to-find-out-what-the-future-holds.html"/>
    <n v="0"/>
    <n v="0"/>
    <n v="0.11"/>
    <n v="35400000"/>
    <s v="0.44,0.78,0.56,0.99,0.44,0.56,0.44,0.44,0.33,0.56,0.78,0.56"/>
  </r>
  <r>
    <x v="1821"/>
    <n v="16"/>
    <n v="17"/>
    <x v="2"/>
    <n v="1"/>
    <n v="70"/>
    <n v="6.8"/>
    <s v="http://www.marketo.com/book-club/marketing-2.0-bridging-the-gap-between-seller-and-buyer-through-social-media-marketing/"/>
    <n v="0"/>
    <n v="0"/>
    <n v="0.1"/>
    <n v="1050000000"/>
    <s v="0.64,0.99,0.64,0.99,0.82,0.64,0.45,0.82,0.64,0.64,0.64,0.64"/>
  </r>
  <r>
    <x v="1822"/>
    <n v="15"/>
    <n v="17"/>
    <x v="2"/>
    <n v="1"/>
    <n v="70"/>
    <n v="8.7200000000000006"/>
    <s v="http://templates.marketo.com/"/>
    <n v="0"/>
    <n v="0"/>
    <n v="0.96"/>
    <n v="1310000"/>
    <s v="0.44,0.99,0.78,0.78,0.56,0.56,0.78,0.78,0.99,0.78,0.78,0.99"/>
  </r>
  <r>
    <x v="1823"/>
    <n v="14"/>
    <n v="12"/>
    <x v="2"/>
    <n v="1"/>
    <n v="50"/>
    <n v="0"/>
    <s v="http://www.marketo.com/email-marketing/"/>
    <n v="0"/>
    <n v="0"/>
    <n v="0.56000000000000005"/>
    <n v="397000000"/>
    <s v="0.43,0.71,0.99,0.56,0.71,0.99,0.71,0.99,0.56,0.71,0.99,0.71"/>
  </r>
  <r>
    <x v="1824"/>
    <n v="15"/>
    <n v="18"/>
    <x v="2"/>
    <n v="1"/>
    <n v="70"/>
    <n v="9.89"/>
    <s v="http://www.marketo.com/articles/how-to-use-social-media-for-lead-generation/"/>
    <n v="0"/>
    <n v="0"/>
    <n v="0.56000000000000005"/>
    <n v="1420000000"/>
    <s v="0.64,0.82,0.99,0.82,0.64,0.82,0.64,0.64,0.64,0.82,0.64,0.45"/>
  </r>
  <r>
    <x v="1825"/>
    <n v="15"/>
    <n v="12"/>
    <x v="2"/>
    <n v="1"/>
    <n v="70"/>
    <n v="0"/>
    <s v="https://launchpoint.marketo.com/bluewolf/788-bluewolf-agile-consulting-development-training-and-integration-services/"/>
    <n v="0"/>
    <n v="0"/>
    <n v="0.01"/>
    <n v="4260000"/>
    <s v="0.64,0.64,0.82,0.64,0.82,0.64,0.64,0.82,0.64,0.99,0.82,0.64"/>
  </r>
  <r>
    <x v="1826"/>
    <n v="15"/>
    <n v="13"/>
    <x v="2"/>
    <n v="1"/>
    <n v="70"/>
    <n v="7.8"/>
    <s v="http://blog.marketo.com/2013/06/5-creative-ways-cloud-software-companies-can-market-throughout-the-customer-lifecycle.html"/>
    <n v="0"/>
    <n v="0"/>
    <n v="0.91"/>
    <n v="591000000"/>
    <s v="0.99,0.71,0.71,0.99,0.71,0.99,0.71,0.56,0.71,0.99,0.99,0.99"/>
  </r>
  <r>
    <x v="1827"/>
    <n v="15"/>
    <n v="16"/>
    <x v="2"/>
    <n v="1"/>
    <n v="70"/>
    <n v="0"/>
    <s v="https://www.marketo.com/marketing-topics/average-click-through-rate"/>
    <n v="0"/>
    <n v="0"/>
    <n v="0.02"/>
    <n v="83500000"/>
    <s v="0.78,0.78,0.78,0.78,0.99,0.78,0.99,0.78,0.78,0.44,0.22,0.78"/>
  </r>
  <r>
    <x v="1828"/>
    <n v="15"/>
    <n v="12"/>
    <x v="2"/>
    <n v="1"/>
    <n v="70"/>
    <n v="2.97"/>
    <s v="http://www.marketo.com/book-club/salesforce-com-secrets-of-success-best-practices-for-growth-and-profitability/"/>
    <n v="0"/>
    <n v="0"/>
    <n v="0.92"/>
    <n v="7630000"/>
    <s v="0.44,0.78,0.56,0.78,0.99,0.78,0.56,0.99,0.56,0.78,0.78,0.78"/>
  </r>
  <r>
    <x v="1829"/>
    <n v="15"/>
    <n v="16"/>
    <x v="2"/>
    <n v="1"/>
    <n v="70"/>
    <n v="0.23"/>
    <s v="http://summit.marketo.com/2015/speakers/kelly-dickson/"/>
    <n v="0"/>
    <n v="0"/>
    <n v="0.19"/>
    <n v="8630000"/>
    <s v="0.45,0.45,0.64,0.64,0.64,0.82,0.64,0.45,0.45,0.64,0.64,0.99"/>
  </r>
  <r>
    <x v="1830"/>
    <n v="15"/>
    <n v="18"/>
    <x v="2"/>
    <n v="1"/>
    <n v="70"/>
    <n v="23.87"/>
    <s v="http://blog.marketo.com/2012/11/mega-list-of-features-in-marketing-automation-that-you-wont-find-in-crm.html"/>
    <n v="0"/>
    <n v="0"/>
    <n v="0.98"/>
    <n v="31400000"/>
    <s v="0.56,0.78,0.78,0.99,0.99,0.99,0.99,0.99,0.78,0.99,0.99,0.78"/>
  </r>
  <r>
    <x v="1831"/>
    <n v="16"/>
    <n v="15"/>
    <x v="2"/>
    <n v="1"/>
    <n v="70"/>
    <n v="0"/>
    <s v="http://blog.marketo.com/2014/06/the-world-cup-of-marketing-part-1-nike-vs-adidas.html"/>
    <n v="0"/>
    <n v="0"/>
    <n v="0"/>
    <n v="486000"/>
    <s v="0.45,0.27,0.36,0.45,0.99,0.64,0.64,0.45,0.36,0.82,0.45,0.64"/>
  </r>
  <r>
    <x v="1832"/>
    <n v="16"/>
    <n v="16"/>
    <x v="2"/>
    <n v="1"/>
    <n v="70"/>
    <n v="3.18"/>
    <s v="http://www.marketo.com/about/leadership/steve-sloan/"/>
    <n v="0"/>
    <n v="0"/>
    <n v="0.77"/>
    <n v="25500000"/>
    <s v="0.44,0.78,0.56,0.78,0.78,0.56,0.56,0.99,0.56,0.78,0.78,0.56"/>
  </r>
  <r>
    <x v="1833"/>
    <n v="16"/>
    <n v="17"/>
    <x v="2"/>
    <n v="1"/>
    <n v="70"/>
    <n v="15.89"/>
    <s v="http://www.marketo.com/software/marketing-automation/social-marketing/"/>
    <n v="0"/>
    <n v="0"/>
    <n v="0.81"/>
    <n v="47700000"/>
    <s v="0.45,0.64,0.64,0.99,0.99,0.45,0.64,0.45,0.45,0.82,0.82,0.82"/>
  </r>
  <r>
    <x v="1729"/>
    <n v="14"/>
    <n v="14"/>
    <x v="2"/>
    <n v="1"/>
    <n v="50"/>
    <n v="21.68"/>
    <s v="http://www.marketo.com/lead-scoring/"/>
    <n v="0"/>
    <n v="0"/>
    <n v="0.98"/>
    <n v="1360000000"/>
    <s v="0.71,0.71,0.71,0.99,0.99,0.71,0.99,0.71,0.71,0.99,0.99,0.71"/>
  </r>
  <r>
    <x v="1834"/>
    <n v="16"/>
    <n v="0"/>
    <x v="2"/>
    <n v="3"/>
    <n v="70"/>
    <n v="0"/>
    <s v="http://www.marketo.com/marketing-nation/"/>
    <n v="0"/>
    <n v="0"/>
    <n v="0.24"/>
    <n v="1240000000"/>
    <s v="0.56,0.99,0.78,0.78,0.99,0.78,0.78,0.78,0.78,0.99,0.99,0.78"/>
  </r>
  <r>
    <x v="1835"/>
    <n v="15"/>
    <n v="14"/>
    <x v="2"/>
    <n v="1"/>
    <n v="70"/>
    <n v="0"/>
    <s v="http://summit.marketo.com/2014/speakers/courtney-wiley/"/>
    <n v="0"/>
    <n v="0"/>
    <n v="0.11"/>
    <n v="618000"/>
    <s v="0.64,0.64,0.45,0.82,0.45,0.64,0.64,0.64,0.99,0.82,0.64,0.45"/>
  </r>
  <r>
    <x v="1836"/>
    <n v="16"/>
    <n v="16"/>
    <x v="2"/>
    <n v="1"/>
    <n v="70"/>
    <n v="8.44"/>
    <s v="http://www.marketo.com/marketing-glossary/salesforce.com-for-marketers/"/>
    <n v="0"/>
    <n v="0"/>
    <n v="0.1"/>
    <n v="1180000"/>
    <s v="0.44,0.56,0.56,0.56,0.56,0.78,0.78,0.78,0.78,0.99,0.78,0.78"/>
  </r>
  <r>
    <x v="1710"/>
    <n v="15"/>
    <n v="16"/>
    <x v="2"/>
    <n v="1"/>
    <n v="70"/>
    <n v="12.67"/>
    <s v="http://www.marketo.com/webinars/lead-generation-the-art-of-cold-calling-and-the-science-of-email-prospecting/"/>
    <n v="0"/>
    <n v="0"/>
    <n v="0.96"/>
    <n v="5230000"/>
    <s v="0.64,0.99,0.79,0.79,0.64,0.50,0.14,0.14,0.21,0.14,0.14,0.14"/>
  </r>
  <r>
    <x v="1837"/>
    <n v="14"/>
    <n v="16"/>
    <x v="2"/>
    <n v="1"/>
    <n v="50"/>
    <n v="0"/>
    <s v="https://summit.marketo.com/2015/info/"/>
    <n v="0"/>
    <n v="0"/>
    <n v="0.01"/>
    <n v="169000"/>
    <s v="0.56,0.71,0.71,0.99,0.99,0.43,0.43,0.71,0.56,0.99,0.71,0.43"/>
  </r>
  <r>
    <x v="1838"/>
    <n v="14"/>
    <n v="14"/>
    <x v="2"/>
    <n v="1"/>
    <n v="50"/>
    <n v="3.75"/>
    <s v="http://blog.marketo.com/2013/05/5-of-the-most-innovative-and-unique-marketing-campaigns-so-far-in-2013.html"/>
    <n v="0"/>
    <n v="0"/>
    <n v="0.33"/>
    <n v="1460000"/>
    <s v="0.21,0.14,0.21,0.36,0.28,0.28,0.21,0.28,0.36,0.50,0.99,0.79"/>
  </r>
  <r>
    <x v="1839"/>
    <n v="16"/>
    <n v="15"/>
    <x v="2"/>
    <n v="1"/>
    <n v="70"/>
    <n v="0"/>
    <s v="http://blog.marketo.com/2013/08/the-problem-with-implicit-opt-in-for-email-marketing.html"/>
    <n v="0"/>
    <n v="0"/>
    <n v="0.16"/>
    <n v="1960000"/>
    <s v="0.64,0.64,0.64,0.82,0.64,0.82,0.82,0.99,0.64,0.64,0.82,0.45"/>
  </r>
  <r>
    <x v="1840"/>
    <n v="15"/>
    <n v="0"/>
    <x v="2"/>
    <n v="3"/>
    <n v="70"/>
    <n v="8.86"/>
    <s v="http://www.marketo.com/ebooks/graduating-from-an-email-service-provider-to-marketing-automation/"/>
    <n v="0"/>
    <n v="0"/>
    <n v="0.96"/>
    <n v="135000000"/>
    <s v="0.44,0.78,0.78,0.78,0.99,0.78,0.99,0.78,0.44,0.78,0.78,0.56"/>
  </r>
  <r>
    <x v="1841"/>
    <n v="15"/>
    <n v="15"/>
    <x v="2"/>
    <n v="1"/>
    <n v="70"/>
    <n v="4.7"/>
    <s v="http://www.marketo.com/ebooks/"/>
    <n v="0"/>
    <n v="0"/>
    <n v="0.94"/>
    <n v="3890000"/>
    <s v="0.56,0.78,0.56,0.99,0.78,0.78,0.78,0.78,0.78,0.56,0.78,0.78"/>
  </r>
  <r>
    <x v="1842"/>
    <n v="15"/>
    <n v="18"/>
    <x v="2"/>
    <n v="1"/>
    <n v="70"/>
    <n v="4.13"/>
    <s v="http://blog.marketo.com/2013/11/prove-your-worth10-kpis-for-marketers.html"/>
    <n v="0"/>
    <n v="0"/>
    <n v="0.51"/>
    <n v="566000"/>
    <s v="0.67,0.10,0.05,0.99,0.24,0.14,0.05,0.43,0.99,0.52,0.10,0.05"/>
  </r>
  <r>
    <x v="1843"/>
    <n v="14"/>
    <n v="14"/>
    <x v="2"/>
    <n v="1"/>
    <n v="50"/>
    <n v="0"/>
    <s v="http://www.marketo.com/_assets/uploads/Customer-Centric-Selling.pdf"/>
    <n v="0"/>
    <n v="0"/>
    <n v="0.06"/>
    <n v="4230000"/>
    <s v="0.71,0.99,0.71,0.71,0.99,0.71,0.71,0.71,0.71,0.99,0.71,0.99"/>
  </r>
  <r>
    <x v="156"/>
    <n v="14"/>
    <n v="15"/>
    <x v="2"/>
    <n v="1"/>
    <n v="50"/>
    <n v="8.27"/>
    <s v="http://www.marketo.com/cheat-sheets/what-to-test-in-your-emails/"/>
    <n v="0"/>
    <n v="0"/>
    <n v="0.68"/>
    <n v="494000"/>
    <s v="0.60,0.99,0.80,0.80,0.99,0.99,0.99,0.99,0.60,0.80,0.99,0.80"/>
  </r>
  <r>
    <x v="1844"/>
    <n v="15"/>
    <n v="15"/>
    <x v="2"/>
    <n v="1"/>
    <n v="70"/>
    <n v="0"/>
    <s v="http://www.marketo.com/_assets/uploads/The-new-metrics-for-email-marketing.pdf?20130904180220"/>
    <n v="0"/>
    <n v="0"/>
    <n v="0.17"/>
    <n v="1350000"/>
    <s v="0.45,0.82,0.64,0.45,0.64,0.64,0.64,0.45,0.45,0.64,0.99,0.82"/>
  </r>
  <r>
    <x v="1845"/>
    <n v="16"/>
    <n v="14"/>
    <x v="2"/>
    <n v="1"/>
    <n v="70"/>
    <n v="0"/>
    <s v="http://www.marketo.com/articles/how-to-strengthen-customer-relationships-with-social-media/"/>
    <n v="0"/>
    <n v="0"/>
    <n v="0.03"/>
    <n v="99900000"/>
    <s v="0.78,0.99,0.99,0.99,0.44,0.78,0.78,0.99,0.78,0.78,0.99,0.44"/>
  </r>
  <r>
    <x v="1846"/>
    <n v="15"/>
    <n v="17"/>
    <x v="2"/>
    <n v="1"/>
    <n v="70"/>
    <n v="4.87"/>
    <s v="https://launchpoint.marketo.com/assets/Uploads/18387676-GoToWebinar-ebook-10-webinar-tips-and-tricks1.pdf"/>
    <n v="0"/>
    <n v="0"/>
    <n v="0.56000000000000005"/>
    <n v="39000000"/>
    <s v="0.56,0.78,0.56,0.78,0.78,0.78,0.56,0.78,0.78,0.99,0.99,0.78"/>
  </r>
  <r>
    <x v="1847"/>
    <n v="20"/>
    <n v="0"/>
    <x v="2"/>
    <n v="3"/>
    <n v="110"/>
    <n v="0"/>
    <s v="http://blog.marketo.com/2015/02/marketers-will-define-company-strategy.html"/>
    <n v="0"/>
    <n v="0"/>
    <n v="0"/>
    <n v="731000"/>
    <s v="0.41,0.65,0.65,0.65,0.65,0.41,0.41,0.53,0.41,0.82,0.99,0.99"/>
  </r>
  <r>
    <x v="1848"/>
    <n v="18"/>
    <n v="18"/>
    <x v="2"/>
    <n v="1"/>
    <n v="110"/>
    <n v="3.71"/>
    <s v="http://blog.marketo.com/2011/12/the-marketing-market-career-and-salary-breakdown-for-marketing-professionals.html"/>
    <n v="0"/>
    <n v="0"/>
    <n v="7.0000000000000007E-2"/>
    <n v="178000000"/>
    <s v="0.53,0.65,0.53,0.82,0.82,0.82,0.53,0.65,0.65,0.65,0.82,0.99"/>
  </r>
  <r>
    <x v="1849"/>
    <n v="19"/>
    <n v="0"/>
    <x v="2"/>
    <n v="3"/>
    <n v="110"/>
    <n v="3.69"/>
    <s v="https://www.marketo.com/marketing-topics/mlm-lead-generation"/>
    <n v="0"/>
    <n v="0"/>
    <n v="0.53"/>
    <n v="643000"/>
    <s v="0.53,0.65,0.24,0.12,0.24,0.28,0.65,0.65,0.82,0.99,0.99,0.99"/>
  </r>
  <r>
    <x v="1850"/>
    <n v="19"/>
    <n v="0"/>
    <x v="2"/>
    <n v="3"/>
    <n v="110"/>
    <n v="0"/>
    <s v="http://www.marketo.com/marketing-and-sales-alignment/"/>
    <n v="0"/>
    <n v="0"/>
    <n v="0.35"/>
    <n v="754000000"/>
    <s v="0.79,0.99,0.64,0.79,0.79,0.99,0.79,0.79,0.79,0.99,0.99,0.79"/>
  </r>
  <r>
    <x v="1851"/>
    <n v="18"/>
    <n v="17"/>
    <x v="2"/>
    <n v="1"/>
    <n v="110"/>
    <n v="27.96"/>
    <s v="http://www.marketo.com/"/>
    <n v="0"/>
    <n v="0"/>
    <n v="0.9"/>
    <n v="188000000"/>
    <s v="0.79,0.99,0.99,0.79,0.99,0.64,0.79,0.50,0.79,0.64,0.64,0.64"/>
  </r>
  <r>
    <x v="1852"/>
    <n v="19"/>
    <n v="20"/>
    <x v="2"/>
    <n v="1"/>
    <n v="110"/>
    <n v="0"/>
    <s v="http://www.marketo.com/ebooks/what-is-marketing-automation/"/>
    <n v="0"/>
    <n v="0"/>
    <n v="0"/>
    <n v="32300000"/>
    <s v="0.53,0.65,0.65,0.53,0.53,0.53,0.41,0.41,0.65,0.99,0.82,0.65"/>
  </r>
  <r>
    <x v="1853"/>
    <n v="20"/>
    <n v="18"/>
    <x v="2"/>
    <n v="1"/>
    <n v="110"/>
    <n v="7.94"/>
    <s v="http://www.marketo.com/calculators/marketing-automation-roi/?url=/marketing-automation-roi-calculator/"/>
    <n v="0"/>
    <n v="0"/>
    <n v="0.09"/>
    <n v="11800000"/>
    <s v="0.64,0.64,0.79,0.79,0.99,0.79,0.79,0.64,0.64,0.79,0.79,0.79"/>
  </r>
  <r>
    <x v="1854"/>
    <n v="18"/>
    <n v="16"/>
    <x v="2"/>
    <n v="1"/>
    <n v="110"/>
    <n v="32.130000000000003"/>
    <s v="http://www.marketo.com/software/marketing-automation/"/>
    <n v="0"/>
    <n v="0"/>
    <n v="0.86"/>
    <n v="15300000"/>
    <s v="0.28,0.99,0.82,0.65,0.53,0.53,0.41,0.53,0.53,0.65,0.41,0.99"/>
  </r>
  <r>
    <x v="1855"/>
    <n v="18"/>
    <n v="19"/>
    <x v="2"/>
    <n v="1"/>
    <n v="110"/>
    <n v="7.52"/>
    <s v="http://blog.marketo.com/2008/06/7-strategies-fo.html"/>
    <n v="0"/>
    <n v="0"/>
    <n v="0.86"/>
    <n v="150000000"/>
    <s v="0.67,0.99,0.33,0.19,0.81,0.81,0.67,0.43,0.14,0.24,0.24,0.19"/>
  </r>
  <r>
    <x v="1856"/>
    <n v="20"/>
    <n v="18"/>
    <x v="2"/>
    <n v="1"/>
    <n v="110"/>
    <n v="4.49"/>
    <s v="https://www.marketo.com/marketing-topics/what-is-behavioral-targeting"/>
    <n v="0"/>
    <n v="0"/>
    <n v="7.0000000000000007E-2"/>
    <n v="2220000"/>
    <s v="0.41,0.41,0.53,0.53,0.99,0.41,0.99,0.65,0.53,0.82,0.99,0.82"/>
  </r>
  <r>
    <x v="1857"/>
    <n v="18"/>
    <n v="13"/>
    <x v="2"/>
    <n v="1"/>
    <n v="110"/>
    <n v="1.01"/>
    <s v="http://www.marketo.com/library/marketo-jigsaw-datasheet.pdf"/>
    <n v="0"/>
    <n v="0"/>
    <n v="0.19"/>
    <n v="129000"/>
    <s v="0.36,0.79,0.79,0.99,0.99,0.99,0.79,0.79,0.64,0.99,0.64,0.50"/>
  </r>
  <r>
    <x v="1748"/>
    <n v="18"/>
    <n v="0"/>
    <x v="2"/>
    <n v="3"/>
    <n v="110"/>
    <n v="0"/>
    <s v="http://www.marketo.com/articles/how-to-win-and-lose-at-event-marketing/"/>
    <n v="0"/>
    <n v="0"/>
    <n v="0.7"/>
    <n v="29800000"/>
    <s v="0.50,0.99,0.79,0.79,0.99,0.79,0.64,0.79,0.64,0.79,0.79,0.64"/>
  </r>
  <r>
    <x v="1858"/>
    <n v="18"/>
    <n v="18"/>
    <x v="2"/>
    <n v="1"/>
    <n v="110"/>
    <n v="0"/>
    <s v="http://blog.marketo.com/2014/06/the-world-cup-of-marketing-part-1-nike-vs-adidas.html"/>
    <n v="0"/>
    <n v="0"/>
    <n v="0"/>
    <n v="65700000"/>
    <s v="0.05,0.05,0.07,0.08,0.19,0.19,0.99,0.36,0.03,0.05,0.05,0.03"/>
  </r>
  <r>
    <x v="1859"/>
    <n v="19"/>
    <n v="16"/>
    <x v="2"/>
    <n v="1"/>
    <n v="110"/>
    <n v="6.08"/>
    <s v="http://blog.marketo.com/2013/05/5-of-the-most-innovative-and-unique-marketing-campaigns-so-far-in-2013.html"/>
    <n v="0"/>
    <n v="0"/>
    <n v="0.09"/>
    <n v="80900000"/>
    <s v="0.14,0.24,0.43,0.81,0.99,0.81,0.24,0.24,0.33,0.67,0.52,0.33"/>
  </r>
  <r>
    <x v="1860"/>
    <n v="19"/>
    <n v="19"/>
    <x v="2"/>
    <n v="1"/>
    <n v="110"/>
    <n v="0"/>
    <s v="http://www.marketo.com/resources/"/>
    <n v="0"/>
    <n v="0"/>
    <n v="0.15"/>
    <n v="463000000"/>
    <s v="0.43,0.52,0.67,0.99,0.52,0.33,0.33,0.43,0.43,0.81,0.52,0.43"/>
  </r>
  <r>
    <x v="1861"/>
    <n v="18"/>
    <n v="14"/>
    <x v="2"/>
    <n v="1"/>
    <n v="110"/>
    <n v="37.950000000000003"/>
    <s v="http://www.marketo.com/definitive-guides/marketing-automation-microsoft-dynamics-crm/"/>
    <n v="0"/>
    <n v="0"/>
    <n v="0.74"/>
    <n v="132000000"/>
    <s v="0.06,0.12,0.41,0.65,0.65,0.53,0.99,0.82,0.82,0.82,0.82,0.65"/>
  </r>
  <r>
    <x v="1862"/>
    <n v="20"/>
    <n v="6"/>
    <x v="2"/>
    <n v="2"/>
    <n v="110"/>
    <n v="7.36"/>
    <s v="http://www.marketo.com/library/b2blead-marketing-sales-alignment-ebook.pdf"/>
    <n v="0"/>
    <n v="0"/>
    <n v="0.8"/>
    <n v="2170000"/>
    <s v="0.99,0.99,0.79,0.99,0.79,0.99,0.64,0.99,0.79,0.64,0.79,0.50"/>
  </r>
  <r>
    <x v="1863"/>
    <n v="19"/>
    <n v="0"/>
    <x v="2"/>
    <n v="3"/>
    <n v="110"/>
    <n v="0"/>
    <s v="http://blog.marketo.com/"/>
    <n v="0"/>
    <n v="0"/>
    <n v="0.09"/>
    <n v="76200000"/>
    <s v="0.65,0.82,0.82,0.99,0.65,0.65,0.53,0.65,0.53,0.65,0.53,0.53"/>
  </r>
  <r>
    <x v="1864"/>
    <n v="9"/>
    <n v="7"/>
    <x v="1"/>
    <n v="2"/>
    <n v="10"/>
    <n v="6.51"/>
    <s v="https://www.marketo.com/marketing-topics/direct-response-advertising"/>
    <n v="0"/>
    <n v="0"/>
    <n v="0.85"/>
    <n v="9170000"/>
    <s v="0.50,0.50,0.50,0.50,0.99,0.50,0.50,0.50,0.50,0.00,0.50,0.50"/>
  </r>
  <r>
    <x v="1713"/>
    <n v="10"/>
    <n v="10"/>
    <x v="1"/>
    <n v="2"/>
    <n v="10"/>
    <n v="0"/>
    <s v="http://www.marketo.com/_assets/uploads/How-to-Segment-and-Target-Your-Emails.pdf?20130828153321"/>
    <n v="0"/>
    <n v="0"/>
    <n v="1"/>
    <n v="27800000"/>
    <s v="0.50,0.50,0.99,0.50,0.50,0.99,0.99,0.50,0.50,0.50,0.50,0.50"/>
  </r>
  <r>
    <x v="1865"/>
    <n v="10"/>
    <n v="10"/>
    <x v="1"/>
    <n v="2"/>
    <n v="10"/>
    <n v="0"/>
    <s v="http://blog.marketo.com/2013/03/best-practices-for-marketing-automation-from-11-experts.html"/>
    <n v="0"/>
    <n v="0"/>
    <n v="0.31"/>
    <n v="111000000"/>
    <s v="0.25,0.50,0.99,0.25,0.25,0.25,0.25,0.25,0.25,0.25,0.25,0.25"/>
  </r>
  <r>
    <x v="1866"/>
    <n v="9"/>
    <n v="9"/>
    <x v="1"/>
    <n v="2"/>
    <n v="10"/>
    <n v="0"/>
    <s v="http://www.marketo.com/marketing-automation/"/>
    <n v="0"/>
    <n v="0"/>
    <n v="0.99"/>
    <n v="22200000"/>
    <s v="0.50,0.50,0.50,0.50,0.50,0.50,0.50,0.50,0.50,0.99,0.50,0.50"/>
  </r>
  <r>
    <x v="1866"/>
    <n v="10"/>
    <n v="10"/>
    <x v="1"/>
    <n v="2"/>
    <n v="10"/>
    <n v="0"/>
    <s v="http://www.marketo.com/marketing-automation/how-to-select-a-marketing-automation-company/"/>
    <n v="0"/>
    <n v="0"/>
    <n v="0.99"/>
    <n v="22200000"/>
    <s v="0.50,0.50,0.50,0.50,0.50,0.50,0.50,0.50,0.50,0.99,0.50,0.50"/>
  </r>
  <r>
    <x v="1867"/>
    <n v="9"/>
    <n v="11"/>
    <x v="1"/>
    <n v="1"/>
    <n v="10"/>
    <n v="0"/>
    <s v="http://www.marketo.com/ebooks/10-tips-for-successful-email-marketing-campaigns/"/>
    <n v="0"/>
    <n v="0"/>
    <n v="0.95"/>
    <n v="143000000"/>
    <s v="0.50,0.50,0.50,0.50,0.50,0.50,0.50,0.99,0.50,0.50,0.99,0.99"/>
  </r>
  <r>
    <x v="1868"/>
    <n v="9"/>
    <n v="9"/>
    <x v="1"/>
    <n v="2"/>
    <n v="10"/>
    <n v="68.28"/>
    <s v="http://www.marketo.com/ebooks/10-tips-for-successful-email-marketing-campaigns/"/>
    <n v="0"/>
    <n v="0"/>
    <n v="0.98"/>
    <n v="68200000"/>
    <s v="0.99,0.99,0.99,0.99,0.99,0.99,0.99,0.99,0.99,0.99,0.99,0.99"/>
  </r>
  <r>
    <x v="1869"/>
    <n v="8"/>
    <n v="6"/>
    <x v="1"/>
    <n v="2"/>
    <n v="10"/>
    <n v="0"/>
    <s v="http://blog.marketo.com/2013/05/5-of-the-most-innovative-and-unique-marketing-campaigns-so-far-in-2013.html"/>
    <n v="0"/>
    <n v="0"/>
    <n v="0"/>
    <n v="27400000"/>
    <s v="0.80,0.99,0.40,0.40,0.40,0.20,0.20,0.20,0.20,0.20,0.00,0.00"/>
  </r>
  <r>
    <x v="1788"/>
    <n v="14"/>
    <n v="12"/>
    <x v="2"/>
    <n v="1"/>
    <n v="40"/>
    <n v="0"/>
    <s v="http://blog.marketo.com/2013/03/how-to-measure-the-roi-of-your-marketing-programs.html"/>
    <n v="0"/>
    <n v="0"/>
    <n v="0.51"/>
    <n v="454000"/>
    <s v="0.60,0.80,0.99,0.60,0.80,0.80,0.60,0.99,0.99,0.80,0.80,0.60"/>
  </r>
  <r>
    <x v="1870"/>
    <n v="17"/>
    <n v="18"/>
    <x v="2"/>
    <n v="1"/>
    <n v="70"/>
    <n v="0"/>
    <s v="http://blog.marketo.com/2015/01/quiz-mania-why-we-love-taking-and-sharing-quizzes.html"/>
    <n v="0"/>
    <n v="0"/>
    <n v="0.03"/>
    <n v="37400000"/>
    <s v="0.44,0.78,0.78,0.56,0.78,0.78,0.78,0.99,0.56,0.56,0.78,0.44"/>
  </r>
  <r>
    <x v="1871"/>
    <n v="14"/>
    <n v="0"/>
    <x v="2"/>
    <n v="3"/>
    <n v="40"/>
    <n v="98.89"/>
    <s v="http://www.marketo.com/worksheets/2015-sample-social-media-tactical-plan/"/>
    <n v="0"/>
    <n v="0"/>
    <n v="0.65"/>
    <n v="29900000"/>
    <s v="0.43,0.56,0.56,0.28,0.99,0.28,0.71,0.43,0.43,0.56,0.43,0.56"/>
  </r>
  <r>
    <x v="1872"/>
    <n v="17"/>
    <n v="17"/>
    <x v="2"/>
    <n v="1"/>
    <n v="70"/>
    <n v="7.26"/>
    <s v="https://www.marketo.com/about/contact.php"/>
    <n v="0"/>
    <n v="0"/>
    <n v="0.32"/>
    <n v="316000000"/>
    <s v="0.45,0.64,0.64,0.45,0.36,0.64,0.64,0.64,0.82,0.99,0.82,0.99"/>
  </r>
  <r>
    <x v="1873"/>
    <n v="17"/>
    <n v="17"/>
    <x v="2"/>
    <n v="1"/>
    <n v="70"/>
    <n v="0"/>
    <s v="http://www.marketo.com/software/marketing-automation/analytics/revenue-cycle-modeler/"/>
    <n v="0"/>
    <n v="0"/>
    <n v="0"/>
    <n v="305000000"/>
    <s v="0.36,0.82,0.64,0.64,0.82,0.64,0.36,0.27,0.36,0.99,0.99,0.82"/>
  </r>
  <r>
    <x v="1874"/>
    <n v="17"/>
    <n v="19"/>
    <x v="2"/>
    <n v="1"/>
    <n v="70"/>
    <n v="6.04"/>
    <s v="http://www.marketo.com/worksheets/2015-sample-social-media-tactical-plan/"/>
    <n v="0"/>
    <n v="0"/>
    <n v="0.8"/>
    <n v="123000000"/>
    <s v="0.78,0.99,0.78,0.22,0.78,0.44,0.78,0.78,0.78,0.78,0.78,0.99"/>
  </r>
  <r>
    <x v="1875"/>
    <n v="17"/>
    <n v="15"/>
    <x v="2"/>
    <n v="1"/>
    <n v="70"/>
    <n v="27.44"/>
    <s v="http://www.marketo.com/social-marketing/"/>
    <n v="0"/>
    <n v="0"/>
    <n v="0.67"/>
    <n v="456000000"/>
    <s v="0.56,0.78,0.56,0.78,0.56,0.78,0.78,0.56,0.56,0.56,0.99,0.99"/>
  </r>
  <r>
    <x v="1876"/>
    <n v="17"/>
    <n v="15"/>
    <x v="2"/>
    <n v="1"/>
    <n v="70"/>
    <n v="0"/>
    <s v="https://docs.marketo.com/display/DOCS/Define+Period+Costs"/>
    <n v="0"/>
    <n v="0"/>
    <n v="0"/>
    <n v="7940000"/>
    <s v="0.36,0.64,0.99,0.50,0.50,0.50,0.28,0.36,0.36,0.99,0.64,0.50"/>
  </r>
  <r>
    <x v="1877"/>
    <n v="14"/>
    <n v="14"/>
    <x v="2"/>
    <n v="1"/>
    <n v="40"/>
    <n v="0"/>
    <s v="http://templates.marketo.com/"/>
    <n v="0"/>
    <n v="0"/>
    <n v="0.16"/>
    <n v="22600000"/>
    <s v="0.33,0.56,0.44,0.56,0.78,0.99,0.44,0.33,0.22,0.22,0.56,0.33"/>
  </r>
  <r>
    <x v="1878"/>
    <n v="17"/>
    <n v="0"/>
    <x v="2"/>
    <n v="3"/>
    <n v="70"/>
    <n v="36.47"/>
    <s v="http://www.marketo.com/cheat-sheets/mobile-email-marketing/"/>
    <n v="0"/>
    <n v="0"/>
    <n v="0.82"/>
    <n v="330000000"/>
    <s v="0.44,0.78,0.78,0.78,0.44,0.56,0.78,0.78,0.56,0.56,0.44,0.99"/>
  </r>
  <r>
    <x v="1879"/>
    <n v="17"/>
    <n v="19"/>
    <x v="2"/>
    <n v="1"/>
    <n v="70"/>
    <n v="10.92"/>
    <s v="http://www.marketo.com/marketing-topics/internet-marketing-for-beginners"/>
    <n v="0"/>
    <n v="0"/>
    <n v="0.81"/>
    <n v="2420000"/>
    <s v="0.50,0.79,0.50,0.64,0.99,0.50,0.36,0.50,0.50,0.36,0.64,0.36"/>
  </r>
  <r>
    <x v="1880"/>
    <n v="14"/>
    <n v="16"/>
    <x v="2"/>
    <n v="1"/>
    <n v="40"/>
    <n v="1.84"/>
    <s v="http://www.marketo.com/about/leadership/"/>
    <n v="0"/>
    <n v="0"/>
    <n v="0.1"/>
    <n v="14600000"/>
    <s v="0.80,0.99,0.60,0.99,0.99,0.60,0.99,0.99,0.60,0.99,0.80,0.80"/>
  </r>
  <r>
    <x v="1881"/>
    <n v="17"/>
    <n v="16"/>
    <x v="2"/>
    <n v="1"/>
    <n v="70"/>
    <n v="0"/>
    <s v="http://blog.marketo.com/2014/11/swag-tchotchke-bauble-7-things-to-consider-for-event-giveaways.html"/>
    <n v="0"/>
    <n v="0"/>
    <n v="0"/>
    <n v="332000"/>
    <s v="0.99,0.71,0.71,0.71,0.99,0.99,0.99,0.99,0.99,0.71,0.99,0.99"/>
  </r>
  <r>
    <x v="1882"/>
    <n v="17"/>
    <n v="16"/>
    <x v="2"/>
    <n v="1"/>
    <n v="70"/>
    <n v="0"/>
    <s v="http://www.marketo.com/about/news/marketo-announces-titanium-sponsorship-of-dreamforce-2013/"/>
    <n v="0"/>
    <n v="0"/>
    <n v="0.03"/>
    <n v="22000"/>
    <s v="0.08,0.04,0.08,0.04,0.08,0.12,0.12,0.19,0.35,0.65,0.99,0.12"/>
  </r>
  <r>
    <x v="1883"/>
    <n v="17"/>
    <n v="15"/>
    <x v="2"/>
    <n v="1"/>
    <n v="70"/>
    <n v="0"/>
    <s v="http://blog.marketo.com/2015/01/quiz-mania-why-we-love-taking-and-sharing-quizzes.html"/>
    <n v="0"/>
    <n v="0"/>
    <n v="0"/>
    <n v="123000"/>
    <s v="0.64,0.99,0.64,0.64,0.82,0.82,0.82,0.64,0.45,0.45,0.82,0.82"/>
  </r>
  <r>
    <x v="1834"/>
    <n v="17"/>
    <n v="19"/>
    <x v="2"/>
    <n v="1"/>
    <n v="70"/>
    <n v="0"/>
    <s v="http://blog.marketo.com/2015/02/its-all-about-engagement-in-the-next-era-of-marketing.html"/>
    <n v="0"/>
    <n v="0"/>
    <n v="0.24"/>
    <n v="1240000000"/>
    <s v="0.56,0.99,0.78,0.78,0.99,0.78,0.78,0.78,0.78,0.99,0.99,0.78"/>
  </r>
  <r>
    <x v="1884"/>
    <n v="14"/>
    <n v="13"/>
    <x v="2"/>
    <n v="1"/>
    <n v="40"/>
    <n v="0"/>
    <s v="http://www.marketo.com/marketing-topics/b2b-direct-marketing"/>
    <n v="0"/>
    <n v="0"/>
    <n v="0.8"/>
    <n v="42200000"/>
    <s v="0.56,0.56,0.43,0.71,0.99,0.28,0.43,0.28,0.43,0.43,0.71,0.71"/>
  </r>
  <r>
    <x v="1885"/>
    <n v="14"/>
    <n v="11"/>
    <x v="2"/>
    <n v="1"/>
    <n v="40"/>
    <n v="0"/>
    <s v="http://blog.marketo.com/2011/08/the-top-7-things-to-avoid-at-a-trade-show.html"/>
    <n v="0"/>
    <n v="0"/>
    <n v="0.14000000000000001"/>
    <n v="57400000"/>
    <s v="0.40,0.99,0.80,0.80,0.80,0.80,0.99,0.60,0.80,0.99,0.80,0.80"/>
  </r>
  <r>
    <x v="1886"/>
    <n v="17"/>
    <n v="15"/>
    <x v="2"/>
    <n v="1"/>
    <n v="70"/>
    <n v="5.79"/>
    <s v="https://www.marketo.com/marketing-topics/cheap-marketing-ideas"/>
    <n v="0"/>
    <n v="0"/>
    <n v="0.98"/>
    <n v="157000000"/>
    <s v="0.56,0.78,0.78,0.99,0.99,0.99,0.78,0.78,0.78,0.78,0.78,0.78"/>
  </r>
  <r>
    <x v="1887"/>
    <n v="17"/>
    <n v="15"/>
    <x v="2"/>
    <n v="1"/>
    <n v="70"/>
    <n v="3.01"/>
    <s v="http://www.marketo.com/worksheets/sample-marketing-automation-internal-selling-powerpoint-template/"/>
    <n v="0"/>
    <n v="0"/>
    <n v="0.5"/>
    <n v="1690000"/>
    <s v="0.56,0.78,0.56,0.78,0.78,0.56,0.56,0.56,0.56,0.78,0.78,0.99"/>
  </r>
  <r>
    <x v="1888"/>
    <n v="18"/>
    <n v="18"/>
    <x v="2"/>
    <n v="1"/>
    <n v="90"/>
    <n v="0.37"/>
    <s v="http://developers.marketo.com/documentation/webhooks/error-codes/"/>
    <n v="0"/>
    <n v="0"/>
    <n v="0.18"/>
    <n v="89000000"/>
    <s v="0.99,0.82,0.41,0.65,0.53,0.53,0.41,0.82,0.41,0.41,0.24,0.28"/>
  </r>
  <r>
    <x v="1889"/>
    <n v="13"/>
    <n v="18"/>
    <x v="2"/>
    <n v="1"/>
    <n v="30"/>
    <n v="0"/>
    <s v="http://www.marketo.com/email-marketing/"/>
    <n v="0"/>
    <n v="0"/>
    <n v="0.91"/>
    <n v="367000000"/>
    <s v="0.75,0.75,0.50,0.75,0.99,0.50,0.75,0.75,0.50,0.75,0.25,0.50"/>
  </r>
  <r>
    <x v="1890"/>
    <n v="13"/>
    <n v="13"/>
    <x v="2"/>
    <n v="1"/>
    <n v="30"/>
    <n v="0"/>
    <s v="http://www.marketo.com/definitive-guides/sales-lead-qualification-and-sales-development/"/>
    <n v="0"/>
    <n v="0"/>
    <n v="0.99"/>
    <n v="107000000"/>
    <s v="0.50,0.75,0.50,0.99,0.75,0.50,0.75,0.75,0.75,0.75,0.75,0.75"/>
  </r>
  <r>
    <x v="1891"/>
    <n v="13"/>
    <n v="0"/>
    <x v="2"/>
    <n v="3"/>
    <n v="30"/>
    <n v="0"/>
    <s v="http://www.marketo.com/articles/how-to-use-social-media-for-lead-generation/"/>
    <n v="0"/>
    <n v="0"/>
    <n v="0.89"/>
    <n v="176000000"/>
    <s v="0.75,0.75,0.75,0.75,0.99,0.75,0.25,0.25,0.50,0.99,0.99,0.75"/>
  </r>
  <r>
    <x v="1892"/>
    <n v="18"/>
    <n v="17"/>
    <x v="2"/>
    <n v="1"/>
    <n v="90"/>
    <n v="2.21"/>
    <s v="https://launchpoint.marketo.com/conductor/1161-conductor-searchlight/"/>
    <n v="0"/>
    <n v="0"/>
    <n v="0.12"/>
    <n v="124000"/>
    <s v="0.45,0.82,0.82,0.99,0.82,0.64,0.64,0.99,0.82,0.64,0.99,0.64"/>
  </r>
  <r>
    <x v="1893"/>
    <n v="13"/>
    <n v="0"/>
    <x v="2"/>
    <n v="3"/>
    <n v="30"/>
    <n v="0.64"/>
    <s v="http://developers.marketo.com/blog/restrict-free-email-domains-on-form-fill-out/"/>
    <n v="0"/>
    <n v="0"/>
    <n v="0.74"/>
    <n v="34600000"/>
    <s v="0.60,0.60,0.40,0.40,0.80,0.60,0.60,0.99,0.40,0.60,0.60,0.60"/>
  </r>
  <r>
    <x v="1894"/>
    <n v="19"/>
    <n v="0"/>
    <x v="2"/>
    <n v="3"/>
    <n v="90"/>
    <n v="6.27"/>
    <s v="http://www.marketo.com/worksheets/2015-sample-social-media-tactical-plan/"/>
    <n v="0"/>
    <n v="0"/>
    <n v="0.54"/>
    <n v="10100000"/>
    <s v="0.82,0.82,0.99,0.99,0.99,0.99,0.82,0.64,0.64,0.82,0.82,0.82"/>
  </r>
  <r>
    <x v="1895"/>
    <n v="20"/>
    <n v="0"/>
    <x v="2"/>
    <n v="3"/>
    <n v="90"/>
    <n v="0"/>
    <s v="http://www.marketo.com/marketing-topics/what-are-some-best-practices-in-writing-email-subject-lines"/>
    <n v="0"/>
    <n v="0"/>
    <n v="7.0000000000000007E-2"/>
    <n v="26400000"/>
    <s v="0.50,0.64,0.64,0.79,0.64,0.64,0.79,0.79,0.79,0.79,0.99,0.64"/>
  </r>
  <r>
    <x v="1431"/>
    <n v="13"/>
    <n v="0"/>
    <x v="2"/>
    <n v="3"/>
    <n v="30"/>
    <n v="0"/>
    <s v="http://www.marketo.com/marketing-automation/"/>
    <n v="0"/>
    <n v="0"/>
    <n v="0.8"/>
    <n v="320000000"/>
    <s v="0.22,0.33,0.33,0.44,0.33,0.22,0.22,0.22,0.11,0.33,0.56,0.99"/>
  </r>
  <r>
    <x v="1896"/>
    <n v="13"/>
    <n v="13"/>
    <x v="2"/>
    <n v="1"/>
    <n v="30"/>
    <n v="1.58"/>
    <s v="http://blog.marketo.com/2011/12/the-marketing-market-career-and-salary-breakdown-for-marketing-professionals.html"/>
    <n v="0"/>
    <n v="0"/>
    <n v="0.05"/>
    <n v="42100000"/>
    <s v="0.43,0.28,0.43,0.28,0.28,0.28,0.56,0.43,0.71,0.99,0.56,0.56"/>
  </r>
  <r>
    <x v="1771"/>
    <n v="13"/>
    <n v="14"/>
    <x v="2"/>
    <n v="1"/>
    <n v="30"/>
    <n v="32.22"/>
    <s v="http://www.marketo.com/webinars/"/>
    <n v="0"/>
    <n v="0"/>
    <n v="0.96"/>
    <n v="9510000"/>
    <s v="0.50,0.75,0.50,0.50,0.99,0.75,0.50,0.75,0.75,0.75,0.99,0.99"/>
  </r>
  <r>
    <x v="1897"/>
    <n v="20"/>
    <n v="0"/>
    <x v="2"/>
    <n v="3"/>
    <n v="90"/>
    <n v="0"/>
    <s v="https://www.marketo.com/marketing-topics/define-b2b-marketing"/>
    <n v="0"/>
    <n v="0"/>
    <n v="0.04"/>
    <n v="58400000"/>
    <s v="0.50,0.79,0.79,0.79,0.64,0.64,0.50,0.64,0.64,0.99,0.79,0.64"/>
  </r>
  <r>
    <x v="1898"/>
    <n v="19"/>
    <n v="18"/>
    <x v="2"/>
    <n v="1"/>
    <n v="90"/>
    <n v="0"/>
    <s v="http://blog.marketo.com/2013/04/ten-fantastic-facts-about-the-history-of-internet-marketing.html"/>
    <n v="0"/>
    <n v="0"/>
    <n v="0.22"/>
    <n v="132000000"/>
    <s v="0.45,0.82,0.82,0.99,0.99,0.99,0.45,0.36,0.27,0.99,0.99,0.64"/>
  </r>
  <r>
    <x v="1899"/>
    <n v="13"/>
    <n v="15"/>
    <x v="2"/>
    <n v="1"/>
    <n v="30"/>
    <n v="0"/>
    <s v="https://www.marketo.com/about/contact.php"/>
    <n v="0"/>
    <n v="0"/>
    <n v="0.01"/>
    <n v="5410000"/>
    <s v="0.99,0.60,0.60,0.60,0.40,0.40,0.40,0.60,0.20,0.40,0.60,0.60"/>
  </r>
  <r>
    <x v="1900"/>
    <n v="18"/>
    <n v="16"/>
    <x v="2"/>
    <n v="1"/>
    <n v="90"/>
    <n v="6.22"/>
    <s v="http://blog.marketo.com/2014/04/cards-against-marketing-madness.html"/>
    <n v="0"/>
    <n v="0"/>
    <n v="0.96"/>
    <n v="189000000"/>
    <s v="0.45,0.82,0.82,0.82,0.82,0.99,0.82,0.64,0.64,0.82,0.99,0.64"/>
  </r>
  <r>
    <x v="1901"/>
    <n v="18"/>
    <n v="15"/>
    <x v="2"/>
    <n v="1"/>
    <n v="90"/>
    <n v="13.38"/>
    <s v="http://blog.marketo.com/2013/10/31-content-marketing-ideas-that-will-revolutionize-your-business.html"/>
    <n v="0"/>
    <n v="0"/>
    <n v="0.81"/>
    <n v="2670000"/>
    <s v="0.45,0.64,0.64,0.45,0.82,0.64,0.82,0.82,0.99,0.64,0.82,0.82"/>
  </r>
  <r>
    <x v="1902"/>
    <n v="13"/>
    <n v="11"/>
    <x v="2"/>
    <n v="1"/>
    <n v="30"/>
    <n v="17.11"/>
    <s v="http://www.marketo.com/platform/"/>
    <n v="0"/>
    <n v="0"/>
    <n v="0.98"/>
    <n v="86800000"/>
    <s v="0.60,0.40,0.40,0.99,0.40,0.60,0.40,0.40,0.99,0.40,0.99,0.60"/>
  </r>
  <r>
    <x v="1903"/>
    <n v="19"/>
    <n v="17"/>
    <x v="2"/>
    <n v="1"/>
    <n v="90"/>
    <n v="0"/>
    <s v="http://developers.marketo.com/blog/marketo-rest-vs-soap-apis-faq/"/>
    <n v="0"/>
    <n v="0"/>
    <n v="0"/>
    <n v="1160000"/>
    <s v="0.64,0.79,0.64,0.79,0.79,0.99,0.64,0.79,0.79,0.64,0.64,0.64"/>
  </r>
  <r>
    <x v="1453"/>
    <n v="13"/>
    <n v="0"/>
    <x v="2"/>
    <n v="3"/>
    <n v="30"/>
    <n v="0"/>
    <s v="http://blog.marketo.com/2013/03/how-to-measure-the-roi-of-your-marketing-programs.html"/>
    <n v="0"/>
    <n v="0"/>
    <n v="0.5"/>
    <n v="393000"/>
    <s v="0.75,0.99,0.99,0.50,0.75,0.75,0.75,0.75,0.50,0.75,0.75,0.99"/>
  </r>
  <r>
    <x v="1904"/>
    <n v="13"/>
    <n v="0"/>
    <x v="2"/>
    <n v="3"/>
    <n v="30"/>
    <n v="0"/>
    <s v="https://www.marketo.com/about/contact.php"/>
    <n v="0"/>
    <n v="0"/>
    <n v="0.23"/>
    <n v="185000000"/>
    <s v="0.50,0.75,0.75,0.50,0.75,0.75,0.50,0.50,0.75,0.75,0.99,0.50"/>
  </r>
  <r>
    <x v="1905"/>
    <n v="13"/>
    <n v="11"/>
    <x v="2"/>
    <n v="1"/>
    <n v="30"/>
    <n v="0"/>
    <s v="http://blog.marketo.com/2013/05/5-of-the-most-innovative-and-unique-marketing-campaigns-so-far-in-2013.html"/>
    <n v="0"/>
    <n v="0"/>
    <n v="0.17"/>
    <n v="40600000"/>
    <s v="0.40,0.40,0.99,0.80,0.80,0.40,0.20,0.40,0.20,0.80,0.99,0.80"/>
  </r>
  <r>
    <x v="1906"/>
    <n v="19"/>
    <n v="0"/>
    <x v="2"/>
    <n v="3"/>
    <n v="90"/>
    <n v="5.15"/>
    <s v="http://www.marketo.com/webinars/engagement-marketing-build-brand-awareness-earn-trust-and-grow-loyalty/"/>
    <n v="0"/>
    <n v="0"/>
    <n v="0.27"/>
    <n v="6780000"/>
    <s v="0.36,0.64,0.50,0.79,0.79,0.64,0.50,0.64,0.64,0.64,0.99,0.64"/>
  </r>
  <r>
    <x v="1907"/>
    <n v="19"/>
    <n v="16"/>
    <x v="2"/>
    <n v="1"/>
    <n v="90"/>
    <n v="0"/>
    <s v="https://launchpoint.marketo.com/marseli/984-pipeline-insight/"/>
    <n v="0"/>
    <n v="0"/>
    <n v="0"/>
    <n v="341000"/>
    <s v="0.41,0.28,0.28,0.24,0.28,0.41,0.41,0.41,0.65,0.65,0.99,0.82"/>
  </r>
  <r>
    <x v="1908"/>
    <n v="13"/>
    <n v="0"/>
    <x v="2"/>
    <n v="3"/>
    <n v="30"/>
    <n v="13.01"/>
    <s v="http://www.marketo.com/articles/how-to-use-social-media-for-lead-generation/"/>
    <n v="0"/>
    <n v="0"/>
    <n v="0.89"/>
    <n v="286000000"/>
    <s v="0.14,0.28,0.56,0.43,0.99,0.43,0.28,0.28,0.14,0.71,0.71,0.43"/>
  </r>
  <r>
    <x v="1909"/>
    <n v="13"/>
    <n v="0"/>
    <x v="2"/>
    <n v="3"/>
    <n v="30"/>
    <n v="0"/>
    <s v="https://launchpoint.marketo.com/bedrock-data-inc/1783-eventbrite-integration/"/>
    <n v="0"/>
    <n v="0"/>
    <n v="0.06"/>
    <n v="261000"/>
    <s v="0.50,0.75,0.75,0.99,0.75,0.75,0.75,0.99,0.99,0.99,0.75,0.99"/>
  </r>
  <r>
    <x v="1460"/>
    <n v="13"/>
    <n v="13"/>
    <x v="2"/>
    <n v="1"/>
    <n v="30"/>
    <n v="0"/>
    <s v="http://www.marketo.com/ebooks/dont-get-left-behind-the-rise-of-digital-marketing-in-financial-services/"/>
    <n v="0"/>
    <n v="0"/>
    <n v="0.81"/>
    <n v="270000000"/>
    <s v="0.40,0.40,0.40,0.40,0.20,0.60,0.40,0.60,0.80,0.99,0.40,0.40"/>
  </r>
  <r>
    <x v="1910"/>
    <n v="13"/>
    <n v="16"/>
    <x v="2"/>
    <n v="1"/>
    <n v="30"/>
    <n v="11.92"/>
    <s v="http://www.marketo.com/marketing-topics/targeted-lead-generation"/>
    <n v="0"/>
    <n v="0"/>
    <n v="0.82"/>
    <n v="5920000"/>
    <s v="0.40,0.80,0.60,0.80,0.20,0.60,0.99,0.60,0.80,0.99,0.60,0.40"/>
  </r>
  <r>
    <x v="1911"/>
    <n v="19"/>
    <n v="18"/>
    <x v="2"/>
    <n v="1"/>
    <n v="90"/>
    <n v="17.07"/>
    <s v="http://www.marketo.com/ebooks/demand-generation-strategy-guide/"/>
    <n v="0"/>
    <n v="0"/>
    <n v="0.18"/>
    <n v="735000000"/>
    <s v="0.36,0.50,0.50,0.79,0.64,0.79,0.64,0.64,0.36,0.99,0.79,0.79"/>
  </r>
  <r>
    <x v="1912"/>
    <n v="18"/>
    <n v="18"/>
    <x v="2"/>
    <n v="1"/>
    <n v="90"/>
    <n v="12.55"/>
    <s v="http://blog.marketo.com/2013/12/how-to-send-perfectly-time-abandoned-cart-emails.html"/>
    <n v="0"/>
    <n v="0"/>
    <n v="0.63"/>
    <n v="438000"/>
    <s v="0.41,0.28,0.41,0.53,0.41,0.53,0.65,0.99,0.65,0.53,0.65,0.82"/>
  </r>
  <r>
    <x v="1913"/>
    <n v="20"/>
    <n v="0"/>
    <x v="2"/>
    <n v="3"/>
    <n v="90"/>
    <n v="14.96"/>
    <s v="http://blog.marketo.com/2013/11/prove-your-worth10-kpis-for-marketers.html"/>
    <n v="0"/>
    <n v="0"/>
    <n v="0.46"/>
    <n v="6010000"/>
    <s v="0.19,0.65,0.65,0.15,0.15,0.15,0.65,0.99,0.15,0.08,0.12,0.65"/>
  </r>
  <r>
    <x v="1781"/>
    <n v="13"/>
    <n v="14"/>
    <x v="2"/>
    <n v="1"/>
    <n v="30"/>
    <n v="16.32"/>
    <s v="http://blog.marketo.com/2007/10/landing-page-1.html"/>
    <n v="0"/>
    <n v="0"/>
    <n v="0.68"/>
    <n v="17300000"/>
    <s v="0.40,0.80,0.40,0.60,0.40,0.60,0.60,0.99,0.80,0.60,0.60,0.60"/>
  </r>
  <r>
    <x v="1914"/>
    <n v="13"/>
    <n v="12"/>
    <x v="2"/>
    <n v="1"/>
    <n v="30"/>
    <n v="0"/>
    <s v="http://blog.marketo.com/2013/03/how-to-measure-the-roi-of-your-marketing-programs.html"/>
    <n v="0"/>
    <n v="0"/>
    <n v="0.77"/>
    <n v="442000000"/>
    <s v="0.40,0.60,0.40,0.60,0.40,0.40,0.20,0.60,0.40,0.99,0.80,0.80"/>
  </r>
  <r>
    <x v="1915"/>
    <n v="20"/>
    <n v="20"/>
    <x v="2"/>
    <n v="1"/>
    <n v="90"/>
    <n v="0"/>
    <s v="https://launchpoint.marketo.com/visible-technologies/1308-visible-intelligence/"/>
    <n v="0"/>
    <n v="0"/>
    <n v="0.08"/>
    <n v="89400000"/>
    <s v="0.79,0.79,0.99,0.79,0.79,0.50,0.64,0.64,0.64,0.50,0.64,0.36"/>
  </r>
  <r>
    <x v="1783"/>
    <n v="13"/>
    <n v="16"/>
    <x v="2"/>
    <n v="1"/>
    <n v="30"/>
    <n v="9.67"/>
    <s v="http://www.marketo.com/software/personalization/"/>
    <n v="0"/>
    <n v="0"/>
    <n v="0.98"/>
    <n v="16700000"/>
    <s v="0.80,0.20,0.40,0.40,0.60,0.60,0.60,0.60,0.40,0.60,0.40,0.99"/>
  </r>
  <r>
    <x v="1916"/>
    <n v="13"/>
    <n v="16"/>
    <x v="2"/>
    <n v="1"/>
    <n v="30"/>
    <n v="0"/>
    <s v="http://www.marketo.com/about/news/marketo-partners-with-cal-poly-to-train-tomorrows-marketers/"/>
    <n v="0"/>
    <n v="0"/>
    <n v="0.01"/>
    <n v="852000"/>
    <s v="0.28,0.43,0.28,0.28,0.14,0.28,0.28,0.28,0.28,0.43,0.99,0.56"/>
  </r>
  <r>
    <x v="1917"/>
    <n v="13"/>
    <n v="13"/>
    <x v="2"/>
    <n v="1"/>
    <n v="30"/>
    <n v="3.65"/>
    <s v="http://blog.marketo.com/2013/05/5-of-the-most-innovative-and-unique-marketing-campaigns-so-far-in-2013.html"/>
    <n v="0"/>
    <n v="0"/>
    <n v="0.46"/>
    <n v="37400000"/>
    <s v="0.50,0.75,0.75,0.75,0.75,0.75,0.50,0.50,0.99,0.99,0.99,0.50"/>
  </r>
  <r>
    <x v="1918"/>
    <n v="13"/>
    <n v="12"/>
    <x v="2"/>
    <n v="1"/>
    <n v="30"/>
    <n v="0"/>
    <s v="https://www.marketo.com/_assets/uploads/Marketing-Planning-Customizable-PPT-Template.ppt?20131107114640"/>
    <n v="0"/>
    <n v="0"/>
    <n v="0.46"/>
    <n v="2620000"/>
    <s v="0.75,0.99,0.75,0.99,0.99,0.99,0.75,0.75,0.75,0.99,0.50,0.75"/>
  </r>
  <r>
    <x v="1919"/>
    <n v="18"/>
    <n v="16"/>
    <x v="2"/>
    <n v="1"/>
    <n v="90"/>
    <n v="6.52"/>
    <s v="https://launchpoint.marketo.com/direct-mail-manager/1021-direct-mail-manager-for-marketo/"/>
    <n v="0"/>
    <n v="0"/>
    <n v="0.94"/>
    <n v="61600000"/>
    <s v="0.64,0.82,0.64,0.64,0.64,0.64,0.99,0.64,0.82,0.64,0.82,0.82"/>
  </r>
  <r>
    <x v="1920"/>
    <n v="18"/>
    <n v="0"/>
    <x v="2"/>
    <n v="3"/>
    <n v="90"/>
    <n v="9.32"/>
    <s v="http://www.marketo.com/software/marketing-management/financials/"/>
    <n v="0"/>
    <n v="0"/>
    <n v="0.39"/>
    <n v="10800000"/>
    <s v="0.79,0.64,0.50,0.64,0.79,0.50,0.79,0.50,0.50,0.64,0.79,0.99"/>
  </r>
  <r>
    <x v="1921"/>
    <n v="20"/>
    <n v="15"/>
    <x v="2"/>
    <n v="1"/>
    <n v="90"/>
    <n v="26.24"/>
    <s v="http://blog.marketo.com/2013/05/5-of-the-most-innovative-and-unique-marketing-campaigns-so-far-in-2013.html"/>
    <n v="0"/>
    <n v="0"/>
    <n v="0.54"/>
    <n v="16400000"/>
    <s v="0.36,0.64,0.64,0.82,0.99,0.82,0.82,0.64,0.36,0.82,0.99,0.64"/>
  </r>
  <r>
    <x v="1922"/>
    <n v="13"/>
    <n v="13"/>
    <x v="2"/>
    <n v="1"/>
    <n v="30"/>
    <n v="0"/>
    <s v="http://www.marketo.com/definitive-guides/marketing-metrics-and-marketing-analytics/"/>
    <n v="0"/>
    <n v="0"/>
    <n v="0.08"/>
    <n v="40400000"/>
    <s v="0.50,0.75,0.99,0.75,0.50,0.50,0.50,0.75,0.25,0.75,0.99,0.25"/>
  </r>
  <r>
    <x v="1923"/>
    <n v="13"/>
    <n v="13"/>
    <x v="2"/>
    <n v="1"/>
    <n v="30"/>
    <n v="0"/>
    <s v="http://blog.marketo.com/2013/05/5-of-the-most-innovative-and-unique-marketing-campaigns-so-far-in-2013.html"/>
    <n v="0"/>
    <n v="0"/>
    <n v="0.26"/>
    <n v="2450000"/>
    <s v="0.80,0.99,0.99,0.40,0.20,0.20,0.60,0.40,0.60,0.40,0.80,0.99"/>
  </r>
  <r>
    <x v="1924"/>
    <n v="13"/>
    <n v="15"/>
    <x v="2"/>
    <n v="1"/>
    <n v="30"/>
    <n v="15.56"/>
    <s v="http://www.marketo.com/software/marketing-automation/landing-pages/"/>
    <n v="0"/>
    <n v="0"/>
    <n v="0.98"/>
    <n v="31500000"/>
    <s v="0.20,0.99,0.40,0.60,0.40,0.60,0.80,0.60,0.20,0.80,0.60,0.40"/>
  </r>
  <r>
    <x v="1925"/>
    <n v="20"/>
    <n v="0"/>
    <x v="2"/>
    <n v="3"/>
    <n v="90"/>
    <n v="4.4000000000000004"/>
    <s v="https://www.marketo.com/marketing-topics/marketing-ideas-for-small-business"/>
    <n v="0"/>
    <n v="0"/>
    <n v="0.51"/>
    <n v="166000000"/>
    <s v="0.45,0.82,0.82,0.64,0.99,0.64,0.64,0.64,0.82,0.82,0.82,0.82"/>
  </r>
  <r>
    <x v="1926"/>
    <n v="19"/>
    <n v="0"/>
    <x v="2"/>
    <n v="3"/>
    <n v="90"/>
    <n v="4.5"/>
    <s v="http://www.marketo.com/SiteMapList_Controller/"/>
    <n v="0"/>
    <n v="0"/>
    <n v="0.18"/>
    <n v="184000000"/>
    <s v="0.64,0.64,0.64,0.64,0.82,0.99,0.64,0.99,0.99,0.82,0.99,0.99"/>
  </r>
  <r>
    <x v="1927"/>
    <n v="13"/>
    <n v="12"/>
    <x v="2"/>
    <n v="1"/>
    <n v="30"/>
    <n v="66.930000000000007"/>
    <s v="http://pages2.marketo.com/rs/marketob2/images/Marketo-and-SFDC-for-New-Customers.pdf"/>
    <n v="0"/>
    <n v="0"/>
    <n v="0.95"/>
    <n v="2820000"/>
    <s v="0.50,0.50,0.75,0.75,0.75,0.50,0.75,0.75,0.75,0.75,0.99,0.75"/>
  </r>
  <r>
    <x v="1928"/>
    <n v="13"/>
    <n v="14"/>
    <x v="2"/>
    <n v="1"/>
    <n v="30"/>
    <n v="0.88"/>
    <s v="https://launchpoint.marketo.com/citrix/1068-gotowebinar/"/>
    <n v="0"/>
    <n v="0"/>
    <n v="0.13"/>
    <n v="435000"/>
    <s v="0.40,0.60,0.80,0.80,0.40,0.40,0.40,0.40,0.60,0.80,0.99,0.60"/>
  </r>
  <r>
    <x v="1929"/>
    <n v="13"/>
    <n v="13"/>
    <x v="2"/>
    <n v="1"/>
    <n v="30"/>
    <n v="0"/>
    <s v="http://blog.marketo.com/2014/12/the-next-era-of-marketing-hear-from-seth-godin.html"/>
    <n v="0"/>
    <n v="0"/>
    <n v="0.05"/>
    <n v="1100000"/>
    <s v="0.50,0.50,0.75,0.75,0.75,0.50,0.50,0.75,0.25,0.50,0.75,0.99"/>
  </r>
  <r>
    <x v="1930"/>
    <n v="12"/>
    <n v="14"/>
    <x v="2"/>
    <n v="1"/>
    <n v="20"/>
    <n v="0"/>
    <s v="http://blog.marketo.com/2014/04/predictive-analytics-the-next-piece-of-the-social-puzzle.html"/>
    <n v="0"/>
    <n v="0"/>
    <n v="0.98"/>
    <n v="3200000"/>
    <s v="0.99,0.33,0.67,0.67,0.67,0.67,0.33,0.33,0.33,0.99,0.99,0.67"/>
  </r>
  <r>
    <x v="1931"/>
    <n v="12"/>
    <n v="12"/>
    <x v="2"/>
    <n v="1"/>
    <n v="20"/>
    <n v="0"/>
    <s v="http://www.marketo.com/content-marketing/"/>
    <n v="0"/>
    <n v="0"/>
    <n v="0.76"/>
    <n v="360000000"/>
    <s v="0.50,0.25,0.25,0.50,0.99,0.50,0.25,0.50,0.50,0.50,0.50,0.50"/>
  </r>
  <r>
    <x v="1932"/>
    <n v="12"/>
    <n v="12"/>
    <x v="2"/>
    <n v="1"/>
    <n v="20"/>
    <n v="54.02"/>
    <s v="http://www.marketo.com/webinars/email-marketing-benchmark-results/"/>
    <n v="0"/>
    <n v="0"/>
    <n v="0.96"/>
    <n v="237000000"/>
    <s v="0.67,0.33,0.99,0.33,0.99,0.33,0.67,0.67,0.33,0.67,0.99,0.99"/>
  </r>
  <r>
    <x v="1933"/>
    <n v="12"/>
    <n v="13"/>
    <x v="2"/>
    <n v="1"/>
    <n v="20"/>
    <n v="0"/>
    <s v="http://www.marketo.com/articles/how-to-survive-the-gmail-tabs-marketing-apocalypse/"/>
    <n v="0"/>
    <n v="0"/>
    <n v="0.18"/>
    <n v="4650000"/>
    <s v="0.67,0.99,0.67,0.67,0.33,0.67,0.67,0.33,0.67,0.33,0.67,0.67"/>
  </r>
  <r>
    <x v="1934"/>
    <n v="12"/>
    <n v="9"/>
    <x v="2"/>
    <n v="2"/>
    <n v="20"/>
    <n v="0"/>
    <s v="http://www.marketo.com/landing-pages/"/>
    <n v="0"/>
    <n v="0"/>
    <n v="0.94"/>
    <n v="390000"/>
    <s v="0.25,0.25,0.25,0.50,0.25,0.75,0.99,0.75,0.50,0.25,0.25,0.25"/>
  </r>
  <r>
    <x v="1935"/>
    <n v="12"/>
    <n v="0"/>
    <x v="2"/>
    <n v="3"/>
    <n v="20"/>
    <n v="0"/>
    <s v="http://blog.marketo.com/2011/04/4-components-of-successful-demand-generation-marketing.html"/>
    <n v="0"/>
    <n v="0"/>
    <n v="0"/>
    <n v="595000000"/>
    <s v="0.14,0.14,0.56,0.14,0.14,0.14,0.14,0.14,0.14,0.99,0.14,0.14"/>
  </r>
  <r>
    <x v="1936"/>
    <n v="12"/>
    <n v="14"/>
    <x v="2"/>
    <n v="1"/>
    <n v="20"/>
    <n v="0"/>
    <s v="http://blog.marketo.com/2013/01/the-ultimate-social-media-event-marketing-checklist.html"/>
    <n v="0"/>
    <n v="0"/>
    <n v="0.84"/>
    <n v="305000000"/>
    <s v="0.67,0.67,0.33,0.67,0.99,0.67,0.99,0.67,0.67,0.99,0.33,0.33"/>
  </r>
  <r>
    <x v="1937"/>
    <n v="12"/>
    <n v="10"/>
    <x v="2"/>
    <n v="2"/>
    <n v="20"/>
    <n v="0"/>
    <s v="http://blog.marketo.com/2013/09/how-to-write-your-first-blog-post.html"/>
    <n v="0"/>
    <n v="0"/>
    <n v="0.19"/>
    <n v="118000000"/>
    <s v="0.99,0.75,0.50,0.25,0.25,0.50,0.50,0.50,0.50,0.25,0.25,0.50"/>
  </r>
  <r>
    <x v="1938"/>
    <n v="12"/>
    <n v="12"/>
    <x v="2"/>
    <n v="1"/>
    <n v="20"/>
    <n v="1.1100000000000001"/>
    <s v="http://launchpoint.marketo.com/centrify/797-single-sign-on-for-saas-applications/"/>
    <n v="0"/>
    <n v="0"/>
    <n v="0.12"/>
    <n v="31000"/>
    <s v="0.50,0.50,0.50,0.99,0.50,0.75,0.50,0.50,0.50,0.75,0.50,0.50"/>
  </r>
  <r>
    <x v="1939"/>
    <n v="12"/>
    <n v="12"/>
    <x v="2"/>
    <n v="1"/>
    <n v="20"/>
    <n v="0"/>
    <s v="http://blog.marketo.com/2014/02/how-to-set-goals-you-can-meet.html"/>
    <n v="0"/>
    <n v="0"/>
    <n v="0.1"/>
    <n v="406000000"/>
    <s v="0.33,0.67,0.67,0.67,0.33,0.33,0.33,0.67,0.33,0.67,0.67,0.99"/>
  </r>
  <r>
    <x v="1940"/>
    <n v="12"/>
    <n v="12"/>
    <x v="2"/>
    <n v="1"/>
    <n v="20"/>
    <n v="0"/>
    <s v="http://blog.marketo.com/2014/02/the-5-pillars-of-a-successful-sales-pitch.html"/>
    <n v="0"/>
    <n v="0"/>
    <n v="0.1"/>
    <n v="28800000"/>
    <s v="0.33,0.67,0.99,0.67,0.33,0.33,0.33,0.67,0.33,0.67,0.67,0.99"/>
  </r>
  <r>
    <x v="1941"/>
    <n v="12"/>
    <n v="9"/>
    <x v="2"/>
    <n v="2"/>
    <n v="20"/>
    <n v="0"/>
    <s v="https://www.marketo.com/marketing-topics/direct-response-advertising"/>
    <n v="0"/>
    <n v="0"/>
    <n v="0.82"/>
    <n v="893000"/>
    <s v="0.67,0.33,0.67,0.99,0.67,0.67,0.99,0.33,0.33,0.33,0.33,0.33"/>
  </r>
  <r>
    <x v="1942"/>
    <n v="12"/>
    <n v="16"/>
    <x v="2"/>
    <n v="1"/>
    <n v="20"/>
    <n v="0"/>
    <s v="https://launchpoint.marketo.com/assets/Uploads/18387676-GoToWebinar-ebook-10-webinar-tips-and-tricks1.pdf"/>
    <n v="0"/>
    <n v="0"/>
    <n v="0.1"/>
    <n v="75000"/>
    <s v="0.33,0.67,0.67,0.67,0.99,0.67,0.33,0.67,0.67,0.67,0.99,0.99"/>
  </r>
  <r>
    <x v="1943"/>
    <n v="12"/>
    <n v="12"/>
    <x v="2"/>
    <n v="1"/>
    <n v="20"/>
    <n v="0"/>
    <s v="http://launchpoint.marketo.com/leadmd-inc/697-marketing-automation-consulting/"/>
    <n v="0"/>
    <n v="0"/>
    <n v="0.51"/>
    <n v="23700000"/>
    <s v="0.20,0.60,0.40,0.80,0.80,0.40,0.20,0.20,0.20,0.20,0.99,0.40"/>
  </r>
  <r>
    <x v="1944"/>
    <n v="12"/>
    <n v="13"/>
    <x v="2"/>
    <n v="1"/>
    <n v="20"/>
    <n v="35.5"/>
    <s v="https://www.marketo.com/marketing-topics/lead-generation-websites"/>
    <n v="0"/>
    <n v="0"/>
    <n v="0.88"/>
    <n v="252000000"/>
    <s v="0.67,0.67,0.67,0.67,0.99,0.67,0.33,0.33,0.33,0.67,0.33,0.33"/>
  </r>
  <r>
    <x v="1945"/>
    <n v="12"/>
    <n v="12"/>
    <x v="2"/>
    <n v="1"/>
    <n v="20"/>
    <n v="25.82"/>
    <s v="https://www.marketo.com/marketing-topics/generate-business-leads"/>
    <n v="0"/>
    <n v="0"/>
    <n v="0.93"/>
    <n v="556000000"/>
    <s v="0.50,0.99,0.99,0.99,0.99,0.99,0.50,0.99,0.99,0.99,0.99,0.99"/>
  </r>
  <r>
    <x v="1398"/>
    <n v="12"/>
    <n v="11"/>
    <x v="2"/>
    <n v="1"/>
    <n v="20"/>
    <n v="17.78"/>
    <s v="http://blog.marketo.com/2013/03/how-to-measure-the-roi-of-your-marketing-programs.html"/>
    <n v="0"/>
    <n v="0"/>
    <n v="0.24"/>
    <n v="454000"/>
    <s v="0.99,0.99,0.99,0.80,0.40,0.20,0.20,0.20,0.20,0.20,0.20,0.20"/>
  </r>
  <r>
    <x v="1399"/>
    <n v="12"/>
    <n v="9"/>
    <x v="2"/>
    <n v="2"/>
    <n v="20"/>
    <n v="0"/>
    <s v="http://www.marketo.com/social-marketing/"/>
    <n v="0"/>
    <n v="0"/>
    <n v="0.67"/>
    <n v="12600000"/>
    <s v="0.33,0.67,0.99,0.67,0.67,0.67,0.67,0.67,0.99,0.67,0.67,0.67"/>
  </r>
  <r>
    <x v="1946"/>
    <n v="12"/>
    <n v="10"/>
    <x v="2"/>
    <n v="2"/>
    <n v="20"/>
    <n v="10.34"/>
    <s v="http://blog.marketo.com/2011/04/lead-generation-have-you-evolved-past-cold-calling.html"/>
    <n v="0"/>
    <n v="0"/>
    <n v="0.98"/>
    <n v="198000000"/>
    <s v="0.67,0.33,0.67,0.67,0.67,0.67,0.67,0.67,0.67,0.99,0.99,0.33"/>
  </r>
  <r>
    <x v="1947"/>
    <n v="12"/>
    <n v="13"/>
    <x v="2"/>
    <n v="1"/>
    <n v="20"/>
    <n v="19.89"/>
    <s v="http://blog.marketo.com/2013/06/not-all-content-marketing-is-created-equal-location-size-and-scope.html"/>
    <n v="0"/>
    <n v="0"/>
    <n v="0.97"/>
    <n v="41500000"/>
    <s v="0.20,0.20,0.60,0.99,0.40,0.20,0.40,0.20,0.20,0.20,0.60,0.20"/>
  </r>
  <r>
    <x v="1948"/>
    <n v="12"/>
    <n v="0"/>
    <x v="2"/>
    <n v="3"/>
    <n v="20"/>
    <n v="0"/>
    <s v="http://www.marketo.com/email-marketing/"/>
    <n v="0"/>
    <n v="0"/>
    <n v="0.54"/>
    <n v="32000"/>
    <s v="0.50,0.99,0.99,0.99,0.99,0.50,0.50,0.99,0.50,0.99,0.99,0.99"/>
  </r>
  <r>
    <x v="1949"/>
    <n v="12"/>
    <n v="11"/>
    <x v="2"/>
    <n v="1"/>
    <n v="20"/>
    <n v="1.66"/>
    <s v="http://blog.marketo.com/2013/09/how-to-write-your-first-blog-post.html"/>
    <n v="0"/>
    <n v="0"/>
    <n v="0.4"/>
    <n v="1370000000"/>
    <s v="0.67,0.67,0.99,0.99,0.33,0.67,0.67,0.33,0.67,0.99,0.99,0.67"/>
  </r>
  <r>
    <x v="1950"/>
    <n v="12"/>
    <n v="15"/>
    <x v="2"/>
    <n v="1"/>
    <n v="20"/>
    <n v="0.04"/>
    <s v="http://www.marketo.com/_assets/uploads/5-Ways-to-Encourage-Sharing.pdf?20130115221621"/>
    <n v="0"/>
    <n v="0"/>
    <n v="0.01"/>
    <n v="278000000"/>
    <s v="0.75,0.99,0.50,0.75,0.50,0.50,0.25,0.25,0.25,0.25,0.25,0.50"/>
  </r>
  <r>
    <x v="1951"/>
    <n v="12"/>
    <n v="11"/>
    <x v="2"/>
    <n v="1"/>
    <n v="20"/>
    <n v="0"/>
    <s v="https://www.marketo.com/marketing-topics/define-b2b-marketing"/>
    <n v="0"/>
    <n v="0"/>
    <n v="0.05"/>
    <n v="325000000"/>
    <s v="0.40,0.40,0.80,0.40,0.40,0.40,0.20,0.20,0.20,0.99,0.99,0.40"/>
  </r>
  <r>
    <x v="1952"/>
    <n v="16"/>
    <n v="19"/>
    <x v="2"/>
    <n v="1"/>
    <n v="50"/>
    <n v="0"/>
    <s v="http://www.marketo.com/marketing-topics/internet-marketing-solutions"/>
    <n v="0"/>
    <n v="0"/>
    <n v="0.52"/>
    <n v="70600000"/>
    <s v="0.99,0.71,0.28,0.56,0.56,0.99,0.99,0.71,0.71,0.71,0.71,0.71"/>
  </r>
  <r>
    <x v="1953"/>
    <n v="16"/>
    <n v="16"/>
    <x v="2"/>
    <n v="1"/>
    <n v="50"/>
    <n v="16.88"/>
    <s v="http://blog.marketo.com/2008/06/7-strategies-fo.html"/>
    <n v="0"/>
    <n v="0"/>
    <n v="0.9"/>
    <n v="85900000"/>
    <s v="0.18,0.27,0.36,0.64,0.09,0.09,0.36,0.64,0.45,0.99,0.99,0.82"/>
  </r>
  <r>
    <x v="1954"/>
    <n v="15"/>
    <n v="15"/>
    <x v="2"/>
    <n v="1"/>
    <n v="50"/>
    <n v="22.36"/>
    <s v="http://www.marketo.com/lead-generation/"/>
    <n v="0"/>
    <n v="0"/>
    <n v="0.93"/>
    <n v="45100000"/>
    <s v="0.56,0.56,0.56,0.44,0.99,0.56,0.56,0.56,0.44,0.56,0.22,0.33"/>
  </r>
  <r>
    <x v="1955"/>
    <n v="16"/>
    <n v="18"/>
    <x v="2"/>
    <n v="1"/>
    <n v="50"/>
    <n v="0"/>
    <s v="http://blog.marketo.com/2011/12/the-marketing-market-career-and-salary-breakdown-for-marketing-professionals.html"/>
    <n v="0"/>
    <n v="0"/>
    <n v="0.15"/>
    <n v="21100000"/>
    <s v="0.44,0.44,0.44,0.44,0.56,0.56,0.78,0.78,0.56,0.56,0.99,0.56"/>
  </r>
  <r>
    <x v="1956"/>
    <n v="15"/>
    <n v="13"/>
    <x v="2"/>
    <n v="1"/>
    <n v="50"/>
    <n v="3.44"/>
    <s v="https://launchpoint.marketo.com/assets/Uploads/Marketo-GoToWebinar-Adapter-UserGuide.pdf"/>
    <n v="0"/>
    <n v="0"/>
    <n v="0.08"/>
    <n v="76000"/>
    <s v="0.56,0.99,0.71,0.71,0.99,0.56,0.71,0.56,0.71,0.71,0.99,0.71"/>
  </r>
  <r>
    <x v="1957"/>
    <n v="15"/>
    <n v="15"/>
    <x v="2"/>
    <n v="1"/>
    <n v="50"/>
    <n v="0.92"/>
    <s v="http://blog.marketo.com/2013/07/ppc-for-linkedin-whats-the-difference.html"/>
    <n v="0"/>
    <n v="0"/>
    <n v="0.37"/>
    <n v="8690000"/>
    <s v="0.71,0.71,0.56,0.71,0.56,0.71,0.71,0.99,0.56,0.71,0.99,0.56"/>
  </r>
  <r>
    <x v="1958"/>
    <n v="16"/>
    <n v="15"/>
    <x v="2"/>
    <n v="1"/>
    <n v="50"/>
    <n v="23.93"/>
    <s v="http://www.marketo.com/articles/how-to-use-social-media-for-lead-generation/"/>
    <n v="0"/>
    <n v="0"/>
    <n v="0.71"/>
    <n v="472000000"/>
    <s v="0.56,0.71,0.71,0.99,0.71,0.71,0.99,0.99,0.56,0.71,0.99,0.99"/>
  </r>
  <r>
    <x v="1959"/>
    <n v="15"/>
    <n v="15"/>
    <x v="2"/>
    <n v="1"/>
    <n v="50"/>
    <n v="4.91"/>
    <s v="http://blog.marketo.com/2013/05/5-of-the-most-innovative-and-unique-marketing-campaigns-so-far-in-2013.html"/>
    <n v="0"/>
    <n v="0"/>
    <n v="0.77"/>
    <n v="15300000"/>
    <s v="0.71,0.71,0.99,0.99,0.99,0.71,0.99,0.99,0.56,0.71,0.99,0.56"/>
  </r>
  <r>
    <x v="1960"/>
    <n v="15"/>
    <n v="13"/>
    <x v="2"/>
    <n v="1"/>
    <n v="50"/>
    <n v="10.6"/>
    <s v="http://www.marketo.com/software/marketing-automation/analytics/ad-hoc-reports-analysis/"/>
    <n v="0"/>
    <n v="0"/>
    <n v="0.11"/>
    <n v="67200000"/>
    <s v="0.56,0.71,0.71,0.99,0.71,0.71,0.56,0.71,0.99,0.99,0.71,0.99"/>
  </r>
  <r>
    <x v="1961"/>
    <n v="16"/>
    <n v="17"/>
    <x v="2"/>
    <n v="1"/>
    <n v="50"/>
    <n v="0"/>
    <s v="https://launchpoint.marketo.com/intercall/1613-intercall-virtual-events-for-marketo/"/>
    <n v="0"/>
    <n v="0"/>
    <n v="7.0000000000000007E-2"/>
    <n v="76000"/>
    <s v="0.18,0.36,0.36,0.36,0.45,0.82,0.45,0.99,0.82,0.45,0.45,0.27"/>
  </r>
  <r>
    <x v="1962"/>
    <n v="15"/>
    <n v="14"/>
    <x v="2"/>
    <n v="1"/>
    <n v="50"/>
    <n v="0"/>
    <s v="http://blog.marketo.com/2011/12/the-marketing-market-career-and-salary-breakdown-for-marketing-professionals.html"/>
    <n v="0"/>
    <n v="0"/>
    <n v="0.03"/>
    <n v="1480000"/>
    <s v="0.56,0.71,0.71,0.99,0.71,0.56,0.56,0.56,0.56,0.56,0.71,0.99"/>
  </r>
  <r>
    <x v="1963"/>
    <n v="15"/>
    <n v="16"/>
    <x v="2"/>
    <n v="1"/>
    <n v="50"/>
    <n v="0"/>
    <s v="http://blog.marketo.com/2013/05/5-of-the-most-innovative-and-unique-marketing-campaigns-so-far-in-2013.html"/>
    <n v="0"/>
    <n v="0"/>
    <n v="0.12"/>
    <n v="76300000"/>
    <s v="0.22,0.56,0.99,0.78,0.99,0.33,0.78,0.56,0.33,0.33,0.44,0.78"/>
  </r>
  <r>
    <x v="1964"/>
    <n v="16"/>
    <n v="0"/>
    <x v="2"/>
    <n v="3"/>
    <n v="50"/>
    <n v="0"/>
    <s v="https://launchpoint.marketo.com/assets/company/796/Marketo-Connector-One-Pager.pdf"/>
    <n v="0"/>
    <n v="0"/>
    <n v="0"/>
    <n v="654000"/>
    <s v="0.45,0.45,0.45,0.64,0.82,0.99,0.27,0.36,0.36,0.27,0.36,0.27"/>
  </r>
  <r>
    <x v="1965"/>
    <n v="15"/>
    <n v="15"/>
    <x v="2"/>
    <n v="1"/>
    <n v="50"/>
    <n v="1.74"/>
    <s v="https://launchpoint.marketo.com/on24/1019-webcasting/"/>
    <n v="0"/>
    <n v="0"/>
    <n v="0.65"/>
    <n v="186000"/>
    <s v="0.11,0.33,0.56,0.78,0.56,0.33,0.56,0.11,0.78,0.78,0.99,0.78"/>
  </r>
  <r>
    <x v="1966"/>
    <n v="15"/>
    <n v="0"/>
    <x v="2"/>
    <n v="3"/>
    <n v="50"/>
    <n v="2.98"/>
    <s v="https://www.marketo.com/_assets/uploads/Your-Sample-Social-Editorial-Calendar.pdf?20140825103412"/>
    <n v="0"/>
    <n v="0"/>
    <n v="0.52"/>
    <n v="115000000"/>
    <s v="0.71,0.56,0.43,0.71,0.71,0.56,0.56,0.71,0.99,0.71,0.71,0.56"/>
  </r>
  <r>
    <x v="1966"/>
    <n v="16"/>
    <n v="16"/>
    <x v="2"/>
    <n v="1"/>
    <n v="50"/>
    <n v="2.98"/>
    <s v="http://www.marketo.com/worksheets/social-media-editorial-calendar/"/>
    <n v="0"/>
    <n v="0"/>
    <n v="0.52"/>
    <n v="115000000"/>
    <s v="0.71,0.56,0.43,0.71,0.71,0.56,0.56,0.71,0.99,0.71,0.71,0.56"/>
  </r>
  <r>
    <x v="1967"/>
    <n v="16"/>
    <n v="17"/>
    <x v="2"/>
    <n v="1"/>
    <n v="50"/>
    <n v="20.53"/>
    <s v="https://launchpoint.marketo.com/direct-mail-manager/1021-direct-mail-manager-for-marketo/"/>
    <n v="0"/>
    <n v="0"/>
    <n v="0.94"/>
    <n v="10800000"/>
    <s v="0.28,0.43,0.71,0.71,0.56,0.71,0.56,0.71,0.99,0.71,0.99,0.71"/>
  </r>
  <r>
    <x v="1968"/>
    <n v="15"/>
    <n v="13"/>
    <x v="2"/>
    <n v="1"/>
    <n v="50"/>
    <n v="10.15"/>
    <s v="http://blog.marketo.com/2013/09/the-1-best-kept-secret-in-seo.html"/>
    <n v="0"/>
    <n v="0"/>
    <n v="0.22"/>
    <n v="106000000"/>
    <s v="0.27,0.36,0.45,0.64,0.64,0.36,0.64,0.64,0.64,0.45,0.99,0.36"/>
  </r>
  <r>
    <x v="1969"/>
    <n v="16"/>
    <n v="16"/>
    <x v="2"/>
    <n v="1"/>
    <n v="50"/>
    <n v="0.1"/>
    <s v="http://blog.marketo.com/2014/02/the-5-pillars-of-a-successful-sales-pitch.html"/>
    <n v="0"/>
    <n v="0"/>
    <n v="0.16"/>
    <n v="10400000"/>
    <s v="0.28,0.56,0.71,0.71,0.71,0.56,0.71,0.56,0.56,0.71,0.99,0.99"/>
  </r>
  <r>
    <x v="1729"/>
    <n v="15"/>
    <n v="13"/>
    <x v="2"/>
    <n v="1"/>
    <n v="50"/>
    <n v="21.68"/>
    <s v="http://www.marketo.com/lead-generation/"/>
    <n v="0"/>
    <n v="0"/>
    <n v="0.98"/>
    <n v="1360000000"/>
    <s v="0.71,0.71,0.71,0.99,0.99,0.71,0.99,0.71,0.71,0.99,0.99,0.71"/>
  </r>
  <r>
    <x v="1970"/>
    <n v="15"/>
    <n v="14"/>
    <x v="2"/>
    <n v="1"/>
    <n v="50"/>
    <n v="13.32"/>
    <s v="http://www.marketo.com/landing-pages/"/>
    <n v="0"/>
    <n v="0"/>
    <n v="0.95"/>
    <n v="1250000"/>
    <s v="0.78,0.78,0.78,0.33,0.56,0.78,0.78,0.56,0.56,0.33,0.99,0.56"/>
  </r>
  <r>
    <x v="1971"/>
    <n v="16"/>
    <n v="0"/>
    <x v="2"/>
    <n v="3"/>
    <n v="50"/>
    <n v="0"/>
    <s v="http://www.marketo.com/resources/"/>
    <n v="0"/>
    <n v="0"/>
    <n v="0.93"/>
    <n v="2130000"/>
    <s v="0.56,0.99,0.56,0.44,0.56,0.56,0.56,0.44,0.44,0.78,0.56,0.33"/>
  </r>
  <r>
    <x v="1972"/>
    <n v="15"/>
    <n v="14"/>
    <x v="2"/>
    <n v="1"/>
    <n v="50"/>
    <n v="0"/>
    <s v="http://www.marketo.com/library/christiana-care-case-study.pdf"/>
    <n v="0"/>
    <n v="0"/>
    <n v="0.05"/>
    <n v="1220000"/>
    <s v="0.33,0.44,0.56,0.56,0.56,0.56,0.56,0.78,0.56,0.56,0.99,0.56"/>
  </r>
  <r>
    <x v="1973"/>
    <n v="15"/>
    <n v="14"/>
    <x v="2"/>
    <n v="1"/>
    <n v="50"/>
    <n v="0.25"/>
    <s v="http://summit.marketo.com/2015/speakers/anne-wang/"/>
    <n v="0"/>
    <n v="0"/>
    <n v="0.08"/>
    <n v="62900000"/>
    <s v="0.44,0.56,0.44,0.56,0.78,0.56,0.56,0.56,0.78,0.56,0.99,0.78"/>
  </r>
  <r>
    <x v="1974"/>
    <n v="16"/>
    <n v="0"/>
    <x v="2"/>
    <n v="3"/>
    <n v="50"/>
    <n v="0"/>
    <s v="http://www.marketo.com/social-marketing/"/>
    <n v="0"/>
    <n v="0"/>
    <n v="0.39"/>
    <n v="565000000"/>
    <s v="0.14,0.28,0.14,0.14,0.71,0.99,0.99,0.99,0.71,0.71,0.99,0.99"/>
  </r>
  <r>
    <x v="1975"/>
    <n v="16"/>
    <n v="18"/>
    <x v="2"/>
    <n v="1"/>
    <n v="50"/>
    <n v="0"/>
    <s v="http://www.marketo.com/worksheets/2015-sample-social-media-tactical-plan/"/>
    <n v="0"/>
    <n v="0"/>
    <n v="0.26"/>
    <n v="367000000"/>
    <s v="0.56,0.56,0.71,0.71,0.99,0.71,0.99,0.99,0.71,0.99,0.99,0.99"/>
  </r>
  <r>
    <x v="1976"/>
    <n v="16"/>
    <n v="14"/>
    <x v="2"/>
    <n v="1"/>
    <n v="50"/>
    <n v="7.55"/>
    <s v="http://www.marketo.com/landing-pages/"/>
    <n v="0"/>
    <n v="0"/>
    <n v="0.88"/>
    <n v="33200000"/>
    <s v="0.56,0.71,0.71,0.71,0.99,0.56,0.71,0.71,0.71,0.99,0.99,0.56"/>
  </r>
  <r>
    <x v="156"/>
    <n v="16"/>
    <n v="0"/>
    <x v="2"/>
    <n v="3"/>
    <n v="50"/>
    <n v="8.27"/>
    <s v="http://www.marketo.com/media/email-marketing-cheat-sheet/"/>
    <n v="0"/>
    <n v="0"/>
    <n v="0.68"/>
    <n v="494000"/>
    <s v="0.60,0.99,0.80,0.80,0.99,0.99,0.99,0.99,0.60,0.80,0.99,0.80"/>
  </r>
  <r>
    <x v="156"/>
    <n v="15"/>
    <n v="14"/>
    <x v="2"/>
    <n v="1"/>
    <n v="50"/>
    <n v="8.27"/>
    <s v="http://www.marketo.com/"/>
    <n v="0"/>
    <n v="0"/>
    <n v="0.68"/>
    <n v="494000"/>
    <s v="0.60,0.99,0.80,0.80,0.99,0.99,0.99,0.99,0.60,0.80,0.99,0.80"/>
  </r>
  <r>
    <x v="1977"/>
    <n v="16"/>
    <n v="15"/>
    <x v="2"/>
    <n v="1"/>
    <n v="50"/>
    <n v="0"/>
    <s v="http://www.marketo.com/library/eMarketing-Strategies-for-the-Complex-Sale-chapter-15.pdf"/>
    <n v="0"/>
    <n v="0"/>
    <n v="0.09"/>
    <n v="55600000"/>
    <s v="0.43,0.71,0.56,0.71,0.71,0.99,0.99,0.71,0.71,0.71,0.71,0.71"/>
  </r>
  <r>
    <x v="1978"/>
    <n v="16"/>
    <n v="0"/>
    <x v="2"/>
    <n v="3"/>
    <n v="50"/>
    <n v="0.17"/>
    <s v="http://www.marketo.com/_assets/uploads/The-new-metrics-for-email-marketing.pdf?20130904180220"/>
    <n v="0"/>
    <n v="0"/>
    <n v="0.66"/>
    <n v="77000000"/>
    <s v="0.56,0.99,0.56,0.56,0.56,0.43,0.43,0.56,0.71,0.99,0.99,0.71"/>
  </r>
  <r>
    <x v="1979"/>
    <n v="21"/>
    <n v="0"/>
    <x v="2"/>
    <n v="3"/>
    <n v="110"/>
    <n v="0"/>
    <s v="https://www.marketo.com/marketing-topics/define-b2b-marketing"/>
    <n v="0"/>
    <n v="0"/>
    <n v="7.0000000000000007E-2"/>
    <n v="26600000"/>
    <s v="0.41,0.82,0.65,0.99,0.82,0.65,0.41,0.41,0.28,0.65,0.65,0.99"/>
  </r>
  <r>
    <x v="1980"/>
    <n v="21"/>
    <n v="0"/>
    <x v="2"/>
    <n v="3"/>
    <n v="110"/>
    <n v="14.58"/>
    <s v="http://www.marketo.com/ebooks/move-beyond-batch-and-blast-emails-with-marketos-dialog-edition/"/>
    <n v="0"/>
    <n v="0"/>
    <n v="0.66"/>
    <n v="40500000"/>
    <s v="0.64,0.79,0.79,0.99,0.79,0.79,0.79,0.79,0.64,0.64,0.79,0.64"/>
  </r>
  <r>
    <x v="1981"/>
    <n v="20"/>
    <n v="0"/>
    <x v="2"/>
    <n v="3"/>
    <n v="70"/>
    <n v="5.67"/>
    <s v="http://blog.marketo.com/2013/10/31-content-marketing-ideas-that-will-revolutionize-your-business.html"/>
    <n v="0"/>
    <n v="0"/>
    <n v="0.9"/>
    <n v="142000000"/>
    <s v="0.44,0.44,0.99,0.78,0.78,0.56,0.78,0.78,0.78,0.56,0.78,0.56"/>
  </r>
  <r>
    <x v="1982"/>
    <n v="19"/>
    <n v="18"/>
    <x v="2"/>
    <n v="1"/>
    <n v="70"/>
    <n v="10.4"/>
    <s v="http://developers.marketo.com/documentation/rest/"/>
    <n v="0"/>
    <n v="0"/>
    <n v="0.35"/>
    <n v="321000"/>
    <s v="0.78,0.56,0.78,0.56,0.99,0.78,0.78,0.56,0.99,0.78,0.78,0.44"/>
  </r>
  <r>
    <x v="1889"/>
    <n v="14"/>
    <n v="0"/>
    <x v="2"/>
    <n v="3"/>
    <n v="30"/>
    <n v="0"/>
    <s v="http://www.marketo.com/definitive-guides/engaging-email-marketing/"/>
    <n v="0"/>
    <n v="0"/>
    <n v="0.91"/>
    <n v="367000000"/>
    <s v="0.75,0.75,0.50,0.75,0.99,0.50,0.75,0.75,0.50,0.75,0.25,0.50"/>
  </r>
  <r>
    <x v="1983"/>
    <n v="18"/>
    <n v="0"/>
    <x v="2"/>
    <n v="3"/>
    <n v="70"/>
    <n v="19.34"/>
    <s v="http://templates.marketo.com/"/>
    <n v="0"/>
    <n v="0"/>
    <n v="0.73"/>
    <n v="245000000"/>
    <s v="0.99,0.71,0.99,0.71,0.99,0.71,0.99,0.99,0.71,0.99,0.99,0.99"/>
  </r>
  <r>
    <x v="1984"/>
    <n v="18"/>
    <n v="16"/>
    <x v="2"/>
    <n v="1"/>
    <n v="70"/>
    <n v="5.52"/>
    <s v="http://www.marketo.com/software/marketing-automation/engagement-engine/"/>
    <n v="0"/>
    <n v="0"/>
    <n v="0.88"/>
    <n v="28700000"/>
    <s v="0.44,0.99,0.78,0.78,0.99,0.56,0.99,0.78,0.99,0.99,0.99,0.99"/>
  </r>
  <r>
    <x v="1985"/>
    <n v="19"/>
    <n v="20"/>
    <x v="2"/>
    <n v="1"/>
    <n v="70"/>
    <n v="32.26"/>
    <s v="http://www.marketo.com/software/marketing-automation/"/>
    <n v="0"/>
    <n v="0"/>
    <n v="0.95"/>
    <n v="41300000"/>
    <s v="0.64,0.82,0.64,0.82,0.99,0.64,0.64,0.45,0.64,0.64,0.64,0.82"/>
  </r>
  <r>
    <x v="1986"/>
    <n v="18"/>
    <n v="0"/>
    <x v="2"/>
    <n v="3"/>
    <n v="70"/>
    <n v="0"/>
    <s v="http://blog.marketo.com/2013/09/how-to-write-your-first-blog-post.html"/>
    <n v="0"/>
    <n v="0"/>
    <n v="0"/>
    <n v="188000000"/>
    <s v="0.14,0.14,0.21,0.07,0.14,0.21,0.79,0.99,0.79,0.79,0.79,0.64"/>
  </r>
  <r>
    <x v="1987"/>
    <n v="19"/>
    <n v="20"/>
    <x v="2"/>
    <n v="1"/>
    <n v="70"/>
    <n v="17.62"/>
    <s v="https://www.marketo.com/marketing-topics/free-lead-generation"/>
    <n v="0"/>
    <n v="0"/>
    <n v="0.95"/>
    <n v="89800000"/>
    <s v="0.12,0.65,0.53,0.12,0.18,0.24,0.24,0.28,0.65,0.65,0.99,0.53"/>
  </r>
  <r>
    <x v="1988"/>
    <n v="20"/>
    <n v="19"/>
    <x v="2"/>
    <n v="1"/>
    <n v="70"/>
    <n v="0"/>
    <s v="http://developers.marketo.com/blog/execute-form-submission-actions-from-iframe-to-parent-page/"/>
    <n v="0"/>
    <n v="0"/>
    <n v="0"/>
    <n v="1490000"/>
    <s v="0.78,0.78,0.78,0.78,0.99,0.99,0.99,0.99,0.78,0.78,0.99,0.78"/>
  </r>
  <r>
    <x v="1989"/>
    <n v="18"/>
    <n v="19"/>
    <x v="2"/>
    <n v="1"/>
    <n v="70"/>
    <n v="9.31"/>
    <s v="http://www.marketo.com/webinars/winning-with-better-landing-pages-top-5-secrets-to-lift-conversions/"/>
    <n v="0"/>
    <n v="0"/>
    <n v="0.98"/>
    <n v="32600000"/>
    <s v="0.56,0.78,0.56,0.78,0.99,0.56,0.78,0.99,0.99,0.78,0.99,0.78"/>
  </r>
  <r>
    <x v="1990"/>
    <n v="19"/>
    <n v="18"/>
    <x v="2"/>
    <n v="1"/>
    <n v="70"/>
    <n v="6.15"/>
    <s v="https://launchpoint.marketo.com/assets/company/419/Proposal-Automation-CRM-Integration.pdf"/>
    <n v="0"/>
    <n v="0"/>
    <n v="0.53"/>
    <n v="1740000"/>
    <s v="0.12,0.18,0.24,0.12,0.18,0.18,0.12,0.12,0.99,0.82,0.82,0.65"/>
  </r>
  <r>
    <x v="1991"/>
    <n v="18"/>
    <n v="17"/>
    <x v="2"/>
    <n v="1"/>
    <n v="70"/>
    <n v="0"/>
    <s v="http://developers.marketo.com/blog/hide-lightbox-after-form-submission/"/>
    <n v="0"/>
    <n v="0"/>
    <n v="0.2"/>
    <n v="20700000"/>
    <s v="0.78,0.99,0.78,0.56,0.78,0.78,0.56,0.56,0.56,0.44,0.56,0.56"/>
  </r>
  <r>
    <x v="1992"/>
    <n v="19"/>
    <n v="0"/>
    <x v="2"/>
    <n v="3"/>
    <n v="70"/>
    <n v="0"/>
    <s v="http://www.marketo.com/webinars/graduating-from-esp-to-marketing-automation/"/>
    <n v="0"/>
    <n v="0"/>
    <n v="0"/>
    <n v="49400000"/>
    <s v="0.56,0.78,0.78,0.78,0.56,0.99,0.78,0.78,0.56,0.56,0.78,0.56"/>
  </r>
  <r>
    <x v="1993"/>
    <n v="19"/>
    <n v="20"/>
    <x v="2"/>
    <n v="1"/>
    <n v="70"/>
    <n v="0"/>
    <s v="http://www.marketo.com/partners/distribution-partner/"/>
    <n v="0"/>
    <n v="0"/>
    <n v="0.26"/>
    <n v="15600000"/>
    <s v="0.56,0.78,0.78,0.78,0.78,0.99,0.78,0.78,0.78,0.78,0.99,0.78"/>
  </r>
  <r>
    <x v="1994"/>
    <n v="19"/>
    <n v="17"/>
    <x v="2"/>
    <n v="1"/>
    <n v="70"/>
    <n v="0"/>
    <s v="https://launchpoint.marketo.com/direct-mail-manager/1021-direct-mail-manager-for-marketo/"/>
    <n v="0"/>
    <n v="0"/>
    <n v="0.01"/>
    <n v="759000000"/>
    <s v="0.44,0.99,0.78,0.78,0.56,0.44,0.56,0.78,0.56,0.78,0.78,0.78"/>
  </r>
  <r>
    <x v="1995"/>
    <n v="18"/>
    <n v="17"/>
    <x v="2"/>
    <n v="1"/>
    <n v="70"/>
    <n v="0"/>
    <s v="http://www.marketo.com/ebooks/build-and-operate-content-marketing-machine/"/>
    <n v="0"/>
    <n v="0"/>
    <n v="0.18"/>
    <n v="416000000"/>
    <s v="0.78,0.78,0.78,0.44,0.78,0.78,0.56,0.99,0.78,0.56,0.56,0.78"/>
  </r>
  <r>
    <x v="1996"/>
    <n v="18"/>
    <n v="19"/>
    <x v="2"/>
    <n v="1"/>
    <n v="70"/>
    <n v="27.11"/>
    <s v="http://www.marketo.com/content-marketing/"/>
    <n v="0"/>
    <n v="0"/>
    <n v="0.93"/>
    <n v="357000000"/>
    <s v="0.36,0.64,0.45,0.82,0.45,0.64,0.45,0.64,0.45,0.99,0.82,0.64"/>
  </r>
  <r>
    <x v="1997"/>
    <n v="19"/>
    <n v="19"/>
    <x v="2"/>
    <n v="1"/>
    <n v="70"/>
    <n v="0.94"/>
    <s v="http://blog.marketo.com/2013/09/how-to-write-your-first-blog-post.html"/>
    <n v="0"/>
    <n v="0"/>
    <n v="0.08"/>
    <n v="733000000"/>
    <s v="0.56,0.99,0.78,0.78,0.99,0.78,0.56,0.78,0.78,0.99,0.56,0.78"/>
  </r>
  <r>
    <x v="1998"/>
    <n v="14"/>
    <n v="0"/>
    <x v="2"/>
    <n v="3"/>
    <n v="30"/>
    <n v="0"/>
    <s v="http://www.marketo.com/worksheets/email-deliverability-design-and-creative-checklist/"/>
    <n v="0"/>
    <n v="0"/>
    <n v="0.43"/>
    <n v="752000000"/>
    <s v="0.50,0.75,0.50,0.99,0.75,0.75,0.75,0.75,0.50,0.75,0.75,0.50"/>
  </r>
  <r>
    <x v="1999"/>
    <n v="19"/>
    <n v="0"/>
    <x v="2"/>
    <n v="3"/>
    <n v="70"/>
    <n v="2.27"/>
    <s v="http://www.marketo.com/ebooks/the-inbound-marketers-guide-to-seo-and-ppc/"/>
    <n v="0"/>
    <n v="0"/>
    <n v="0.7"/>
    <n v="11500000"/>
    <s v="0.99,0.99,0.56,0.71,0.71,0.71,0.99,0.99,0.99,0.99,0.99,0.99"/>
  </r>
  <r>
    <x v="1902"/>
    <n v="14"/>
    <n v="10"/>
    <x v="2"/>
    <n v="2"/>
    <n v="30"/>
    <n v="17.11"/>
    <s v="http://blog.marketo.com/2014/04/rise-of-the-marketing-platform.html"/>
    <n v="0"/>
    <n v="0"/>
    <n v="0.98"/>
    <n v="86800000"/>
    <s v="0.60,0.40,0.40,0.99,0.40,0.60,0.40,0.40,0.99,0.40,0.99,0.60"/>
  </r>
  <r>
    <x v="2000"/>
    <n v="14"/>
    <n v="0"/>
    <x v="2"/>
    <n v="3"/>
    <n v="30"/>
    <n v="2.62"/>
    <s v="http://www.marketo.com/definitive-guides/international-market-entry-and-expansion/"/>
    <n v="0"/>
    <n v="0"/>
    <n v="0.22"/>
    <n v="349000000"/>
    <s v="0.60,0.80,0.80,0.60,0.60,0.99,0.60,0.60,0.60,0.40,0.60,0.40"/>
  </r>
  <r>
    <x v="2001"/>
    <n v="14"/>
    <n v="15"/>
    <x v="2"/>
    <n v="1"/>
    <n v="30"/>
    <n v="0"/>
    <s v="https://launchpoint.marketo.com/tibco/1389-tibco-activematrixtm-businessworks-6/"/>
    <n v="0"/>
    <n v="0"/>
    <n v="0.09"/>
    <n v="75000"/>
    <s v="0.20,0.60,0.60,0.60,0.99,0.60,0.80,0.60,0.80,0.80,0.99,0.60"/>
  </r>
  <r>
    <x v="2002"/>
    <n v="14"/>
    <n v="14"/>
    <x v="2"/>
    <n v="1"/>
    <n v="30"/>
    <n v="2.72"/>
    <s v="http://blog.marketo.com/2013/01/its-time-to-audit-your-websites-social-functionality.html"/>
    <n v="0"/>
    <n v="0"/>
    <n v="0.39"/>
    <n v="1410000"/>
    <s v="0.20,0.40,0.60,0.99,0.40,0.60,0.80,0.80,0.60,0.80,0.40,0.60"/>
  </r>
  <r>
    <x v="2003"/>
    <n v="14"/>
    <n v="12"/>
    <x v="2"/>
    <n v="1"/>
    <n v="30"/>
    <n v="12.4"/>
    <s v="http://www.marketo.com/webinars/marketing-collaboration-in-the-cloud/"/>
    <n v="0"/>
    <n v="0"/>
    <n v="0.56000000000000005"/>
    <n v="244000000"/>
    <s v="0.28,0.28,0.43,0.28,0.99,0.43,0.28,0.43,0.28,0.43,0.43,0.28"/>
  </r>
  <r>
    <x v="2004"/>
    <n v="14"/>
    <n v="12"/>
    <x v="2"/>
    <n v="1"/>
    <n v="30"/>
    <n v="0"/>
    <s v="http://blog.marketo.com/2014/10/best-practices-for-mobile-seo.html"/>
    <n v="0"/>
    <n v="0"/>
    <n v="0.61"/>
    <n v="16200000"/>
    <s v="0.67,0.99,0.99,0.67,0.67,0.99,0.99,0.99,0.99,0.67,0.99,0.99"/>
  </r>
  <r>
    <x v="2005"/>
    <n v="19"/>
    <n v="19"/>
    <x v="2"/>
    <n v="1"/>
    <n v="70"/>
    <n v="20.96"/>
    <s v="http://blog.marketo.com/2013/10/how-to-effectively-segment-your-database-for-lead-nurturing.html"/>
    <n v="0"/>
    <n v="0"/>
    <n v="0.93"/>
    <n v="461000000"/>
    <s v="0.44,0.78,0.56,0.78,0.99,0.56,0.78,0.78,0.78,0.78,0.56,0.56"/>
  </r>
  <r>
    <x v="2006"/>
    <n v="14"/>
    <n v="14"/>
    <x v="2"/>
    <n v="1"/>
    <n v="30"/>
    <n v="6.57"/>
    <s v="https://www.marketo.com/marketing-topics/generate-business-leads"/>
    <n v="0"/>
    <n v="0"/>
    <n v="0.75"/>
    <n v="346000000"/>
    <s v="0.43,0.43,0.43,0.99,0.56,0.43,0.43,0.43,0.28,0.14,0.43,0.28"/>
  </r>
  <r>
    <x v="2007"/>
    <n v="14"/>
    <n v="13"/>
    <x v="2"/>
    <n v="1"/>
    <n v="30"/>
    <n v="0"/>
    <s v="http://www.marketo.com/customers/"/>
    <n v="0"/>
    <n v="0"/>
    <n v="0.21"/>
    <n v="83200000"/>
    <s v="0.43,0.43,0.43,0.43,0.71,0.43,0.99,0.56,0.14,0.43,0.28,0.43"/>
  </r>
  <r>
    <x v="1466"/>
    <n v="14"/>
    <n v="14"/>
    <x v="2"/>
    <n v="1"/>
    <n v="30"/>
    <n v="69.31"/>
    <s v="https://www.marketo.com/marketing-topics/lead-management-software"/>
    <n v="0"/>
    <n v="0"/>
    <n v="0.98"/>
    <n v="37700000"/>
    <s v="0.50,0.99,0.50,0.75,0.99,0.50,0.50,0.50,0.75,0.75,0.50,0.50"/>
  </r>
  <r>
    <x v="2008"/>
    <n v="14"/>
    <n v="11"/>
    <x v="2"/>
    <n v="1"/>
    <n v="30"/>
    <n v="24.42"/>
    <s v="http://www.marketo.com/lead-generation/"/>
    <n v="0"/>
    <n v="0"/>
    <n v="0.97"/>
    <n v="463000000"/>
    <s v="0.40,0.60,0.40,0.80,0.80,0.80,0.80,0.99,0.60,0.60,0.60,0.40"/>
  </r>
  <r>
    <x v="2009"/>
    <n v="18"/>
    <n v="11"/>
    <x v="2"/>
    <n v="1"/>
    <n v="70"/>
    <n v="0"/>
    <s v="http://blog.marketo.com/2013/06/how-classic-psychology-can-help-you-understand-your-buyer.html"/>
    <n v="0"/>
    <n v="0"/>
    <n v="0.17"/>
    <n v="188000000"/>
    <s v="0.45,0.64,0.82,0.82,0.82,0.99,0.36,0.45,0.64,0.82,0.82,0.99"/>
  </r>
  <r>
    <x v="2010"/>
    <n v="18"/>
    <n v="15"/>
    <x v="2"/>
    <n v="1"/>
    <n v="70"/>
    <n v="0"/>
    <s v="http://www.marketo.com/articles/how-to-survive-the-gmail-tabs-marketing-apocalypse/"/>
    <n v="0"/>
    <n v="0"/>
    <n v="0.03"/>
    <n v="449000000"/>
    <s v="0.78,0.78,0.56,0.44,0.99,0.78,0.56,0.56,0.44,0.99,0.99,0.78"/>
  </r>
  <r>
    <x v="2011"/>
    <n v="19"/>
    <n v="19"/>
    <x v="2"/>
    <n v="1"/>
    <n v="70"/>
    <n v="6.06"/>
    <s v="http://blog.marketo.com/2013/10/the-whole-customer-why-you-need-a-360-degree-view.html"/>
    <n v="0"/>
    <n v="0"/>
    <n v="0.34"/>
    <n v="7390000"/>
    <s v="0.56,0.99,0.99,0.99,0.78,0.99,0.78,0.78,0.78,0.99,0.99,0.99"/>
  </r>
  <r>
    <x v="2012"/>
    <n v="19"/>
    <n v="17"/>
    <x v="2"/>
    <n v="1"/>
    <n v="70"/>
    <n v="0"/>
    <s v="http://blog.marketo.com/2013/02/what-is-the-difference-between-thought-leadership-and-content-marketing.html"/>
    <n v="0"/>
    <n v="0"/>
    <n v="0.02"/>
    <n v="4080000"/>
    <s v="0.78,0.78,0.78,0.78,0.99,0.78,0.99,0.78,0.78,0.78,0.78,0.78"/>
  </r>
  <r>
    <x v="2013"/>
    <n v="14"/>
    <n v="12"/>
    <x v="2"/>
    <n v="1"/>
    <n v="30"/>
    <n v="0"/>
    <s v="http://www.marketo.com/definitive-guides/marketing-metrics-and-marketing-analytics/"/>
    <n v="0"/>
    <n v="0"/>
    <n v="0.25"/>
    <n v="20500000"/>
    <s v="0.20,0.20,0.80,0.80,0.80,0.60,0.60,0.99,0.20,0.20,0.40,0.40"/>
  </r>
  <r>
    <x v="2014"/>
    <n v="19"/>
    <n v="0"/>
    <x v="2"/>
    <n v="3"/>
    <n v="70"/>
    <n v="0"/>
    <s v="http://www.marketo.com/library/Marketo-DefGuideLeadScoring.pdf?v2"/>
    <n v="0"/>
    <n v="0"/>
    <n v="0.11"/>
    <n v="49000000"/>
    <s v="0.44,0.78,0.56,0.99,0.78,0.78,0.78,0.78,0.56,0.78,0.99,0.78"/>
  </r>
  <r>
    <x v="2015"/>
    <n v="19"/>
    <n v="17"/>
    <x v="2"/>
    <n v="1"/>
    <n v="70"/>
    <n v="0.62"/>
    <s v="http://www.marketo.com/definitive-guides/lead-nurturing/"/>
    <n v="0"/>
    <n v="0"/>
    <n v="0.56000000000000005"/>
    <n v="1150000000"/>
    <s v="0.78,0.99,0.99,0.99,0.99,0.78,0.56,0.78,0.78,0.78,0.99,0.56"/>
  </r>
  <r>
    <x v="2016"/>
    <n v="14"/>
    <n v="12"/>
    <x v="2"/>
    <n v="1"/>
    <n v="30"/>
    <n v="0"/>
    <s v="http://blog.marketo.com/2013/05/5-of-the-most-innovative-and-unique-marketing-campaigns-so-far-in-2013.html"/>
    <n v="0"/>
    <n v="0"/>
    <n v="0.1"/>
    <n v="63300000"/>
    <s v="0.28,0.43,0.56,0.56,0.99,0.28,0.28,0.14,0.43,0.56,0.56,0.43"/>
  </r>
  <r>
    <x v="2017"/>
    <n v="19"/>
    <n v="0"/>
    <x v="2"/>
    <n v="3"/>
    <n v="70"/>
    <n v="0"/>
    <s v="http://www.marketo.com/articles/three-effective-approaches-for-personalized-marketing-campaign-maneuvers/"/>
    <n v="0"/>
    <n v="0"/>
    <n v="0.43"/>
    <n v="12500000"/>
    <s v="0.71,0.99,0.99,0.99,0.71,0.99,0.99,0.71,0.71,0.99,0.99,0.71"/>
  </r>
  <r>
    <x v="2017"/>
    <n v="18"/>
    <n v="18"/>
    <x v="2"/>
    <n v="1"/>
    <n v="70"/>
    <n v="0"/>
    <s v="http://www.marketo.com/_assets/uploads/10-tips-for-successful-email-marketing.pdf?20130607170642"/>
    <n v="0"/>
    <n v="0"/>
    <n v="0.43"/>
    <n v="12500000"/>
    <s v="0.71,0.99,0.99,0.99,0.71,0.99,0.99,0.71,0.71,0.99,0.99,0.71"/>
  </r>
  <r>
    <x v="2018"/>
    <n v="19"/>
    <n v="0"/>
    <x v="2"/>
    <n v="3"/>
    <n v="70"/>
    <n v="31.43"/>
    <s v="http://www.marketo.com/software/personalization/"/>
    <n v="0"/>
    <n v="0"/>
    <n v="0.55000000000000004"/>
    <n v="23200000"/>
    <s v="0.78,0.44,0.56,0.78,0.78,0.78,0.56,0.78,0.78,0.78,0.99,0.78"/>
  </r>
  <r>
    <x v="2019"/>
    <n v="18"/>
    <n v="18"/>
    <x v="2"/>
    <n v="1"/>
    <n v="70"/>
    <n v="2.25"/>
    <s v="http://launchpoint.marketo.com/strikeiron-inc/745-strikeiron-address-verification/"/>
    <n v="0"/>
    <n v="0"/>
    <n v="0.54"/>
    <n v="85300000"/>
    <s v="0.99,0.99,0.44,0.33,0.78,0.78,0.44,0.33,0.56,0.78,0.78,0.99"/>
  </r>
  <r>
    <x v="2020"/>
    <n v="19"/>
    <n v="0"/>
    <x v="2"/>
    <n v="3"/>
    <n v="70"/>
    <n v="5.77"/>
    <s v="https://launchpoint.marketo.com/applications/customer-lifecycle"/>
    <n v="0"/>
    <n v="0"/>
    <n v="0.44"/>
    <n v="271000000"/>
    <s v="0.36,0.50,0.64,0.99,0.99,0.64,0.36,0.36,0.28,0.50,0.64,0.36"/>
  </r>
  <r>
    <x v="2021"/>
    <n v="14"/>
    <n v="13"/>
    <x v="2"/>
    <n v="1"/>
    <n v="30"/>
    <n v="0"/>
    <s v="http://www.marketo.com/ebooks/how-new-eu-privacy-laws-will-change-your-marketing/"/>
    <n v="0"/>
    <n v="0"/>
    <n v="0.11"/>
    <n v="125000000"/>
    <s v="0.75,0.99,0.50,0.75,0.99,0.99,0.75,0.75,0.75,0.75,0.99,0.75"/>
  </r>
  <r>
    <x v="2022"/>
    <n v="18"/>
    <n v="15"/>
    <x v="2"/>
    <n v="1"/>
    <n v="70"/>
    <n v="28.19"/>
    <s v="http://www.marketo.com/software/marketing-automation/analytics/revenue-cycle-modeler/"/>
    <n v="0"/>
    <n v="0"/>
    <n v="0.23"/>
    <n v="1080000"/>
    <s v="0.33,0.56,0.56,0.56,0.78,0.78,0.78,0.56,0.78,0.78,0.99,0.56"/>
  </r>
  <r>
    <x v="2023"/>
    <n v="18"/>
    <n v="18"/>
    <x v="2"/>
    <n v="1"/>
    <n v="70"/>
    <n v="34.86"/>
    <s v="http://www.marketo.com/"/>
    <n v="0"/>
    <n v="0"/>
    <n v="0.98"/>
    <n v="250000000"/>
    <s v="0.64,0.82,0.64,0.64,0.45,0.64,0.82,0.45,0.45,0.64,0.99,0.82"/>
  </r>
  <r>
    <x v="2024"/>
    <n v="20"/>
    <n v="0"/>
    <x v="2"/>
    <n v="3"/>
    <n v="70"/>
    <n v="0"/>
    <s v="http://www.marketo.com/webinars/engagement-marketing-build-brand-awareness-earn-trust-and-grow-loyalty/"/>
    <n v="0"/>
    <n v="0"/>
    <n v="0.25"/>
    <n v="6820000"/>
    <s v="0.56,0.78,0.56,0.78,0.99,0.99,0.44,0.78,0.78,0.78,0.99,0.78"/>
  </r>
  <r>
    <x v="2025"/>
    <n v="15"/>
    <n v="14"/>
    <x v="2"/>
    <n v="1"/>
    <n v="40"/>
    <n v="21.37"/>
    <s v="http://blog.marketo.com/2013/05/5-of-the-most-innovative-and-unique-marketing-campaigns-so-far-in-2013.html"/>
    <n v="0"/>
    <n v="0"/>
    <n v="0.61"/>
    <n v="26400000"/>
    <s v="0.43,0.56,0.56,0.43,0.56,0.56,0.56,0.43,0.56,0.71,0.99,0.99"/>
  </r>
  <r>
    <x v="2026"/>
    <n v="15"/>
    <n v="15"/>
    <x v="2"/>
    <n v="1"/>
    <n v="40"/>
    <n v="15.23"/>
    <s v="https://www.marketo.com/marketing-topics/internet-marketing-strategy"/>
    <n v="0"/>
    <n v="0"/>
    <n v="0.56000000000000005"/>
    <n v="70100000"/>
    <s v="0.71,0.56,0.56,0.56,0.43,0.43,0.28,0.43,0.28,0.28,0.71,0.99"/>
  </r>
  <r>
    <x v="2027"/>
    <n v="16"/>
    <n v="15"/>
    <x v="2"/>
    <n v="1"/>
    <n v="40"/>
    <n v="16.64"/>
    <s v="https://www.marketo.com/marketing-topics/direct-response-advertising"/>
    <n v="0"/>
    <n v="0"/>
    <n v="1"/>
    <n v="19200000"/>
    <s v="0.44,0.44,0.99,0.44,0.56,0.33,0.44,0.44,0.44,0.44,0.56,0.22"/>
  </r>
  <r>
    <x v="2028"/>
    <n v="17"/>
    <n v="17"/>
    <x v="2"/>
    <n v="1"/>
    <n v="50"/>
    <n v="2.73"/>
    <s v="http://blog.marketo.com/2013/12/must-attend-marketing-events-of-2014.html"/>
    <n v="0"/>
    <n v="0"/>
    <n v="0.45"/>
    <n v="65000000"/>
    <s v="0.43,0.71,0.71,0.56,0.43,0.56,0.56,0.71,0.56,0.71,0.99,0.56"/>
  </r>
  <r>
    <x v="2029"/>
    <n v="16"/>
    <n v="18"/>
    <x v="2"/>
    <n v="1"/>
    <n v="40"/>
    <n v="64.52"/>
    <s v="http://www.marketo.com/articles/dos-and-donts-of-marketing-automation-new-resource/"/>
    <n v="0"/>
    <n v="0"/>
    <n v="0.99"/>
    <n v="15800000"/>
    <s v="0.99,0.99,0.80,0.80,0.60,0.40,0.99,0.60,0.60,0.60,0.99,0.60"/>
  </r>
  <r>
    <x v="2030"/>
    <n v="15"/>
    <n v="14"/>
    <x v="2"/>
    <n v="1"/>
    <n v="40"/>
    <n v="0"/>
    <s v="http://blog.marketo.com/2013/04/crm-series-how-much-crm-experience-do-you-need-to-be-successful-with-marketing-automation.html"/>
    <n v="0"/>
    <n v="0"/>
    <n v="0.69"/>
    <n v="52400000"/>
    <s v="0.40,0.80,0.80,0.60,0.60,0.60,0.80,0.40,0.80,0.80,0.99,0.60"/>
  </r>
  <r>
    <x v="2031"/>
    <n v="16"/>
    <n v="19"/>
    <x v="2"/>
    <n v="1"/>
    <n v="40"/>
    <n v="25.82"/>
    <s v="http://www.marketo.com/software/marketing-automation/email-marketing/"/>
    <n v="0"/>
    <n v="0"/>
    <n v="0.55000000000000004"/>
    <n v="19600000"/>
    <s v="0.33,0.33,0.33,0.44,0.44,0.33,0.33,0.33,0.56,0.33,0.56,0.99"/>
  </r>
  <r>
    <x v="2032"/>
    <n v="17"/>
    <n v="15"/>
    <x v="2"/>
    <n v="1"/>
    <n v="50"/>
    <n v="0"/>
    <s v="http://blog.marketo.com/2013/04/5-email-marketing-strategies-for-customer-retention.html"/>
    <n v="0"/>
    <n v="0"/>
    <n v="0.28000000000000003"/>
    <n v="5440000"/>
    <s v="0.00,0.09,0.09,0.09,0.45,0.64,0.64,0.99,0.82,0.82,0.82,0.82"/>
  </r>
  <r>
    <x v="2033"/>
    <n v="17"/>
    <n v="0"/>
    <x v="2"/>
    <n v="3"/>
    <n v="50"/>
    <n v="10.65"/>
    <s v="https://docs.marketo.com/display/DOCS/Enable+Personalized+URLs+for+a+Landing+Page"/>
    <n v="0"/>
    <n v="0"/>
    <n v="0.86"/>
    <n v="899000"/>
    <s v="0.56,0.99,0.78,0.56,0.99,0.56,0.78,0.56,0.56,0.56,0.56,0.44"/>
  </r>
  <r>
    <x v="2034"/>
    <n v="17"/>
    <n v="16"/>
    <x v="2"/>
    <n v="1"/>
    <n v="50"/>
    <n v="0"/>
    <s v="http://blog.marketo.com/2013/09/marketing-showdown-how-to-reach-gen-y.html"/>
    <n v="0"/>
    <n v="0"/>
    <n v="0.16"/>
    <n v="32600000"/>
    <s v="0.44,0.44,0.99,0.56,0.56,0.44,0.44,0.78,0.78,0.99,0.99,0.33"/>
  </r>
  <r>
    <x v="2035"/>
    <n v="16"/>
    <n v="12"/>
    <x v="2"/>
    <n v="1"/>
    <n v="40"/>
    <n v="54.93"/>
    <s v="http://www.marketo.com/webinars/graduating-from-esp-to-marketing-automation/"/>
    <n v="0"/>
    <n v="0"/>
    <n v="0.95"/>
    <n v="1580000"/>
    <s v="0.56,0.43,0.56,0.43,0.71,0.56,0.71,0.56,0.71,0.71,0.56,0.99"/>
  </r>
  <r>
    <x v="2035"/>
    <n v="15"/>
    <n v="13"/>
    <x v="2"/>
    <n v="1"/>
    <n v="40"/>
    <n v="54.93"/>
    <s v="http://www.marketo.com/ebooks/graduating-from-an-email-service-provider-to-marketing-automation/"/>
    <n v="0"/>
    <n v="0"/>
    <n v="0.95"/>
    <n v="1580000"/>
    <s v="0.56,0.43,0.56,0.43,0.71,0.56,0.71,0.56,0.71,0.71,0.56,0.99"/>
  </r>
  <r>
    <x v="2036"/>
    <n v="17"/>
    <n v="13"/>
    <x v="2"/>
    <n v="1"/>
    <n v="50"/>
    <n v="18.100000000000001"/>
    <s v="http://www.marketo.com/lead-generation/"/>
    <n v="0"/>
    <n v="0"/>
    <n v="0.97"/>
    <n v="26900000"/>
    <s v="0.12,0.53,0.28,0.18,0.18,0.18,0.18,0.99,0.41,0.18,0.12,0.12"/>
  </r>
  <r>
    <x v="2037"/>
    <n v="17"/>
    <n v="17"/>
    <x v="2"/>
    <n v="1"/>
    <n v="50"/>
    <n v="34.56"/>
    <s v="http://www.marketo.com/marketing-topics/lead-generation-marketing"/>
    <n v="0"/>
    <n v="0"/>
    <n v="0.95"/>
    <n v="130000000"/>
    <s v="0.18,0.45,0.64,0.99,0.45,0.45,0.18,0.18,0.45,0.27,0.45,0.27"/>
  </r>
  <r>
    <x v="2038"/>
    <n v="15"/>
    <n v="0"/>
    <x v="2"/>
    <n v="3"/>
    <n v="40"/>
    <n v="0"/>
    <s v="http://www.marketo.com/about/news/mobile-event-check-in-app-now-available-for-google-android/"/>
    <n v="0"/>
    <n v="0"/>
    <n v="0.9"/>
    <n v="272000000"/>
    <s v="0.56,0.99,0.56,0.43,0.28,0.56,0.56,0.43,0.56,0.28,0.43,0.28"/>
  </r>
  <r>
    <x v="2039"/>
    <n v="15"/>
    <n v="16"/>
    <x v="2"/>
    <n v="1"/>
    <n v="40"/>
    <n v="0.18"/>
    <s v="http://www.marketo.com/cheat-sheets/heres-how-to-make-your-website-as-personalized-as-your-email/"/>
    <n v="0"/>
    <n v="0"/>
    <n v="0.68"/>
    <n v="2960000000"/>
    <s v="0.60,0.40,0.80,0.99,0.80,0.60,0.60,0.80,0.80,0.60,0.60,0.60"/>
  </r>
  <r>
    <x v="2040"/>
    <n v="15"/>
    <n v="15"/>
    <x v="2"/>
    <n v="1"/>
    <n v="40"/>
    <n v="0"/>
    <s v="http://www.marketo.com/ebooks/graduating-from-an-email-service-provider-to-marketing-automation/"/>
    <n v="0"/>
    <n v="0"/>
    <n v="0.46"/>
    <n v="85000000"/>
    <s v="0.60,0.80,0.80,0.80,0.80,0.80,0.80,0.80,0.60,0.80,0.99,0.80"/>
  </r>
  <r>
    <x v="2041"/>
    <n v="17"/>
    <n v="15"/>
    <x v="2"/>
    <n v="1"/>
    <n v="50"/>
    <n v="8.44"/>
    <s v="http://www.marketo.com/marketing-topics/hvac-marketing-ideas"/>
    <n v="0"/>
    <n v="0"/>
    <n v="0.87"/>
    <n v="467000"/>
    <s v="0.56,0.99,0.78,0.78,0.44,0.22,0.22,0.56,0.44,0.78,0.78,0.78"/>
  </r>
  <r>
    <x v="2042"/>
    <n v="17"/>
    <n v="0"/>
    <x v="2"/>
    <n v="3"/>
    <n v="50"/>
    <n v="1.27"/>
    <s v="https://launchpoint.marketo.com/surveymonkey/904-surveymonkey/"/>
    <n v="0"/>
    <n v="0"/>
    <n v="0.11"/>
    <n v="728000"/>
    <s v="0.99,0.43,0.71,0.71,0.71,0.56,0.43,0.56,0.43,0.56,0.99,0.71"/>
  </r>
  <r>
    <x v="2043"/>
    <n v="17"/>
    <n v="18"/>
    <x v="2"/>
    <n v="1"/>
    <n v="50"/>
    <n v="1.39"/>
    <s v="http://www.marketo.com/success-kits/"/>
    <n v="0"/>
    <n v="0"/>
    <n v="0.33"/>
    <n v="24800000"/>
    <s v="0.71,0.71,0.71,0.71,0.71,0.99,0.71,0.71,0.43,0.99,0.71,0.99"/>
  </r>
  <r>
    <x v="2044"/>
    <n v="17"/>
    <n v="19"/>
    <x v="2"/>
    <n v="1"/>
    <n v="50"/>
    <n v="0"/>
    <s v="http://developers.marketo.com/documentation/rest/add-leads-to-list/"/>
    <n v="0"/>
    <n v="0"/>
    <n v="0.21"/>
    <n v="2680000000"/>
    <s v="0.43,0.71,0.71,0.71,0.99,0.43,0.56,0.56,0.56,0.99,0.71,0.71"/>
  </r>
  <r>
    <x v="2045"/>
    <n v="16"/>
    <n v="19"/>
    <x v="2"/>
    <n v="1"/>
    <n v="40"/>
    <n v="10.02"/>
    <s v="http://templates.marketo.com/"/>
    <n v="0"/>
    <n v="0"/>
    <n v="0.87"/>
    <n v="50500000"/>
    <s v="0.40,0.80,0.80,0.60,0.60,0.60,0.60,0.60,0.99,0.80,0.99,0.80"/>
  </r>
  <r>
    <x v="2046"/>
    <n v="17"/>
    <n v="16"/>
    <x v="2"/>
    <n v="1"/>
    <n v="50"/>
    <n v="2.36"/>
    <s v="http://blog.marketo.com/2013/09/the-best-marketing-speakers.html"/>
    <n v="0"/>
    <n v="0"/>
    <n v="0.98"/>
    <n v="150000000"/>
    <s v="0.99,0.80,0.60,0.99,0.80,0.80,0.99,0.99,0.80,0.99,0.99,0.99"/>
  </r>
  <r>
    <x v="2047"/>
    <n v="16"/>
    <n v="19"/>
    <x v="2"/>
    <n v="1"/>
    <n v="40"/>
    <n v="0"/>
    <s v="http://www.marketo.com/"/>
    <n v="0"/>
    <n v="0"/>
    <n v="0"/>
    <n v="3820000"/>
    <s v="0.99,0.78,0.33,0.44,0.56,0.78,0.44,0.44,0.11,0.11,0.11,0.00"/>
  </r>
  <r>
    <x v="2048"/>
    <n v="16"/>
    <n v="18"/>
    <x v="2"/>
    <n v="1"/>
    <n v="40"/>
    <n v="18.13"/>
    <s v="http://www.marketo.com/marketing-topics/social-media-strategy-template"/>
    <n v="0"/>
    <n v="0"/>
    <n v="0.33"/>
    <n v="63100000"/>
    <s v="0.80,0.60,0.60,0.99,0.80,0.99,0.80,0.60,0.40,0.99,0.80,0.60"/>
  </r>
  <r>
    <x v="2049"/>
    <n v="17"/>
    <n v="0"/>
    <x v="2"/>
    <n v="3"/>
    <n v="50"/>
    <n v="4.71"/>
    <s v="http://blog.marketo.com/2015/01/find-a-truth-unilevers-marc-mathieu-on-the-next-era-of-marketing.html"/>
    <n v="0"/>
    <n v="0"/>
    <n v="0.08"/>
    <n v="15300000"/>
    <s v="0.99,0.56,0.56,0.56,0.56,0.44,0.44,0.44,0.56,0.56,0.78,0.78"/>
  </r>
  <r>
    <x v="2050"/>
    <n v="15"/>
    <n v="17"/>
    <x v="2"/>
    <n v="1"/>
    <n v="40"/>
    <n v="0"/>
    <s v="http://blog.marketo.com/2014/09/welcome-to-the-era-of-engagement-marketing.html"/>
    <n v="0"/>
    <n v="0"/>
    <n v="0.01"/>
    <n v="40600000"/>
    <s v="0.43,0.71,0.71,0.56,0.71,0.56,0.43,0.28,0.43,0.99,0.56,0.43"/>
  </r>
  <r>
    <x v="2051"/>
    <n v="16"/>
    <n v="14"/>
    <x v="2"/>
    <n v="1"/>
    <n v="40"/>
    <n v="5.51"/>
    <s v="http://www.marketo.com/worksheets/"/>
    <n v="0"/>
    <n v="0"/>
    <n v="0.51"/>
    <n v="635000"/>
    <s v="0.43,0.71,0.56,0.14,0.56,0.56,0.28,0.43,0.28,0.56,0.99,0.56"/>
  </r>
  <r>
    <x v="2052"/>
    <n v="16"/>
    <n v="18"/>
    <x v="2"/>
    <n v="1"/>
    <n v="40"/>
    <n v="0"/>
    <s v="http://summit.marketo.com/2014/speakers/ashley-brookes/"/>
    <n v="0"/>
    <n v="0"/>
    <n v="0"/>
    <n v="379000"/>
    <s v="0.71,0.14,0.71,0.56,0.28,0.43,0.99,0.56,0.56,0.43,0.28,0.43"/>
  </r>
  <r>
    <x v="2053"/>
    <n v="17"/>
    <n v="0"/>
    <x v="2"/>
    <n v="3"/>
    <n v="50"/>
    <n v="0"/>
    <s v="http://de.marketo.com/marketing-topics/qualified-lead-generation"/>
    <n v="0"/>
    <n v="0"/>
    <n v="0.91"/>
    <n v="6730000"/>
    <s v="0.44,0.56,0.33,0.78,0.56,0.56,0.78,0.78,0.56,0.78,0.99,0.56"/>
  </r>
  <r>
    <x v="2054"/>
    <n v="17"/>
    <n v="0"/>
    <x v="2"/>
    <n v="3"/>
    <n v="50"/>
    <n v="0"/>
    <s v="http://blog.marketo.com/2015/02/3-ways-to-be-your-customers-bff.html"/>
    <n v="0"/>
    <n v="0"/>
    <n v="0.05"/>
    <n v="164000000"/>
    <s v="0.71,0.56,0.71,0.71,0.71,0.99,0.56,0.71,0.43,0.56,0.71,0.71"/>
  </r>
  <r>
    <x v="2055"/>
    <n v="16"/>
    <n v="0"/>
    <x v="2"/>
    <n v="3"/>
    <n v="40"/>
    <n v="12.26"/>
    <s v="http://www.marketo.com/landing-pages/"/>
    <n v="0"/>
    <n v="0"/>
    <n v="0.96"/>
    <n v="32600000"/>
    <s v="0.60,0.60,0.60,0.60,0.60,0.99,0.99,0.80,0.80,0.60,0.60,0.40"/>
  </r>
  <r>
    <x v="2055"/>
    <n v="15"/>
    <n v="16"/>
    <x v="2"/>
    <n v="1"/>
    <n v="40"/>
    <n v="12.26"/>
    <s v="http://www.marketo.com/software/marketing-automation/landing-pages/"/>
    <n v="0"/>
    <n v="0"/>
    <n v="0.96"/>
    <n v="32600000"/>
    <s v="0.60,0.60,0.60,0.60,0.60,0.99,0.99,0.80,0.80,0.60,0.60,0.40"/>
  </r>
  <r>
    <x v="2056"/>
    <n v="16"/>
    <n v="17"/>
    <x v="2"/>
    <n v="1"/>
    <n v="40"/>
    <n v="0"/>
    <s v="http://blog.marketo.com/2013/02/what-is-the-difference-between-thought-leadership-and-content-marketing.html"/>
    <n v="0"/>
    <n v="0"/>
    <n v="0.06"/>
    <n v="4760000"/>
    <s v="0.40,0.80,0.60,0.60,0.99,0.60,0.80,0.80,0.60,0.80,0.80,0.80"/>
  </r>
  <r>
    <x v="2057"/>
    <n v="15"/>
    <n v="17"/>
    <x v="2"/>
    <n v="1"/>
    <n v="40"/>
    <n v="17.5"/>
    <s v="http://blog.marketo.com/2009/12/top-12-b2b-holiday-cards-with-62-more-for-good-marketing-measure.html"/>
    <n v="0"/>
    <n v="0"/>
    <n v="0.98"/>
    <n v="53000000"/>
    <s v="0.67,0.05,0.00,0.00,0.05,0.05,0.05,0.05,0.10,0.19,0.52,0.99"/>
  </r>
  <r>
    <x v="2058"/>
    <n v="16"/>
    <n v="10"/>
    <x v="2"/>
    <n v="2"/>
    <n v="40"/>
    <n v="9.77"/>
    <s v="http://www.marketo.com/worksheets/social-media-editorial-calendar/"/>
    <n v="0"/>
    <n v="0"/>
    <n v="0.69"/>
    <n v="28600000"/>
    <s v="0.99,0.99,0.60,0.80,0.40,0.60,0.60,0.80,0.40,0.60,0.99,0.99"/>
  </r>
  <r>
    <x v="2059"/>
    <n v="15"/>
    <n v="16"/>
    <x v="2"/>
    <n v="1"/>
    <n v="40"/>
    <n v="0.27"/>
    <s v="http://blog.marketo.com/2013/05/5-of-the-most-innovative-and-unique-marketing-campaigns-so-far-in-2013.html"/>
    <n v="0"/>
    <n v="0"/>
    <n v="0.26"/>
    <n v="2110000"/>
    <s v="0.56,0.56,0.43,0.71,0.99,0.43,0.43,0.14,0.28,0.71,0.43,0.56"/>
  </r>
  <r>
    <x v="2060"/>
    <n v="15"/>
    <n v="16"/>
    <x v="2"/>
    <n v="1"/>
    <n v="40"/>
    <n v="10.68"/>
    <s v="https://launchpoint.marketo.com/cvent-inc/882-cvent-event-management/"/>
    <n v="0"/>
    <n v="0"/>
    <n v="0.62"/>
    <n v="93000"/>
    <s v="0.40,0.60,0.60,0.80,0.80,0.60,0.99,0.80,0.80,0.60,0.80,0.60"/>
  </r>
  <r>
    <x v="2061"/>
    <n v="16"/>
    <n v="18"/>
    <x v="2"/>
    <n v="1"/>
    <n v="40"/>
    <n v="14.91"/>
    <s v="http://www.marketo.com/software/marketing-automation/crm-integration/"/>
    <n v="0"/>
    <n v="0"/>
    <n v="0.59"/>
    <n v="15600000"/>
    <s v="0.60,0.99,0.99,0.60,0.40,0.40,0.60,0.60,0.60,0.99,0.99,0.99"/>
  </r>
  <r>
    <x v="2062"/>
    <n v="15"/>
    <n v="15"/>
    <x v="2"/>
    <n v="1"/>
    <n v="40"/>
    <n v="26.27"/>
    <s v="http://blog.marketo.com/2014/04/predictive-analytics-the-next-piece-of-the-social-puzzle.html"/>
    <n v="0"/>
    <n v="0"/>
    <n v="0.95"/>
    <n v="3520000"/>
    <s v="0.40,0.40,0.80,0.99,0.80,0.80,0.80,0.99,0.80,0.80,0.60,0.99"/>
  </r>
  <r>
    <x v="2063"/>
    <n v="16"/>
    <n v="16"/>
    <x v="2"/>
    <n v="1"/>
    <n v="40"/>
    <n v="0"/>
    <s v="http://blog.marketo.com/2013/04/ten-fantastic-facts-about-the-history-of-internet-marketing.html"/>
    <n v="0"/>
    <n v="0"/>
    <n v="0.06"/>
    <n v="128000000"/>
    <s v="0.56,0.99,0.71,0.99,0.71,0.71,0.43,0.28,0.43,0.99,0.56,0.56"/>
  </r>
  <r>
    <x v="2064"/>
    <n v="16"/>
    <n v="15"/>
    <x v="2"/>
    <n v="1"/>
    <n v="40"/>
    <n v="0"/>
    <s v="http://www.marketo.com/customers/"/>
    <n v="0"/>
    <n v="0"/>
    <n v="0.02"/>
    <n v="103000000"/>
    <s v="0.40,0.80,0.60,0.40,0.99,0.80,0.99,0.80,0.99,0.80,0.99,0.80"/>
  </r>
  <r>
    <x v="2065"/>
    <n v="16"/>
    <n v="0"/>
    <x v="2"/>
    <n v="3"/>
    <n v="40"/>
    <n v="8.58"/>
    <s v="http://www.marketo.com/webinars/test-for-success-ab-testing-tips-for-emails-and-landing-pages/"/>
    <n v="0"/>
    <n v="0"/>
    <n v="0.93"/>
    <n v="14700000"/>
    <s v="0.43,0.71,0.56,0.99,0.56,0.56,0.71,0.71,0.71,0.56,0.56,0.56"/>
  </r>
  <r>
    <x v="2066"/>
    <n v="15"/>
    <n v="14"/>
    <x v="2"/>
    <n v="1"/>
    <n v="40"/>
    <n v="0"/>
    <s v="http://www.marketo.com/ebooks/10-tips-for-using-slideshare-for-lead-generation/"/>
    <n v="0"/>
    <n v="0"/>
    <n v="0.05"/>
    <n v="61500000"/>
    <s v="0.40,0.60,0.80,0.99,0.99,0.40,0.40,0.60,0.99,0.60,0.80,0.80"/>
  </r>
  <r>
    <x v="2067"/>
    <n v="17"/>
    <n v="0"/>
    <x v="2"/>
    <n v="3"/>
    <n v="50"/>
    <n v="0"/>
    <s v="http://www.marketo.com/ebooks/customer-activation-marketing-with-a-measurable-purpose/"/>
    <n v="0"/>
    <n v="0"/>
    <n v="0.08"/>
    <n v="35200000"/>
    <s v="0.71,0.71,0.71,0.71,0.71,0.56,0.99,0.71,0.99,0.99,0.99,0.71"/>
  </r>
  <r>
    <x v="2068"/>
    <n v="16"/>
    <n v="16"/>
    <x v="2"/>
    <n v="1"/>
    <n v="40"/>
    <n v="0"/>
    <s v="http://blog.marketo.com/2014/02/8-ideas-for-a-creative-facebook-cover-photo-and-15-examples-of-great-ones.html"/>
    <n v="0"/>
    <n v="0"/>
    <n v="0.02"/>
    <n v="365000000"/>
    <s v="0.56,0.99,0.78,0.56,0.33,0.33,0.44,0.44,0.44,0.33,0.33,0.22"/>
  </r>
  <r>
    <x v="156"/>
    <n v="17"/>
    <n v="19"/>
    <x v="2"/>
    <n v="1"/>
    <n v="50"/>
    <n v="8.27"/>
    <s v="http://developers.marketo.com/blog/sending-an-email-with-dynamic-content-from-marketo-using-the-api/"/>
    <n v="0"/>
    <n v="0"/>
    <n v="0.68"/>
    <n v="494000"/>
    <s v="0.60,0.99,0.80,0.80,0.99,0.99,0.99,0.99,0.60,0.80,0.99,0.80"/>
  </r>
  <r>
    <x v="2069"/>
    <n v="15"/>
    <n v="17"/>
    <x v="2"/>
    <n v="1"/>
    <n v="40"/>
    <n v="0"/>
    <s v="http://blog.marketo.com/2011/12/the-marketing-market-career-and-salary-breakdown-for-marketing-professionals.html"/>
    <n v="0"/>
    <n v="0"/>
    <n v="0.09"/>
    <n v="538000"/>
    <s v="0.43,0.56,0.43,0.56,0.43,0.43,0.43,0.43,0.56,0.43,0.99,0.71"/>
  </r>
  <r>
    <x v="2070"/>
    <n v="16"/>
    <n v="17"/>
    <x v="2"/>
    <n v="1"/>
    <n v="40"/>
    <n v="0"/>
    <s v="http://www.marketo.com/articles/how-to-use-social-media-for-lead-generation/"/>
    <n v="0"/>
    <n v="0"/>
    <n v="0.74"/>
    <n v="435000000"/>
    <s v="0.18,0.36,0.36,0.99,0.27,0.27,0.27,0.27,0.27,0.18,0.27,0.27"/>
  </r>
  <r>
    <x v="2071"/>
    <n v="13"/>
    <n v="9"/>
    <x v="2"/>
    <n v="2"/>
    <n v="20"/>
    <n v="35.61"/>
    <s v="http://www.marketo.com/_assets/uploads/How-to-Segment-and-Target-Your-Emails.pdf?20130828153321"/>
    <n v="0"/>
    <n v="0"/>
    <n v="0.94"/>
    <n v="25000000"/>
    <s v="0.75,0.99,0.99,0.99,0.50,0.25,0.25,0.25,0.25,0.25,0.25,0.50"/>
  </r>
  <r>
    <x v="2072"/>
    <n v="13"/>
    <n v="12"/>
    <x v="2"/>
    <n v="1"/>
    <n v="20"/>
    <n v="0"/>
    <s v="http://www.marketo.com/_assets/uploads/2014-Sample-Social-Media-Tactical-Plan.pdf?20140609162917"/>
    <n v="0"/>
    <n v="0"/>
    <n v="0.66"/>
    <n v="810000"/>
    <s v="0.50,0.99,0.50,0.25,0.50,0.25,0.50,0.75,0.50,0.50,0.75,0.75"/>
  </r>
  <r>
    <x v="2073"/>
    <n v="13"/>
    <n v="13"/>
    <x v="2"/>
    <n v="1"/>
    <n v="20"/>
    <n v="14.58"/>
    <s v="http://www.marketo.com/email-marketing/"/>
    <n v="0"/>
    <n v="0"/>
    <n v="0.8"/>
    <n v="142000000"/>
    <s v="0.33,0.67,0.33,0.99,0.67,0.67,0.67,0.67,0.67,0.67,0.99,0.99"/>
  </r>
  <r>
    <x v="2074"/>
    <n v="13"/>
    <n v="14"/>
    <x v="2"/>
    <n v="1"/>
    <n v="20"/>
    <n v="20.010000000000002"/>
    <s v="http://www.marketo.com/reports/2014-gartner-magic-quadrant-for-crm-lead-management/"/>
    <n v="0"/>
    <n v="0"/>
    <n v="0.98"/>
    <n v="33300000"/>
    <s v="0.67,0.67,0.67,0.67,0.67,0.67,0.67,0.99,0.67,0.99,0.67,0.67"/>
  </r>
  <r>
    <x v="2075"/>
    <n v="13"/>
    <n v="12"/>
    <x v="2"/>
    <n v="1"/>
    <n v="20"/>
    <n v="0"/>
    <s v="http://blog.marketo.com/2014/12/the-next-era-of-marketing-hear-from-seth-godin.html"/>
    <n v="0"/>
    <n v="0"/>
    <n v="0.01"/>
    <n v="20800000"/>
    <s v="0.67,0.67,0.67,0.99,0.67,0.67,0.67,0.33,0.33,0.67,0.33,0.67"/>
  </r>
  <r>
    <x v="2076"/>
    <n v="13"/>
    <n v="15"/>
    <x v="2"/>
    <n v="1"/>
    <n v="20"/>
    <n v="0"/>
    <s v="https://launchpoint.marketo.com/citrix/1068-gotowebinar/"/>
    <n v="0"/>
    <n v="0"/>
    <n v="0.16"/>
    <n v="435000"/>
    <s v="0.67,0.99,0.99,0.67,0.99,0.67,0.33,0.67,0.67,0.99,0.99,0.99"/>
  </r>
  <r>
    <x v="2077"/>
    <n v="13"/>
    <n v="12"/>
    <x v="2"/>
    <n v="1"/>
    <n v="20"/>
    <n v="0"/>
    <s v="http://blog.marketo.com/2014/10/your-dream-team-the-marketing-trifecta.html"/>
    <n v="0"/>
    <n v="0"/>
    <n v="0.14000000000000001"/>
    <n v="430000"/>
    <s v="0.99,0.50,0.99,0.50,0.50,0.50,0.50,0.50,0.99,0.99,0.99,0.99"/>
  </r>
  <r>
    <x v="2078"/>
    <n v="21"/>
    <n v="13"/>
    <x v="2"/>
    <n v="1"/>
    <n v="90"/>
    <n v="9.31"/>
    <s v="https://www.marketo.com/marketing-topics/marketing-strategy-definition"/>
    <n v="0"/>
    <n v="0"/>
    <n v="0.08"/>
    <n v="10700000"/>
    <s v="0.36,0.50,0.79,0.79,0.64,0.50,0.36,0.28,0.28,0.64,0.79,0.99"/>
  </r>
  <r>
    <x v="2079"/>
    <n v="21"/>
    <n v="0"/>
    <x v="2"/>
    <n v="3"/>
    <n v="90"/>
    <n v="3.83"/>
    <s v="http://blog.marketo.com/2013/03/how-to-measure-the-roi-of-your-marketing-programs.html"/>
    <n v="0"/>
    <n v="0"/>
    <n v="0.05"/>
    <n v="24200000"/>
    <s v="0.99,0.82,0.82,0.82,0.99,0.82,0.82,0.82,0.64,0.82,0.82,0.82"/>
  </r>
  <r>
    <x v="2080"/>
    <n v="13"/>
    <n v="12"/>
    <x v="2"/>
    <n v="1"/>
    <n v="20"/>
    <n v="0"/>
    <s v="http://blog.marketo.com/2012/06/true-colors-what-your-brand-colors-say-about-your-business.html"/>
    <n v="0"/>
    <n v="0"/>
    <n v="0"/>
    <n v="147000000"/>
    <s v="0.40,0.20,0.20,0.99,0.60,0.40,0.40,0.60,0.40,0.60,0.20,0.80"/>
  </r>
  <r>
    <x v="2081"/>
    <n v="13"/>
    <n v="17"/>
    <x v="2"/>
    <n v="1"/>
    <n v="20"/>
    <n v="0"/>
    <s v="http://launchpoint.marketo.com/leadmd-inc/697-marketing-automation-consulting/"/>
    <n v="0"/>
    <n v="0"/>
    <n v="0.5"/>
    <n v="33200000"/>
    <s v="0.25,0.50,0.25,0.50,0.50,0.99,0.50,0.25,0.75,0.25,0.50,0.50"/>
  </r>
  <r>
    <x v="2082"/>
    <n v="13"/>
    <n v="16"/>
    <x v="2"/>
    <n v="1"/>
    <n v="20"/>
    <n v="0"/>
    <s v="http://www.marketo.com/software/marketing-automation/website-monitoring/"/>
    <n v="0"/>
    <n v="0"/>
    <n v="0.98"/>
    <n v="71500000"/>
    <s v="0.60,0.40,0.40,0.40,0.60,0.99,0.20,0.20,0.40,0.20,0.40,0.20"/>
  </r>
  <r>
    <x v="2083"/>
    <n v="13"/>
    <n v="14"/>
    <x v="2"/>
    <n v="1"/>
    <n v="20"/>
    <n v="10.47"/>
    <s v="http://blog.marketo.com/2011/04/lead-generation-have-you-evolved-past-cold-calling.html"/>
    <n v="0"/>
    <n v="0"/>
    <n v="0.99"/>
    <n v="13500000"/>
    <s v="0.33,0.99,0.33,0.67,0.33,0.67,0.99,0.67,0.67,0.99,0.67,0.33"/>
  </r>
  <r>
    <x v="1942"/>
    <n v="13"/>
    <n v="0"/>
    <x v="2"/>
    <n v="3"/>
    <n v="20"/>
    <n v="0"/>
    <s v="https://launchpoint.marketo.com/assets/Uploads/Marketo-GoToWebinar-Adapter-UserGuide.pdf"/>
    <n v="0"/>
    <n v="0"/>
    <n v="0.1"/>
    <n v="75000"/>
    <s v="0.33,0.67,0.67,0.67,0.99,0.67,0.33,0.67,0.67,0.67,0.99,0.99"/>
  </r>
  <r>
    <x v="2084"/>
    <n v="13"/>
    <n v="13"/>
    <x v="2"/>
    <n v="1"/>
    <n v="20"/>
    <n v="0"/>
    <s v="http://www.marketo.com/ebooks/what-is-marketing-automation/"/>
    <n v="0"/>
    <n v="0"/>
    <n v="0.04"/>
    <n v="1150000000"/>
    <s v="0.33,0.67,0.67,0.33,0.33,0.67,0.33,0.33,0.67,0.99,0.67,0.67"/>
  </r>
  <r>
    <x v="2085"/>
    <n v="13"/>
    <n v="8"/>
    <x v="2"/>
    <n v="2"/>
    <n v="20"/>
    <n v="30.19"/>
    <s v="http://www.marketo.com/lead-management/"/>
    <n v="0"/>
    <n v="0"/>
    <n v="0.94"/>
    <n v="9040000"/>
    <s v="0.33,0.33,0.67,0.99,0.67,0.67,0.67,0.33,0.67,0.67,0.33,0.33"/>
  </r>
  <r>
    <x v="2086"/>
    <n v="13"/>
    <n v="16"/>
    <x v="2"/>
    <n v="1"/>
    <n v="20"/>
    <n v="30.9"/>
    <s v="http://www.marketo.com/lead-management/"/>
    <n v="0"/>
    <n v="0"/>
    <n v="0.68"/>
    <n v="14700000"/>
    <s v="0.25,0.50,0.25,0.25,0.25,0.50,0.75,0.25,0.50,0.25,0.50,0.99"/>
  </r>
  <r>
    <x v="2087"/>
    <n v="13"/>
    <n v="15"/>
    <x v="2"/>
    <n v="1"/>
    <n v="20"/>
    <n v="15.46"/>
    <s v="https://launchpoint.marketo.com/dun-and-bradstreet/1401-dun-and-bradstreet-marketing-automation-tools/"/>
    <n v="0"/>
    <n v="0"/>
    <n v="0.98"/>
    <n v="212000"/>
    <s v="0.50,0.75,0.50,0.50,0.99,0.50,0.50,0.50,0.50,0.50,0.75,0.50"/>
  </r>
  <r>
    <x v="2088"/>
    <n v="13"/>
    <n v="14"/>
    <x v="2"/>
    <n v="1"/>
    <n v="20"/>
    <n v="0"/>
    <s v="http://www.marketo.com/"/>
    <n v="0"/>
    <n v="0"/>
    <n v="0.99"/>
    <n v="91300000"/>
    <s v="0.50,0.50,0.50,0.99,0.50,0.25,0.50,0.25,0.25,0.25,0.50,0.25"/>
  </r>
  <r>
    <x v="2089"/>
    <n v="17"/>
    <n v="18"/>
    <x v="2"/>
    <n v="1"/>
    <n v="40"/>
    <n v="0"/>
    <s v="http://blog.marketo.com/2014/04/the-definition-of-omni-channel-marketing-plus-7-tips.html"/>
    <n v="0"/>
    <n v="0"/>
    <n v="0"/>
    <n v="287000000"/>
    <s v="0.27,0.45,0.36,0.27,0.27,0.18,0.09,0.09,0.45,0.99,0.45,0.27"/>
  </r>
  <r>
    <x v="2090"/>
    <n v="17"/>
    <n v="17"/>
    <x v="2"/>
    <n v="1"/>
    <n v="40"/>
    <n v="25.78"/>
    <s v="http://www.marketo.com/marketing-automation/marketing-automation-vendors-compared/"/>
    <n v="0"/>
    <n v="0"/>
    <n v="0.96"/>
    <n v="8000000"/>
    <s v="0.60,0.80,0.60,0.80,0.60,0.80,0.99,0.99,0.60,0.40,0.80,0.80"/>
  </r>
  <r>
    <x v="2091"/>
    <n v="17"/>
    <n v="20"/>
    <x v="2"/>
    <n v="1"/>
    <n v="40"/>
    <n v="11.92"/>
    <s v="http://www.marketo.com/software/personalization/"/>
    <n v="0"/>
    <n v="0"/>
    <n v="0.62"/>
    <n v="21800000"/>
    <s v="0.99,0.71,0.71,0.43,0.28,0.28,0.28,0.43,0.28,0.43,0.43,0.43"/>
  </r>
  <r>
    <x v="2092"/>
    <n v="17"/>
    <n v="0"/>
    <x v="2"/>
    <n v="3"/>
    <n v="40"/>
    <n v="2.65"/>
    <s v="https://www.marketo.com/about/contact.php"/>
    <n v="0"/>
    <n v="0"/>
    <n v="0.85"/>
    <n v="186000000"/>
    <s v="0.99,0.16,0.03,0.03,0.03,0.06,0.06,0.03,0.03,0.03,0.06,0.03"/>
  </r>
  <r>
    <x v="2093"/>
    <n v="17"/>
    <n v="0"/>
    <x v="2"/>
    <n v="3"/>
    <n v="40"/>
    <n v="6"/>
    <s v="https://www.marketo.com/_assets/uploads/Marketing-Planning-Customizable-PPT-Template.ppt?20131107114640"/>
    <n v="0"/>
    <n v="0"/>
    <n v="0.53"/>
    <n v="229000"/>
    <s v="0.56,0.56,0.56,0.71,0.56,0.71,0.43,0.43,0.56,0.56,0.99,0.43"/>
  </r>
  <r>
    <x v="2094"/>
    <n v="17"/>
    <n v="0"/>
    <x v="2"/>
    <n v="3"/>
    <n v="40"/>
    <n v="3.46"/>
    <s v="http://blog.marketo.com/2014/11/swag-tchotchke-bauble-7-things-to-consider-for-event-giveaways.html"/>
    <n v="0"/>
    <n v="0"/>
    <n v="0.21"/>
    <n v="17400000"/>
    <s v="0.43,0.28,0.43,0.56,0.43,0.56,0.71,0.99,0.56,0.56,0.99,0.71"/>
  </r>
  <r>
    <x v="2095"/>
    <n v="17"/>
    <n v="0"/>
    <x v="2"/>
    <n v="3"/>
    <n v="40"/>
    <n v="0.16"/>
    <s v="http://www.marketo.com/marketing-automation/marketing-automation-vendors-compared/"/>
    <n v="0"/>
    <n v="0"/>
    <n v="0.27"/>
    <n v="59800000"/>
    <s v="0.60,0.80,0.60,0.99,0.80,0.60,0.80,0.40,0.60,0.60,0.80,0.60"/>
  </r>
  <r>
    <x v="2096"/>
    <n v="17"/>
    <n v="16"/>
    <x v="2"/>
    <n v="1"/>
    <n v="40"/>
    <n v="2.2400000000000002"/>
    <s v="http://www.marketo.com/webinars/building-a-successful-funnel-building-successful-sales-reps/"/>
    <n v="0"/>
    <n v="0"/>
    <n v="0.82"/>
    <n v="1980000"/>
    <s v="0.56,0.56,0.56,0.56,0.56,0.71,0.56,0.71,0.43,0.99,0.43,0.71"/>
  </r>
  <r>
    <x v="2097"/>
    <n v="17"/>
    <n v="17"/>
    <x v="2"/>
    <n v="1"/>
    <n v="40"/>
    <n v="13.06"/>
    <s v="http://blog.marketo.com/2013/09/get-more-email-opens-and-clicks-using-behavioral-targeting.html"/>
    <n v="0"/>
    <n v="0"/>
    <n v="0.66"/>
    <n v="2340000"/>
    <s v="0.60,0.60,0.60,0.60,0.80,0.60,0.60,0.60,0.60,0.80,0.99,0.60"/>
  </r>
  <r>
    <x v="2098"/>
    <n v="17"/>
    <n v="0"/>
    <x v="2"/>
    <n v="3"/>
    <n v="40"/>
    <n v="0"/>
    <s v="https://www.marketo.com/marketing-topics/direct-response-campaign"/>
    <n v="0"/>
    <n v="0"/>
    <n v="0.76"/>
    <n v="7310000"/>
    <s v="0.40,0.80,0.99,0.99,0.99,0.60,0.99,0.80,0.60,0.99,0.80,0.80"/>
  </r>
  <r>
    <x v="2099"/>
    <n v="17"/>
    <n v="0"/>
    <x v="2"/>
    <n v="3"/>
    <n v="40"/>
    <n v="47.33"/>
    <s v="http://www.marketo.com/_assets/uploads/Graduating-From-Email-Marketing-to-Marketing-Automation.pdf?20130115205146"/>
    <n v="0"/>
    <n v="0"/>
    <n v="0.98"/>
    <n v="7900000"/>
    <s v="0.40,0.80,0.80,0.99,0.99,0.60,0.40,0.60,0.60,0.99,0.80,0.99"/>
  </r>
  <r>
    <x v="2100"/>
    <n v="17"/>
    <n v="19"/>
    <x v="2"/>
    <n v="1"/>
    <n v="40"/>
    <n v="0"/>
    <s v="http://pages2.marketo.com/infusing-google-and-marketo-jan15.html?sponsor=google"/>
    <n v="0"/>
    <n v="0"/>
    <n v="0.26"/>
    <n v="16300000"/>
    <s v="0.99,0.60,0.80,0.80,0.60,0.60,0.60,0.80,0.80,0.99,0.60,0.60"/>
  </r>
  <r>
    <x v="2101"/>
    <n v="16"/>
    <n v="0"/>
    <x v="2"/>
    <n v="3"/>
    <n v="30"/>
    <n v="0"/>
    <s v="http://www.marketo.com/"/>
    <n v="0"/>
    <n v="0"/>
    <n v="0.52"/>
    <n v="41500000"/>
    <s v="0.22,0.11,0.11,0.11,0.11,0.00,0.11,0.11,0.11,0.99,0.44,0.99"/>
  </r>
  <r>
    <x v="2102"/>
    <n v="15"/>
    <n v="13"/>
    <x v="2"/>
    <n v="1"/>
    <n v="30"/>
    <n v="18.14"/>
    <s v="http://blog.marketo.com/2014/10/best-practices-for-mobile-seo.html"/>
    <n v="0"/>
    <n v="0"/>
    <n v="0.71"/>
    <n v="15800000"/>
    <s v="0.60,0.60,0.80,0.60,0.99,0.99,0.99,0.60,0.40,0.40,0.60,0.60"/>
  </r>
  <r>
    <x v="2103"/>
    <n v="20"/>
    <n v="20"/>
    <x v="2"/>
    <n v="1"/>
    <n v="50"/>
    <n v="0"/>
    <s v="https://launchpoint.marketo.com/kevy/1089-zoho-integration-for-marketo//AJAX_CTAForm/1"/>
    <n v="0"/>
    <n v="0"/>
    <n v="0.27"/>
    <n v="374000"/>
    <s v="0.60,0.99,0.80,0.99,0.99,0.99,0.60,0.80,0.99,0.99,0.99,0.80"/>
  </r>
  <r>
    <x v="2104"/>
    <n v="16"/>
    <n v="12"/>
    <x v="2"/>
    <n v="1"/>
    <n v="30"/>
    <n v="7.81"/>
    <s v="http://www.marketo.com/event-marketing/"/>
    <n v="0"/>
    <n v="0"/>
    <n v="0.98"/>
    <n v="184000000"/>
    <s v="0.60,0.60,0.80,0.80,0.80,0.40,0.60,0.40,0.99,0.40,0.40,0.20"/>
  </r>
  <r>
    <x v="2105"/>
    <n v="16"/>
    <n v="16"/>
    <x v="2"/>
    <n v="1"/>
    <n v="30"/>
    <n v="0"/>
    <s v="http://www.marketo.com/software/marketing-automation/website-monitoring/"/>
    <n v="0"/>
    <n v="0"/>
    <n v="0.93"/>
    <n v="189000000"/>
    <s v="0.20,0.60,0.60,0.80,0.80,0.80,0.60,0.99,0.40,0.60,0.60,0.60"/>
  </r>
  <r>
    <x v="2106"/>
    <n v="16"/>
    <n v="16"/>
    <x v="2"/>
    <n v="1"/>
    <n v="30"/>
    <n v="4.92"/>
    <s v="http://www.marketo.com/software/marketing-automation/email-marketing/deliverability/packages/"/>
    <n v="0"/>
    <n v="0"/>
    <n v="0.84"/>
    <n v="316000000"/>
    <s v="0.50,0.75,0.50,0.99,0.50,0.50,0.75,0.50,0.50,0.75,0.50,0.50"/>
  </r>
  <r>
    <x v="2107"/>
    <n v="20"/>
    <n v="0"/>
    <x v="2"/>
    <n v="3"/>
    <n v="50"/>
    <n v="0"/>
    <s v="http://blog.marketo.com/2014/08/meet-generation-z-marketings-next-big-audience-infographic.html"/>
    <n v="0"/>
    <n v="0"/>
    <n v="0.06"/>
    <n v="328000000"/>
    <s v="0.99,0.99,0.80,0.99,0.99,0.99,0.80,0.99,0.80,0.80,0.99,0.80"/>
  </r>
  <r>
    <x v="2108"/>
    <n v="15"/>
    <n v="13"/>
    <x v="2"/>
    <n v="1"/>
    <n v="30"/>
    <n v="0"/>
    <s v="https://launchpoint.marketo.com/marin-software/705-digital-advertising-management-platform-for-search-social-and-mobile/"/>
    <n v="0"/>
    <n v="0"/>
    <n v="0.09"/>
    <n v="1410000"/>
    <s v="0.99,0.50,0.75,0.99,0.75,0.75,0.75,0.99,0.99,0.99,0.75,0.75"/>
  </r>
  <r>
    <x v="2109"/>
    <n v="19"/>
    <n v="19"/>
    <x v="2"/>
    <n v="1"/>
    <n v="50"/>
    <n v="0.05"/>
    <s v="http://www.marketo.com/reports/siriusview-marketing-automation-platforms-2014/"/>
    <n v="0"/>
    <n v="0"/>
    <n v="0.27"/>
    <n v="10600000"/>
    <s v="0.99,0.71,0.56,0.71,0.71,0.71,0.71,0.99,0.71,0.71,0.71,0.71"/>
  </r>
  <r>
    <x v="2110"/>
    <n v="19"/>
    <n v="20"/>
    <x v="2"/>
    <n v="1"/>
    <n v="50"/>
    <n v="3.61"/>
    <s v="http://www.marketo.com/ebooks/lean-content-marketing-how-to-create-content-on-a-budget/"/>
    <n v="0"/>
    <n v="0"/>
    <n v="0.37"/>
    <n v="32200000"/>
    <s v="0.99,0.80,0.80,0.99,0.99,0.80,0.80,0.80,0.80,0.99,0.99,0.99"/>
  </r>
  <r>
    <x v="2111"/>
    <n v="16"/>
    <n v="0"/>
    <x v="2"/>
    <n v="3"/>
    <n v="30"/>
    <n v="13.68"/>
    <s v="http://www.marketo.com/worksheets/2015-sample-social-media-tactical-plan/"/>
    <n v="0"/>
    <n v="0"/>
    <n v="0.62"/>
    <n v="103000000"/>
    <s v="0.40,0.60,0.60,0.60,0.80,0.60,0.40,0.20,0.80,0.60,0.80,0.99"/>
  </r>
  <r>
    <x v="2112"/>
    <n v="16"/>
    <n v="14"/>
    <x v="2"/>
    <n v="1"/>
    <n v="30"/>
    <n v="0"/>
    <s v="http://www.marketo.com/customers/james-hardie-building-products/"/>
    <n v="0"/>
    <n v="0"/>
    <n v="0.11"/>
    <n v="250000"/>
    <s v="0.50,0.75,0.25,0.50,0.50,0.99,0.75,0.75,0.99,0.75,0.50,0.50"/>
  </r>
  <r>
    <x v="2113"/>
    <n v="16"/>
    <n v="18"/>
    <x v="2"/>
    <n v="1"/>
    <n v="30"/>
    <n v="0"/>
    <s v="http://blog.marketo.com/2014/02/the-5-pillars-of-a-successful-sales-pitch.html"/>
    <n v="0"/>
    <n v="0"/>
    <n v="0.04"/>
    <n v="97400000"/>
    <s v="0.50,0.75,0.75,0.75,0.99,0.99,0.75,0.75,0.75,0.99,0.75,0.99"/>
  </r>
  <r>
    <x v="2114"/>
    <n v="15"/>
    <n v="14"/>
    <x v="2"/>
    <n v="1"/>
    <n v="30"/>
    <n v="1.8"/>
    <s v="http://www.marketo.com/worksheets/events-budgeting-worksheet/"/>
    <n v="0"/>
    <n v="0"/>
    <n v="0.22"/>
    <n v="306000"/>
    <s v="0.20,0.80,0.60,0.60,0.80,0.60,0.80,0.80,0.60,0.60,0.99,0.80"/>
  </r>
  <r>
    <x v="2115"/>
    <n v="18"/>
    <n v="19"/>
    <x v="2"/>
    <n v="1"/>
    <n v="50"/>
    <n v="0"/>
    <s v="http://blog.marketo.com/"/>
    <n v="0"/>
    <n v="0"/>
    <n v="0.27"/>
    <n v="89000000"/>
    <s v="0.43,0.99,0.71,0.71,0.99,0.71,0.71,0.71,0.56,0.99,0.71,0.56"/>
  </r>
  <r>
    <x v="2116"/>
    <n v="19"/>
    <n v="14"/>
    <x v="2"/>
    <n v="1"/>
    <n v="50"/>
    <n v="31.71"/>
    <s v="http://www.marketo.com/email-marketing/"/>
    <n v="0"/>
    <n v="0"/>
    <n v="0.97"/>
    <n v="21600000"/>
    <s v="0.14,0.28,0.56,0.99,0.71,0.71,0.56,0.71,0.99,0.71,0.99,0.56"/>
  </r>
  <r>
    <x v="2117"/>
    <n v="20"/>
    <n v="20"/>
    <x v="2"/>
    <n v="1"/>
    <n v="50"/>
    <n v="0.11"/>
    <s v="http://blog.marketo.com/2014/04/the-definition-of-omni-channel-marketing-plus-7-tips.html"/>
    <n v="0"/>
    <n v="0"/>
    <n v="0.05"/>
    <n v="10300000"/>
    <s v="0.56,0.78,0.44,0.33,0.56,0.78,0.56,0.56,0.56,0.56,0.99,0.56"/>
  </r>
  <r>
    <x v="2118"/>
    <n v="15"/>
    <n v="15"/>
    <x v="2"/>
    <n v="1"/>
    <n v="30"/>
    <n v="0"/>
    <s v="http://blog.marketo.com/2013/05/5-of-the-most-innovative-and-unique-marketing-campaigns-so-far-in-2013.html"/>
    <n v="0"/>
    <n v="0"/>
    <n v="0.76"/>
    <n v="25900000"/>
    <s v="0.25,0.99,0.99,0.75,0.50,0.75,0.75,0.50,0.50,0.50,0.75,0.25"/>
  </r>
  <r>
    <x v="2119"/>
    <n v="18"/>
    <n v="19"/>
    <x v="2"/>
    <n v="1"/>
    <n v="50"/>
    <n v="52.05"/>
    <s v="http://blog.marketo.com/2013/07/email-wanted-dead-or-alive-infographic.html"/>
    <n v="0"/>
    <n v="0"/>
    <n v="0.84"/>
    <n v="49900000"/>
    <s v="0.71,0.56,0.71,0.56,0.71,0.99,0.71,0.43,0.71,0.56,0.99,0.56"/>
  </r>
  <r>
    <x v="2120"/>
    <n v="16"/>
    <n v="16"/>
    <x v="2"/>
    <n v="1"/>
    <n v="30"/>
    <n v="0"/>
    <s v="http://www.marketo.com/solutions/up-sell-cross-sell/"/>
    <n v="0"/>
    <n v="0"/>
    <n v="0.14000000000000001"/>
    <n v="117000000"/>
    <s v="0.99,0.67,0.99,0.99,0.67,0.67,0.99,0.67,0.99,0.67,0.67,0.67"/>
  </r>
  <r>
    <x v="2121"/>
    <n v="15"/>
    <n v="15"/>
    <x v="2"/>
    <n v="1"/>
    <n v="30"/>
    <n v="0"/>
    <s v="http://blog.marketo.com/2013/09/marketing-showdown-how-to-reach-gen-y.html"/>
    <n v="0"/>
    <n v="0"/>
    <n v="0.14000000000000001"/>
    <n v="8710000"/>
    <s v="0.56,0.28,0.43,0.71,0.99,0.43,0.43,0.43,0.43,0.43,0.56,0.43"/>
  </r>
  <r>
    <x v="2122"/>
    <n v="18"/>
    <n v="0"/>
    <x v="2"/>
    <n v="3"/>
    <n v="50"/>
    <n v="48.81"/>
    <s v="http://www.marketo.com/ebooks/graduating-from-an-email-service-provider-to-marketing-automation/"/>
    <n v="0"/>
    <n v="0"/>
    <n v="0.98"/>
    <n v="1290000"/>
    <s v="0.33,0.33,0.22,0.22,0.56,0.56,0.56,0.56,0.33,0.44,0.99,0.78"/>
  </r>
  <r>
    <x v="2123"/>
    <n v="16"/>
    <n v="16"/>
    <x v="2"/>
    <n v="1"/>
    <n v="30"/>
    <n v="30.44"/>
    <s v="http://blog.marketo.com/2013/01/building-a-kick-ass-social-media-dashboard.html"/>
    <n v="0"/>
    <n v="0"/>
    <n v="0.97"/>
    <n v="530000"/>
    <s v="0.28,0.14,0.14,0.14,0.14,0.99,0.43,0.43,0.56,0.56,0.71,0.56"/>
  </r>
  <r>
    <x v="2037"/>
    <n v="18"/>
    <n v="0"/>
    <x v="2"/>
    <n v="3"/>
    <n v="50"/>
    <n v="34.56"/>
    <s v="http://www.marketo.com/lead-generation/"/>
    <n v="0"/>
    <n v="0"/>
    <n v="0.95"/>
    <n v="130000000"/>
    <s v="0.18,0.45,0.64,0.99,0.45,0.45,0.18,0.18,0.45,0.27,0.45,0.27"/>
  </r>
  <r>
    <x v="2124"/>
    <n v="19"/>
    <n v="11"/>
    <x v="2"/>
    <n v="1"/>
    <n v="50"/>
    <n v="0"/>
    <s v="http://www.marketo.com/_assets/uploads/selling-marketing-budgets-to-cfo.pdf"/>
    <n v="0"/>
    <n v="0"/>
    <n v="0.2"/>
    <n v="7310000"/>
    <s v="0.33,0.22,0.44,0.78,0.56,0.44,0.56,0.56,0.78,0.78,0.99,0.78"/>
  </r>
  <r>
    <x v="2125"/>
    <n v="16"/>
    <n v="9"/>
    <x v="2"/>
    <n v="2"/>
    <n v="30"/>
    <n v="0"/>
    <s v="http://blog.marketo.com/2014/02/8-ideas-for-a-creative-facebook-cover-photo-and-15-examples-of-great-ones.html"/>
    <n v="0"/>
    <n v="0"/>
    <n v="0.01"/>
    <n v="146000000"/>
    <s v="0.99,0.80,0.40,0.40,0.40,0.80,0.60,0.80,0.40,0.20,0.20,0.20"/>
  </r>
  <r>
    <x v="2126"/>
    <n v="16"/>
    <n v="19"/>
    <x v="2"/>
    <n v="1"/>
    <n v="30"/>
    <n v="0"/>
    <s v="http://www.marketo.com/ebooks/lean-content-marketing-how-to-create-content-on-a-budget/"/>
    <n v="0"/>
    <n v="0"/>
    <n v="0.48"/>
    <n v="1260000000"/>
    <s v="0.50,0.99,0.75,0.75,0.75,0.75,0.50,0.75,0.99,0.75,0.50,0.50"/>
  </r>
  <r>
    <x v="2127"/>
    <n v="16"/>
    <n v="15"/>
    <x v="2"/>
    <n v="1"/>
    <n v="30"/>
    <n v="8.06"/>
    <s v="http://blog.marketo.com/2014/06/navigating-the-global-digital-ad-landscape-infographic.html"/>
    <n v="0"/>
    <n v="0"/>
    <n v="0.49"/>
    <n v="617000000"/>
    <s v="0.20,0.60,0.40,0.60,0.60,0.99,0.60,0.60,0.40,0.60,0.80,0.40"/>
  </r>
  <r>
    <x v="2128"/>
    <n v="15"/>
    <n v="0"/>
    <x v="2"/>
    <n v="3"/>
    <n v="30"/>
    <n v="0"/>
    <s v="http://blog.marketo.com/2015/03/the-power-of-word-of-mouth-marketing-how-you-can-do-it.html"/>
    <n v="0"/>
    <n v="0"/>
    <n v="0.01"/>
    <n v="464000000"/>
    <s v="0.40,0.99,0.80,0.60,0.60,0.60,0.40,0.80,0.60,0.60,0.80,0.80"/>
  </r>
  <r>
    <x v="2129"/>
    <n v="19"/>
    <n v="9"/>
    <x v="2"/>
    <n v="2"/>
    <n v="50"/>
    <n v="29.48"/>
    <s v="http://www.marketo.com/_assets/uploads/CMO-Inbound-Marketing.pdf"/>
    <n v="0"/>
    <n v="0"/>
    <n v="0.21"/>
    <n v="272000"/>
    <s v="0.56,0.71,0.71,0.71,0.71,0.56,0.43,0.71,0.56,0.71,0.99,0.71"/>
  </r>
  <r>
    <x v="2130"/>
    <n v="16"/>
    <n v="14"/>
    <x v="2"/>
    <n v="1"/>
    <n v="30"/>
    <n v="23.43"/>
    <s v="http://www.marketo.com/software/marketing-automation/crm-integration/"/>
    <n v="0"/>
    <n v="0"/>
    <n v="0.87"/>
    <n v="3050000"/>
    <s v="0.25,0.75,0.75,0.75,0.75,0.75,0.50,0.99,0.50,0.75,0.75,0.75"/>
  </r>
  <r>
    <x v="2131"/>
    <n v="16"/>
    <n v="16"/>
    <x v="2"/>
    <n v="1"/>
    <n v="30"/>
    <n v="0"/>
    <s v="http://blog.marketo.com/2014/04/tear-down-this-wall-between-ad-tech-and-marketing-automation.html"/>
    <n v="0"/>
    <n v="0"/>
    <n v="0.17"/>
    <n v="315000000"/>
    <s v="0.80,0.60,0.40,0.60,0.40,0.99,0.40,0.40,0.40,0.60,0.20,0.40"/>
  </r>
  <r>
    <x v="2132"/>
    <n v="16"/>
    <n v="0"/>
    <x v="2"/>
    <n v="3"/>
    <n v="30"/>
    <n v="0"/>
    <s v="http://blog.marketo.com/2015/01/how-to-integrate-social-media-and-blogging-from-the-art-of-social-media.html"/>
    <n v="0"/>
    <n v="0"/>
    <n v="0.1"/>
    <n v="94000000"/>
    <s v="0.60,0.80,0.40,0.99,0.80,0.80,0.40,0.40,0.60,0.40,0.80,0.80"/>
  </r>
  <r>
    <x v="2133"/>
    <n v="15"/>
    <n v="11"/>
    <x v="2"/>
    <n v="1"/>
    <n v="30"/>
    <n v="0"/>
    <s v="http://blog.marketo.com/2014/02/the-5-pillars-of-a-successful-sales-pitch.html"/>
    <n v="0"/>
    <n v="0"/>
    <n v="0.21"/>
    <n v="2280000"/>
    <s v="0.99,0.75,0.75,0.99,0.99,0.99,0.75,0.75,0.75,0.50,0.99,0.75"/>
  </r>
  <r>
    <x v="2134"/>
    <n v="15"/>
    <n v="0"/>
    <x v="2"/>
    <n v="3"/>
    <n v="30"/>
    <n v="21.95"/>
    <s v="https://www.marketo.com/marketing-topics/how-to-generate-leads"/>
    <n v="0"/>
    <n v="0"/>
    <n v="0.97"/>
    <n v="4190000"/>
    <s v="0.75,0.75,0.75,0.75,0.75,0.75,0.75,0.99,0.75,0.75,0.75,0.99"/>
  </r>
  <r>
    <x v="2135"/>
    <n v="16"/>
    <n v="16"/>
    <x v="2"/>
    <n v="1"/>
    <n v="30"/>
    <n v="1.68"/>
    <s v="http://blog.marketo.com/2014/05/instagram-barbershops-and-the-power-of-continuous-marketing.html"/>
    <n v="0"/>
    <n v="0"/>
    <n v="0.19"/>
    <n v="656000"/>
    <s v="0.50,0.99,0.75,0.99,0.75,0.75,0.75,0.50,0.99,0.99,0.99,0.25"/>
  </r>
  <r>
    <x v="2053"/>
    <n v="18"/>
    <n v="0"/>
    <x v="2"/>
    <n v="3"/>
    <n v="50"/>
    <n v="0"/>
    <s v="http://blog.marketo.com/2011/03/here-are-my-secret-methods-for-turning-marketing-leads-into-qualified-sales-leads.html"/>
    <n v="0"/>
    <n v="0"/>
    <n v="0.91"/>
    <n v="6730000"/>
    <s v="0.44,0.56,0.33,0.78,0.56,0.56,0.78,0.78,0.56,0.78,0.99,0.56"/>
  </r>
  <r>
    <x v="2136"/>
    <n v="16"/>
    <n v="16"/>
    <x v="2"/>
    <n v="1"/>
    <n v="30"/>
    <n v="13.51"/>
    <s v="http://www.marketo.com/software/marketing-automation/email-marketing/"/>
    <n v="0"/>
    <n v="0"/>
    <n v="0.97"/>
    <n v="31200000"/>
    <s v="0.75,0.75,0.50,0.99,0.50,0.50,0.50,0.50,0.75,0.50,0.99,0.75"/>
  </r>
  <r>
    <x v="2137"/>
    <n v="18"/>
    <n v="19"/>
    <x v="2"/>
    <n v="1"/>
    <n v="50"/>
    <n v="20.41"/>
    <s v="http://blog.marketo.com/2008/05/my-9-commandmen.html"/>
    <n v="0"/>
    <n v="0"/>
    <n v="0.49"/>
    <n v="174000000"/>
    <s v="0.56,0.99,0.56,0.78,0.56,0.56,0.44,0.56,0.56,0.56,0.56,0.44"/>
  </r>
  <r>
    <x v="2138"/>
    <n v="18"/>
    <n v="0"/>
    <x v="2"/>
    <n v="3"/>
    <n v="50"/>
    <n v="26.72"/>
    <s v="http://www.marketo.com/definitive-guides/marketing-automation/"/>
    <n v="0"/>
    <n v="0"/>
    <n v="0.92"/>
    <n v="35700000"/>
    <s v="0.43,0.56,0.56,0.71,0.43,0.56,0.99,0.99,0.99,0.71,0.99,0.71"/>
  </r>
  <r>
    <x v="2139"/>
    <n v="15"/>
    <n v="15"/>
    <x v="2"/>
    <n v="1"/>
    <n v="30"/>
    <n v="0.6"/>
    <s v="http://www.marketo.com/book-club/"/>
    <n v="0"/>
    <n v="0"/>
    <n v="1"/>
    <n v="168000000"/>
    <s v="0.50,0.99,0.50,0.99,0.50,0.75,0.75,0.75,0.50,0.50,0.50,0.99"/>
  </r>
  <r>
    <x v="2140"/>
    <n v="18"/>
    <n v="20"/>
    <x v="2"/>
    <n v="1"/>
    <n v="50"/>
    <n v="0"/>
    <s v="http://www.marketo.com/ebooks/pin-for-the-win-how-to-market-your-brand-on-pinterest/"/>
    <n v="0"/>
    <n v="0"/>
    <n v="0.75"/>
    <n v="257000000"/>
    <s v="0.56,0.71,0.43,0.56,0.56,0.71,0.56,0.71,0.56,0.99,0.99,0.71"/>
  </r>
  <r>
    <x v="2141"/>
    <n v="19"/>
    <n v="20"/>
    <x v="2"/>
    <n v="1"/>
    <n v="50"/>
    <n v="2.81"/>
    <s v="http://www.marketo.com/cheat-sheets/heres-how-to-make-your-website-as-personalized-as-your-email/"/>
    <n v="0"/>
    <n v="0"/>
    <n v="0.97"/>
    <n v="25400000"/>
    <s v="0.71,0.56,0.43,0.43,0.43,0.43,0.99,0.99,0.71,0.71,0.71,0.71"/>
  </r>
  <r>
    <x v="2142"/>
    <n v="18"/>
    <n v="11"/>
    <x v="2"/>
    <n v="1"/>
    <n v="50"/>
    <n v="27.88"/>
    <s v="https://www.marketo.com/marketing-topics/online-lead-generation-business"/>
    <n v="0"/>
    <n v="0"/>
    <n v="0.98"/>
    <n v="374000000"/>
    <s v="0.78,0.99,0.78,0.44,0.56,0.44,0.56,0.44,0.78,0.33,0.33,0.22"/>
  </r>
  <r>
    <x v="1470"/>
    <n v="15"/>
    <n v="13"/>
    <x v="2"/>
    <n v="1"/>
    <n v="30"/>
    <n v="0"/>
    <s v="http://www.marketo.com/software/personalization/"/>
    <n v="0"/>
    <n v="0"/>
    <n v="0.23"/>
    <n v="22000000"/>
    <s v="0.25,0.75,0.75,0.75,0.75,0.75,0.99,0.75,0.99,0.50,0.75,0.99"/>
  </r>
  <r>
    <x v="2143"/>
    <n v="16"/>
    <n v="16"/>
    <x v="2"/>
    <n v="1"/>
    <n v="30"/>
    <n v="0.24"/>
    <s v="http://www.marketo.com/about/news/intown-suites-selects-marketo-via-appexchange/"/>
    <n v="0"/>
    <n v="0"/>
    <n v="0.35"/>
    <n v="337000"/>
    <s v="0.25,0.75,0.75,0.75,0.50,0.75,0.99,0.99,0.50,0.50,0.75,0.50"/>
  </r>
  <r>
    <x v="2144"/>
    <n v="18"/>
    <n v="0"/>
    <x v="2"/>
    <n v="3"/>
    <n v="50"/>
    <n v="0"/>
    <s v="http://www.marketo.com/articles/how-to-survive-the-gmail-tabs-marketing-apocalypse/"/>
    <n v="0"/>
    <n v="0"/>
    <n v="0.19"/>
    <n v="345000000"/>
    <s v="0.99,0.99,0.44,0.44,0.56,0.44,0.78,0.44,0.11,0.22,0.44,0.22"/>
  </r>
  <r>
    <x v="2145"/>
    <n v="15"/>
    <n v="13"/>
    <x v="2"/>
    <n v="1"/>
    <n v="30"/>
    <n v="5.29"/>
    <s v="http://www.marketo.com/_assets/uploads/How-to-Leverage-Digital-Marketing-in-the-Healthcare-Industry.pdf?20130819131714"/>
    <n v="0"/>
    <n v="0"/>
    <n v="1"/>
    <n v="161000000"/>
    <s v="0.56,0.43,0.56,0.14,0.14,0.14,0.71,0.99,0.56,0.14,0.14,0.14"/>
  </r>
  <r>
    <x v="2146"/>
    <n v="18"/>
    <n v="0"/>
    <x v="2"/>
    <n v="3"/>
    <n v="50"/>
    <n v="0.73"/>
    <s v="https://www.marketo.com/about/contact.php"/>
    <n v="0"/>
    <n v="0"/>
    <n v="0.46"/>
    <n v="584000000"/>
    <s v="0.56,0.71,0.71,0.71,0.71,0.56,0.71,0.71,0.71,0.99,0.71,0.56"/>
  </r>
  <r>
    <x v="2147"/>
    <n v="15"/>
    <n v="14"/>
    <x v="2"/>
    <n v="1"/>
    <n v="30"/>
    <n v="0"/>
    <s v="http://blog.marketo.com/2013/05/5-of-the-most-innovative-and-unique-marketing-campaigns-so-far-in-2013.html"/>
    <n v="0"/>
    <n v="0"/>
    <n v="0.66"/>
    <n v="26400000"/>
    <s v="0.28,0.43,0.43,0.43,0.43,0.28,0.28,0.28,0.43,0.71,0.99,0.71"/>
  </r>
  <r>
    <x v="2148"/>
    <n v="16"/>
    <n v="11"/>
    <x v="2"/>
    <n v="1"/>
    <n v="30"/>
    <n v="6.65"/>
    <s v="https://summit.marketo.com/2015/info/"/>
    <n v="0"/>
    <n v="0"/>
    <n v="0.97"/>
    <n v="38000000"/>
    <s v="0.60,0.99,0.99,0.20,0.40,0.20,0.20,0.40,0.60,0.40,0.80,0.40"/>
  </r>
  <r>
    <x v="2149"/>
    <n v="15"/>
    <n v="14"/>
    <x v="2"/>
    <n v="1"/>
    <n v="30"/>
    <n v="0"/>
    <s v="http://blog.marketo.com/2014/02/the-5-pillars-of-a-successful-sales-pitch.html"/>
    <n v="0"/>
    <n v="0"/>
    <n v="0.11"/>
    <n v="19800000"/>
    <s v="0.75,0.99,0.50,0.75,0.75,0.50,0.75,0.75,0.50,0.50,0.99,0.75"/>
  </r>
  <r>
    <x v="2150"/>
    <n v="19"/>
    <n v="17"/>
    <x v="2"/>
    <n v="1"/>
    <n v="50"/>
    <n v="0"/>
    <s v="http://blog.marketo.com/"/>
    <n v="0"/>
    <n v="0"/>
    <n v="0.12"/>
    <n v="1950000"/>
    <s v="0.71,0.99,0.56,0.28,0.56,0.56,0.56,0.56,0.43,0.99,0.56,0.71"/>
  </r>
  <r>
    <x v="2151"/>
    <n v="16"/>
    <n v="16"/>
    <x v="2"/>
    <n v="1"/>
    <n v="30"/>
    <n v="0"/>
    <s v="http://blog.marketo.com/2013/11/should-hospitals-be-on-facebook-social-media-marketing-for-the-healthcare-industry.html"/>
    <n v="0"/>
    <n v="0"/>
    <n v="0.56000000000000005"/>
    <n v="70000000"/>
    <s v="0.99,0.40,0.40,0.60,0.60,0.60,0.40,0.99,0.40,0.80,0.99,0.80"/>
  </r>
  <r>
    <x v="2152"/>
    <n v="15"/>
    <n v="15"/>
    <x v="2"/>
    <n v="1"/>
    <n v="30"/>
    <n v="0"/>
    <s v="http://blog.marketo.com/2014/06/the-world-cup-of-marketing-part-1-nike-vs-adidas.html"/>
    <n v="0"/>
    <n v="0"/>
    <n v="0.01"/>
    <n v="628000"/>
    <s v="0.60,0.60,0.60,0.60,0.60,0.60,0.99,0.99,0.40,0.60,0.80,0.60"/>
  </r>
  <r>
    <x v="2153"/>
    <n v="16"/>
    <n v="17"/>
    <x v="2"/>
    <n v="1"/>
    <n v="30"/>
    <n v="0"/>
    <s v="http://blog.marketo.com/2015/01/how-to-integrate-social-media-and-blogging-from-the-art-of-social-media.html"/>
    <n v="0"/>
    <n v="0"/>
    <n v="0.09"/>
    <n v="105000000"/>
    <s v="0.99,0.99,0.99,0.99,0.99,0.67,0.99,0.99,0.67,0.99,0.99,0.33"/>
  </r>
  <r>
    <x v="2013"/>
    <n v="15"/>
    <n v="13"/>
    <x v="2"/>
    <n v="1"/>
    <n v="30"/>
    <n v="0"/>
    <s v="http://blog.marketo.com/2013/11/prove-your-worth10-kpis-for-marketers.html"/>
    <n v="0"/>
    <n v="0"/>
    <n v="0.25"/>
    <n v="20500000"/>
    <s v="0.20,0.20,0.80,0.80,0.80,0.60,0.60,0.99,0.20,0.20,0.40,0.40"/>
  </r>
  <r>
    <x v="2154"/>
    <n v="16"/>
    <n v="15"/>
    <x v="2"/>
    <n v="1"/>
    <n v="30"/>
    <n v="0"/>
    <s v="http://www.marketo.com/trust/legal/email-use-policy/"/>
    <n v="0"/>
    <n v="0"/>
    <n v="0.42"/>
    <n v="33400000"/>
    <s v="0.40,0.40,0.40,0.60,0.80,0.60,0.99,0.80,0.80,0.60,0.80,0.40"/>
  </r>
  <r>
    <x v="2155"/>
    <n v="15"/>
    <n v="0"/>
    <x v="2"/>
    <n v="3"/>
    <n v="30"/>
    <n v="0"/>
    <s v="http://blog.marketo.com/author/dayna-rothman"/>
    <n v="0"/>
    <n v="0"/>
    <n v="0"/>
    <n v="1800000"/>
    <s v="0.40,0.60,0.60,0.60,0.99,0.80,0.60,0.80,0.60,0.40,0.60,0.40"/>
  </r>
  <r>
    <x v="2156"/>
    <n v="18"/>
    <n v="14"/>
    <x v="2"/>
    <n v="1"/>
    <n v="50"/>
    <n v="0"/>
    <s v="http://www.marketo.com/library/are-they-hot-or-not-lead-scoring-wp.pdf"/>
    <n v="0"/>
    <n v="0"/>
    <n v="0"/>
    <n v="1020000000"/>
    <s v="0.36,0.99,0.79,0.50,0.64,0.36,0.21,0.28,0.21,0.21,0.28,0.28"/>
  </r>
  <r>
    <x v="2157"/>
    <n v="15"/>
    <n v="0"/>
    <x v="2"/>
    <n v="3"/>
    <n v="30"/>
    <n v="0"/>
    <s v="https://launchpoint.marketo.com/hootsuite/663-hootsuite/"/>
    <n v="0"/>
    <n v="0"/>
    <n v="0.25"/>
    <n v="1680000"/>
    <s v="0.75,0.75,0.99,0.75,0.99,0.75,0.99,0.50,0.75,0.75,0.99,0.75"/>
  </r>
  <r>
    <x v="2158"/>
    <n v="19"/>
    <n v="18"/>
    <x v="2"/>
    <n v="1"/>
    <n v="50"/>
    <n v="0"/>
    <s v="http://www.marketo.com/articles/b2b-sales-and-marketing-alignment-for-the-win/"/>
    <n v="0"/>
    <n v="0"/>
    <n v="0.18"/>
    <n v="13500000"/>
    <s v="0.43,0.99,0.71,0.56,0.71,0.56,0.71,0.71,0.71,0.71,0.71,0.71"/>
  </r>
  <r>
    <x v="2159"/>
    <n v="16"/>
    <n v="18"/>
    <x v="2"/>
    <n v="1"/>
    <n v="30"/>
    <n v="13.46"/>
    <s v="http://blog.marketo.com/2012/07/the-business-marketers-guide-to-instagram-infographic.html"/>
    <n v="0"/>
    <n v="0"/>
    <n v="0.88"/>
    <n v="34300000"/>
    <s v="0.60,0.60,0.60,0.60,0.60,0.40,0.40,0.60,0.40,0.99,0.99,0.80"/>
  </r>
  <r>
    <x v="2160"/>
    <n v="19"/>
    <n v="19"/>
    <x v="2"/>
    <n v="1"/>
    <n v="50"/>
    <n v="0"/>
    <s v="http://blog.marketo.com/2012/05/revenue-performance-management-making-the-top-line-top-priority-infographic.html"/>
    <n v="0"/>
    <n v="0"/>
    <n v="0.01"/>
    <n v="320000000"/>
    <s v="0.80,0.99,0.99,0.99,0.60,0.80,0.99,0.99,0.80,0.80,0.99,0.60"/>
  </r>
  <r>
    <x v="2161"/>
    <n v="18"/>
    <n v="18"/>
    <x v="2"/>
    <n v="1"/>
    <n v="50"/>
    <n v="0"/>
    <s v="http://blog.marketo.com/2011/09/how-b2b-sales-cycles-are-changing.html"/>
    <n v="0"/>
    <n v="0"/>
    <n v="0.01"/>
    <n v="3370000"/>
    <s v="0.18,0.36,0.64,0.36,0.64,0.27,0.27,0.99,0.45,0.82,0.64,0.36"/>
  </r>
  <r>
    <x v="2162"/>
    <n v="16"/>
    <n v="17"/>
    <x v="2"/>
    <n v="1"/>
    <n v="30"/>
    <n v="7.37"/>
    <s v="http://www.marketo.com/webinars/finding-new-customers-through-engaging-content/"/>
    <n v="0"/>
    <n v="0"/>
    <n v="0.77"/>
    <n v="298000000"/>
    <s v="0.50,0.75,0.99,0.99,0.75,0.75,0.50,0.50,0.75,0.50,0.50,0.50"/>
  </r>
  <r>
    <x v="2163"/>
    <n v="19"/>
    <n v="4"/>
    <x v="2"/>
    <n v="2"/>
    <n v="50"/>
    <n v="19.82"/>
    <s v="http://www.marketo.com/_assets/uploads/Content-Marketing-Machine-eBook.pdf"/>
    <n v="0"/>
    <n v="0"/>
    <n v="0.94"/>
    <n v="185000000"/>
    <s v="0.71,0.71,0.71,0.99,0.43,0.71,0.99,0.99,0.43,0.43,0.56,0.56"/>
  </r>
  <r>
    <x v="2164"/>
    <n v="15"/>
    <n v="16"/>
    <x v="2"/>
    <n v="1"/>
    <n v="30"/>
    <n v="23.36"/>
    <s v="http://blog.marketo.com/2009/12/top-12-b2b-holiday-cards-with-62-more-for-good-marketing-measure.html"/>
    <n v="0"/>
    <n v="0"/>
    <n v="0.99"/>
    <n v="62100000"/>
    <s v="0.82,0.09,0.00,0.09,0.09,0.09,0.09,0.09,0.18,0.18,0.45,0.99"/>
  </r>
  <r>
    <x v="2165"/>
    <n v="16"/>
    <n v="15"/>
    <x v="2"/>
    <n v="1"/>
    <n v="30"/>
    <n v="0"/>
    <s v="https://www.marketo.com/marketing-topics/average-click-through-rate"/>
    <n v="0"/>
    <n v="0"/>
    <n v="0.09"/>
    <n v="87400000"/>
    <s v="0.50,0.75,0.75,0.75,0.50,0.99,0.75,0.75,0.75,0.75,0.75,0.75"/>
  </r>
  <r>
    <x v="156"/>
    <n v="18"/>
    <n v="0"/>
    <x v="2"/>
    <n v="3"/>
    <n v="50"/>
    <n v="8.27"/>
    <s v="http://www.marketo.com/software/consumer/pricing/"/>
    <n v="0"/>
    <n v="0"/>
    <n v="0.68"/>
    <n v="494000"/>
    <s v="0.60,0.99,0.80,0.80,0.99,0.99,0.99,0.99,0.60,0.80,0.99,0.80"/>
  </r>
  <r>
    <x v="156"/>
    <n v="20"/>
    <n v="13"/>
    <x v="2"/>
    <n v="1"/>
    <n v="50"/>
    <n v="8.27"/>
    <s v="http://www.marketo.com/software/marketing-automation/email-marketing/analysis/"/>
    <n v="0"/>
    <n v="0"/>
    <n v="0.68"/>
    <n v="494000"/>
    <s v="0.60,0.99,0.80,0.80,0.99,0.99,0.99,0.99,0.60,0.80,0.99,0.80"/>
  </r>
  <r>
    <x v="156"/>
    <n v="19"/>
    <n v="17"/>
    <x v="2"/>
    <n v="1"/>
    <n v="50"/>
    <n v="8.27"/>
    <s v="http://www.marketo.com/ebooks/move-beyond-batch-and-blast-emails-with-marketos-dialog-edition/"/>
    <n v="0"/>
    <n v="0"/>
    <n v="0.68"/>
    <n v="494000"/>
    <s v="0.60,0.99,0.80,0.80,0.99,0.99,0.99,0.99,0.60,0.80,0.99,0.80"/>
  </r>
  <r>
    <x v="2166"/>
    <n v="19"/>
    <n v="0"/>
    <x v="2"/>
    <n v="3"/>
    <n v="50"/>
    <n v="0"/>
    <s v="http://www.marketo.com/webinars/visual-content-marketing-capture-and-engage-your-audience/"/>
    <n v="0"/>
    <n v="0"/>
    <n v="0.02"/>
    <n v="35300000"/>
    <s v="0.56,0.56,0.43,0.71,0.71,0.71,0.56,0.43,0.71,0.56,0.71,0.99"/>
  </r>
  <r>
    <x v="2167"/>
    <n v="16"/>
    <n v="19"/>
    <x v="2"/>
    <n v="1"/>
    <n v="30"/>
    <n v="5.99"/>
    <s v="http://blog.marketo.com/2013/11/prove-your-worth10-kpis-for-marketers.html"/>
    <n v="0"/>
    <n v="0"/>
    <n v="0.45"/>
    <n v="534000"/>
    <s v="0.71,0.99,0.99,0.14,0.14,0.14,0.28,0.28,0.28,0.28,0.43,0.99"/>
  </r>
  <r>
    <x v="2071"/>
    <n v="14"/>
    <n v="0"/>
    <x v="2"/>
    <n v="3"/>
    <n v="20"/>
    <n v="35.61"/>
    <s v="http://www.marketo.com/email-marketing/"/>
    <n v="0"/>
    <n v="0"/>
    <n v="0.94"/>
    <n v="25000000"/>
    <s v="0.75,0.99,0.99,0.99,0.50,0.25,0.25,0.25,0.25,0.25,0.25,0.50"/>
  </r>
  <r>
    <x v="2168"/>
    <n v="14"/>
    <n v="8"/>
    <x v="2"/>
    <n v="2"/>
    <n v="20"/>
    <n v="0"/>
    <s v="http://www.marketo.com/_assets/uploads/Definitive-Guide-Sales-Lead-Qualification.pdf?20130113021803"/>
    <n v="0"/>
    <n v="0"/>
    <n v="0.95"/>
    <n v="1490000"/>
    <s v="0.20,0.99,0.20,0.40,0.60,0.40,0.40,0.40,0.20,0.20,0.40,0.20"/>
  </r>
  <r>
    <x v="2169"/>
    <n v="14"/>
    <n v="0"/>
    <x v="2"/>
    <n v="3"/>
    <n v="20"/>
    <n v="0"/>
    <s v="http://www.marketo.com/library/b2blead-marketing-sales-alignment-ebook.pdf"/>
    <n v="0"/>
    <n v="0"/>
    <n v="0.68"/>
    <n v="128000000"/>
    <s v="0.99,0.99,0.33,0.33,0.33,0.33,0.67,0.99,0.67,0.99,0.99,0.99"/>
  </r>
  <r>
    <x v="2170"/>
    <n v="14"/>
    <n v="14"/>
    <x v="2"/>
    <n v="1"/>
    <n v="20"/>
    <n v="0"/>
    <s v="http://www.marketo.com/lead-management/"/>
    <n v="0"/>
    <n v="0"/>
    <n v="0.97"/>
    <n v="16400000"/>
    <s v="0.25,0.50,0.25,0.25,0.99,0.50,0.25,0.50,0.25,0.50,0.50,0.25"/>
  </r>
  <r>
    <x v="2171"/>
    <n v="14"/>
    <n v="12"/>
    <x v="2"/>
    <n v="1"/>
    <n v="20"/>
    <n v="0"/>
    <s v="https://www.marketo.com/_assets/uploads/lead-generation-metrics.pdf?20140211183744"/>
    <n v="0"/>
    <n v="0"/>
    <n v="0.98"/>
    <n v="7200000"/>
    <s v="0.25,0.50,0.50,0.50,0.75,0.50,0.50,0.50,0.99,0.75,0.50,0.25"/>
  </r>
  <r>
    <x v="2172"/>
    <n v="14"/>
    <n v="0"/>
    <x v="2"/>
    <n v="3"/>
    <n v="20"/>
    <n v="7.57"/>
    <s v="http://templates.marketo.com/category/landing-page/"/>
    <n v="0"/>
    <n v="0"/>
    <n v="0.88"/>
    <n v="3380000"/>
    <s v="0.33,0.33,0.33,0.99,0.67,0.67,0.67,0.67,0.67,0.67,0.99,0.67"/>
  </r>
  <r>
    <x v="2083"/>
    <n v="14"/>
    <n v="15"/>
    <x v="2"/>
    <n v="1"/>
    <n v="20"/>
    <n v="10.47"/>
    <s v="http://www.marketo.com/webinars/lead-generation-the-art-of-cold-calling-and-the-science-of-email-prospecting/"/>
    <n v="0"/>
    <n v="0"/>
    <n v="0.99"/>
    <n v="13500000"/>
    <s v="0.33,0.99,0.33,0.67,0.33,0.67,0.99,0.67,0.67,0.99,0.67,0.33"/>
  </r>
  <r>
    <x v="2173"/>
    <n v="14"/>
    <n v="19"/>
    <x v="2"/>
    <n v="1"/>
    <n v="20"/>
    <n v="0"/>
    <s v="http://www.marketo.com/software/marketing-automation/search-marketing/"/>
    <n v="0"/>
    <n v="0"/>
    <n v="0.09"/>
    <n v="277000000"/>
    <s v="0.50,0.25,0.50,0.25,0.25,0.50,0.75,0.50,0.25,0.50,0.50,0.99"/>
  </r>
  <r>
    <x v="2174"/>
    <n v="14"/>
    <n v="19"/>
    <x v="2"/>
    <n v="1"/>
    <n v="20"/>
    <n v="0"/>
    <s v="http://www.marketo.com/ebooks/the-inbound-marketers-guide-to-seo-and-ppc/"/>
    <n v="0"/>
    <n v="0"/>
    <n v="0.9"/>
    <n v="263000000"/>
    <s v="0.99,0.67,0.33,0.99,0.33,0.67,0.33,0.99,0.33,0.33,0.67,0.33"/>
  </r>
  <r>
    <x v="2175"/>
    <n v="14"/>
    <n v="15"/>
    <x v="2"/>
    <n v="1"/>
    <n v="20"/>
    <n v="29.11"/>
    <s v="http://www.marketo.com/email-marketing/"/>
    <n v="0"/>
    <n v="0"/>
    <n v="0.98"/>
    <n v="30700000"/>
    <s v="0.33,0.33,0.67,0.67,0.67,0.33,0.67,0.67,0.67,0.99,0.99,0.67"/>
  </r>
  <r>
    <x v="2176"/>
    <n v="14"/>
    <n v="13"/>
    <x v="2"/>
    <n v="1"/>
    <n v="20"/>
    <n v="52.46"/>
    <s v="http://www.marketo.com/"/>
    <n v="0"/>
    <n v="0"/>
    <n v="0.56000000000000005"/>
    <n v="16100000"/>
    <s v="0.40,0.40,0.40,0.40,0.40,0.20,0.99,0.40,0.40,0.40,0.40,0.40"/>
  </r>
  <r>
    <x v="1643"/>
    <n v="14"/>
    <n v="0"/>
    <x v="2"/>
    <n v="3"/>
    <n v="20"/>
    <n v="31.08"/>
    <s v="http://www.marketo.com/definitive-guides/lead-generation/"/>
    <n v="0"/>
    <n v="0"/>
    <n v="0.98"/>
    <n v="7970000"/>
    <s v="0.50,0.99,0.50,0.99,0.50,0.99,0.99,0.50,0.50,0.99,0.99,0.99"/>
  </r>
  <r>
    <x v="2177"/>
    <n v="14"/>
    <n v="13"/>
    <x v="2"/>
    <n v="1"/>
    <n v="20"/>
    <n v="0"/>
    <s v="http://blog.marketo.com/2011/05/defining-the-perfect-sales-lead-%E2%80%93-4-tips-to-getting-it-right.html"/>
    <n v="0"/>
    <n v="0"/>
    <n v="0.89"/>
    <n v="289000000"/>
    <s v="0.33,0.33,0.67,0.67,0.33,0.67,0.67,0.67,0.67,0.67,0.99,0.99"/>
  </r>
  <r>
    <x v="2178"/>
    <n v="14"/>
    <n v="17"/>
    <x v="2"/>
    <n v="1"/>
    <n v="20"/>
    <n v="15.87"/>
    <s v="http://www.marketo.com/articles/how-to-use-social-media-for-lead-generation/"/>
    <n v="0"/>
    <n v="0"/>
    <n v="0.72"/>
    <n v="439000000"/>
    <s v="0.50,0.50,0.50,0.99,0.99,0.75,0.75,0.75,0.25,0.50,0.50,0.50"/>
  </r>
  <r>
    <x v="2179"/>
    <n v="14"/>
    <n v="9"/>
    <x v="2"/>
    <n v="2"/>
    <n v="20"/>
    <n v="2.4900000000000002"/>
    <s v="http://www.marketo.com/customers/"/>
    <n v="0"/>
    <n v="0"/>
    <n v="0.67"/>
    <n v="38300000"/>
    <s v="0.67,0.67,0.67,0.67,0.99,0.67,0.67,0.67,0.67,0.67,0.67,0.67"/>
  </r>
  <r>
    <x v="2180"/>
    <n v="14"/>
    <n v="0"/>
    <x v="2"/>
    <n v="3"/>
    <n v="20"/>
    <n v="12.91"/>
    <s v="http://www.marketo.com/software/marketing-automation/"/>
    <n v="0"/>
    <n v="0"/>
    <n v="0.94"/>
    <n v="94900000"/>
    <s v="0.33,0.67,0.33,0.99,0.99,0.33,0.99,0.33,0.67,0.67,0.67,0.99"/>
  </r>
  <r>
    <x v="2181"/>
    <n v="14"/>
    <n v="14"/>
    <x v="2"/>
    <n v="1"/>
    <n v="20"/>
    <n v="0"/>
    <s v="http://www.marketo.com/cheat-sheets/landing-page-optimization/"/>
    <n v="0"/>
    <n v="0"/>
    <n v="0.96"/>
    <n v="1170000"/>
    <s v="0.33,0.99,0.67,0.67,0.99,0.33,0.33,0.33,0.67,0.67,0.67,0.67"/>
  </r>
  <r>
    <x v="2182"/>
    <n v="14"/>
    <n v="14"/>
    <x v="2"/>
    <n v="1"/>
    <n v="20"/>
    <n v="0"/>
    <s v="http://www.marketo.com/customers/navex-global/"/>
    <n v="0"/>
    <n v="0"/>
    <n v="0.92"/>
    <n v="13100000"/>
    <s v="0.33,0.33,0.33,0.67,0.33,0.67,0.33,0.99,0.67,0.33,0.33,0.33"/>
  </r>
  <r>
    <x v="1713"/>
    <n v="12"/>
    <n v="14"/>
    <x v="2"/>
    <n v="1"/>
    <n v="10"/>
    <n v="0"/>
    <s v="http://www.marketo.com/software/marketing-automation/email-marketing/"/>
    <n v="0"/>
    <n v="0"/>
    <n v="1"/>
    <n v="27800000"/>
    <s v="0.50,0.50,0.99,0.50,0.50,0.99,0.99,0.50,0.50,0.50,0.50,0.50"/>
  </r>
  <r>
    <x v="2183"/>
    <n v="12"/>
    <n v="0"/>
    <x v="2"/>
    <n v="3"/>
    <n v="10"/>
    <n v="0"/>
    <s v="http://blog.marketo.com/2014/08/why-you-need-an-editorial-calendar-for-social.html"/>
    <n v="0"/>
    <n v="0"/>
    <n v="0.96"/>
    <n v="22800000"/>
    <s v="0.50,0.50,0.99,0.50,0.50,0.99,0.50,0.50,0.50,0.50,0.50,0.50"/>
  </r>
  <r>
    <x v="2184"/>
    <n v="12"/>
    <n v="0"/>
    <x v="2"/>
    <n v="3"/>
    <n v="10"/>
    <n v="0"/>
    <s v="https://www.marketo.com/marketing-topics/online-lead-generation-business"/>
    <n v="0"/>
    <n v="0"/>
    <n v="0.81"/>
    <n v="1360000000"/>
    <s v="0.99,0.99,0.99,0.99,0.99,0.99,0.99,0.99,0.99,0.99,0.99,0.99"/>
  </r>
  <r>
    <x v="2185"/>
    <n v="17"/>
    <n v="0"/>
    <x v="2"/>
    <n v="3"/>
    <n v="30"/>
    <n v="0"/>
    <s v="http://blog.marketo.com/2015/03/the-power-of-word-of-mouth-marketing-how-you-can-do-it.html"/>
    <n v="0"/>
    <n v="0"/>
    <n v="0.04"/>
    <n v="618000000"/>
    <s v="0.40,0.60,0.40,0.80,0.60,0.99,0.40,0.40,0.20,0.80,0.40,0.40"/>
  </r>
  <r>
    <x v="2186"/>
    <n v="17"/>
    <n v="0"/>
    <x v="2"/>
    <n v="3"/>
    <n v="30"/>
    <n v="0"/>
    <s v="http://www.marketo.com/customers/james-hardie-building-products/"/>
    <n v="0"/>
    <n v="0"/>
    <n v="0.13"/>
    <n v="468000"/>
    <s v="0.75,0.99,0.50,0.75,0.75,0.75,0.50,0.50,0.75,0.50,0.50,0.25"/>
  </r>
  <r>
    <x v="2187"/>
    <n v="17"/>
    <n v="0"/>
    <x v="2"/>
    <n v="3"/>
    <n v="30"/>
    <n v="0"/>
    <s v="http://www.marketo.com/event-marketing/"/>
    <n v="0"/>
    <n v="0"/>
    <n v="0.39"/>
    <n v="35500000"/>
    <s v="0.40,0.40,0.40,0.60,0.40,0.40,0.60,0.60,0.60,0.60,0.99,0.20"/>
  </r>
  <r>
    <x v="2188"/>
    <n v="17"/>
    <n v="14"/>
    <x v="2"/>
    <n v="1"/>
    <n v="30"/>
    <n v="0"/>
    <s v="http://blog.marketo.com/2013/12/must-attend-marketing-events-of-2014.html"/>
    <n v="0"/>
    <n v="0"/>
    <n v="0.77"/>
    <n v="864000"/>
    <s v="0.25,0.50,0.50,0.75,0.50,0.50,0.99,0.75,0.99,0.99,0.50,0.25"/>
  </r>
  <r>
    <x v="1242"/>
    <n v="18"/>
    <n v="0"/>
    <x v="2"/>
    <n v="3"/>
    <n v="40"/>
    <n v="0"/>
    <s v="http://blog.marketo.com/2008/06/7-strategies-fo.html"/>
    <n v="0"/>
    <n v="0"/>
    <n v="0.18"/>
    <n v="32700000"/>
    <s v="0.56,0.43,0.43,0.71,0.43,0.56,0.56,0.43,0.43,0.71,0.28,0.99"/>
  </r>
  <r>
    <x v="2189"/>
    <n v="19"/>
    <n v="18"/>
    <x v="2"/>
    <n v="1"/>
    <n v="40"/>
    <n v="35.44"/>
    <s v="http://www.marketo.com/marketing-automation/marketing-automation-vendors-compared/"/>
    <n v="0"/>
    <n v="0"/>
    <n v="0.96"/>
    <n v="31300000"/>
    <s v="0.71,0.56,0.56,0.99,0.56,0.43,0.56,0.71,0.56,0.71,0.56,0.71"/>
  </r>
  <r>
    <x v="2190"/>
    <n v="17"/>
    <n v="12"/>
    <x v="2"/>
    <n v="1"/>
    <n v="30"/>
    <n v="0"/>
    <s v="http://www.marketo.com/marketing-topics/marketing-campaign-ideas"/>
    <n v="0"/>
    <n v="0"/>
    <n v="0.9"/>
    <n v="85100000"/>
    <s v="0.50,0.75,0.99,0.50,0.50,0.50,0.50,0.50,0.25,0.99,0.50,0.50"/>
  </r>
  <r>
    <x v="2191"/>
    <n v="19"/>
    <n v="0"/>
    <x v="2"/>
    <n v="3"/>
    <n v="40"/>
    <n v="10.1"/>
    <s v="http://www.marketo.com/inbound-marketing/"/>
    <n v="0"/>
    <n v="0"/>
    <n v="0.6"/>
    <n v="420000"/>
    <s v="0.60,0.99,0.40,0.99,0.80,0.60,0.80,0.80,0.60,0.99,0.99,0.99"/>
  </r>
  <r>
    <x v="1244"/>
    <n v="18"/>
    <n v="0"/>
    <x v="2"/>
    <n v="3"/>
    <n v="40"/>
    <n v="0"/>
    <s v="http://www.marketo.com/webinars/the-definitive-guide-to-marketing-metrics-and-marketing-analytics-webinar/"/>
    <n v="0"/>
    <n v="0"/>
    <n v="0.01"/>
    <n v="2360000"/>
    <s v="0.40,0.99,0.80,0.60,0.60,0.99,0.40,0.99,0.80,0.80,0.80,0.80"/>
  </r>
  <r>
    <x v="2192"/>
    <n v="18"/>
    <n v="16"/>
    <x v="2"/>
    <n v="1"/>
    <n v="40"/>
    <n v="9.86"/>
    <s v="http://www.marketo.com/inbound-marketing/"/>
    <n v="0"/>
    <n v="0"/>
    <n v="0.53"/>
    <n v="1270000"/>
    <s v="0.99,0.43,0.43,0.43,0.28,0.28,0.43,0.43,0.71,0.99,0.43,0.43"/>
  </r>
  <r>
    <x v="2193"/>
    <n v="19"/>
    <n v="10"/>
    <x v="2"/>
    <n v="2"/>
    <n v="40"/>
    <n v="35.090000000000003"/>
    <s v="http://blog.marketo.com/2013/08/the-problem-with-implicit-opt-in-for-email-marketing.html"/>
    <n v="0"/>
    <n v="0"/>
    <n v="0.93"/>
    <n v="28400000"/>
    <s v="0.28,0.43,0.14,0.43,0.56,0.71,0.99,0.71,0.43,0.71,0.71,0.43"/>
  </r>
  <r>
    <x v="2194"/>
    <n v="18"/>
    <n v="18"/>
    <x v="2"/>
    <n v="1"/>
    <n v="40"/>
    <n v="76.31"/>
    <s v="http://www.marketo.com/software/marketing-automation/"/>
    <n v="0"/>
    <n v="0"/>
    <n v="0.98"/>
    <n v="18000000"/>
    <s v="0.20,0.40,0.60,0.80,0.60,0.99,0.80,0.80,0.80,0.80,0.99,0.60"/>
  </r>
  <r>
    <x v="2195"/>
    <n v="19"/>
    <n v="0"/>
    <x v="2"/>
    <n v="3"/>
    <n v="40"/>
    <n v="9.86"/>
    <s v="http://www.marketo.com/articles/how-to-use-social-media-for-lead-generation/"/>
    <n v="0"/>
    <n v="0"/>
    <n v="0.93"/>
    <n v="330000000"/>
    <s v="0.80,0.80,0.99,0.60,0.60,0.60,0.99,0.60,0.60,0.60,0.80,0.80"/>
  </r>
  <r>
    <x v="2195"/>
    <n v="18"/>
    <n v="14"/>
    <x v="2"/>
    <n v="1"/>
    <n v="40"/>
    <n v="9.86"/>
    <s v="https://www.marketo.com/marketing-topics/marketing-through-social-media"/>
    <n v="0"/>
    <n v="0"/>
    <n v="0.93"/>
    <n v="330000000"/>
    <s v="0.80,0.80,0.99,0.60,0.60,0.60,0.99,0.60,0.60,0.60,0.80,0.80"/>
  </r>
  <r>
    <x v="2196"/>
    <n v="19"/>
    <n v="20"/>
    <x v="2"/>
    <n v="1"/>
    <n v="40"/>
    <n v="0"/>
    <s v="http://developers.marketo.com/blog/dynamically-change-page-content-based-on-a-users-location/"/>
    <n v="0"/>
    <n v="0"/>
    <n v="0"/>
    <n v="640000"/>
    <s v="0.33,0.33,0.44,0.33,0.33,0.22,0.11,0.22,0.44,0.99,0.78,0.33"/>
  </r>
  <r>
    <x v="2197"/>
    <n v="20"/>
    <n v="0"/>
    <x v="2"/>
    <n v="3"/>
    <n v="40"/>
    <n v="23"/>
    <s v="http://www.marketo.com/ebooks/move-beyond-batch-and-blast-emails-with-marketos-dialog-edition/"/>
    <n v="0"/>
    <n v="0"/>
    <n v="0.89"/>
    <n v="2070000"/>
    <s v="0.56,0.71,0.56,0.43,0.71,0.56,0.71,0.71,0.56,0.43,0.56,0.99"/>
  </r>
  <r>
    <x v="2198"/>
    <n v="19"/>
    <n v="0"/>
    <x v="2"/>
    <n v="3"/>
    <n v="40"/>
    <n v="9.1300000000000008"/>
    <s v="http://www.marketo.com/ebooks/building-effective-landing-pages/"/>
    <n v="0"/>
    <n v="0"/>
    <n v="0.95"/>
    <n v="32600000"/>
    <s v="0.40,0.80,0.60,0.99,0.99,0.60,0.80,0.60,0.99,0.60,0.60,0.80"/>
  </r>
  <r>
    <x v="2199"/>
    <n v="17"/>
    <n v="17"/>
    <x v="2"/>
    <n v="1"/>
    <n v="30"/>
    <n v="0"/>
    <s v="http://www.marketo.com/inbound-marketing/"/>
    <n v="0"/>
    <n v="0"/>
    <n v="0.91"/>
    <n v="4010000"/>
    <s v="0.25,0.50,0.50,0.50,0.75,0.99,0.75,0.50,0.50,0.99,0.99,0.99"/>
  </r>
  <r>
    <x v="2200"/>
    <n v="19"/>
    <n v="0"/>
    <x v="2"/>
    <n v="3"/>
    <n v="40"/>
    <n v="7.77"/>
    <s v="http://www.marketo.com/software/marketing-automation/pricing/"/>
    <n v="0"/>
    <n v="0"/>
    <n v="1"/>
    <n v="311000000"/>
    <s v="0.33,0.44,0.33,0.22,0.56,0.33,0.22,0.22,0.44,0.44,0.56,0.99"/>
  </r>
  <r>
    <x v="2201"/>
    <n v="18"/>
    <n v="17"/>
    <x v="2"/>
    <n v="1"/>
    <n v="40"/>
    <n v="0"/>
    <s v="http://blog.marketo.com/2013/05/5-of-the-most-innovative-and-unique-marketing-campaigns-so-far-in-2013.html"/>
    <n v="0"/>
    <n v="0"/>
    <n v="0.26"/>
    <n v="134000000"/>
    <s v="0.43,0.56,0.99,0.71,0.71,0.43,0.28,0.28,0.28,0.56,0.71,0.71"/>
  </r>
  <r>
    <x v="2202"/>
    <n v="20"/>
    <n v="17"/>
    <x v="2"/>
    <n v="1"/>
    <n v="40"/>
    <n v="0"/>
    <s v="http://blog.marketo.com/2015/01/how-to-integrate-social-media-and-blogging-from-the-art-of-social-media.html"/>
    <n v="0"/>
    <n v="0"/>
    <n v="0.02"/>
    <n v="31500000"/>
    <s v="0.80,0.99,0.80,0.99,0.80,0.40,0.40,0.60,0.60,0.80,0.60,0.80"/>
  </r>
  <r>
    <x v="2094"/>
    <n v="18"/>
    <n v="16"/>
    <x v="2"/>
    <n v="1"/>
    <n v="40"/>
    <n v="3.46"/>
    <s v="http://blog.marketo.com/2013/11/the-art-of-swag-or-schwag.html"/>
    <n v="0"/>
    <n v="0"/>
    <n v="0.21"/>
    <n v="17400000"/>
    <s v="0.43,0.28,0.43,0.56,0.43,0.56,0.71,0.99,0.56,0.56,0.99,0.71"/>
  </r>
  <r>
    <x v="2203"/>
    <n v="17"/>
    <n v="20"/>
    <x v="2"/>
    <n v="1"/>
    <n v="30"/>
    <n v="0"/>
    <s v="http://www.marketo.com/ebooks/graduating-from-an-email-service-provider-to-marketing-automation/"/>
    <n v="0"/>
    <n v="0"/>
    <n v="0.89"/>
    <n v="871000"/>
    <s v="0.60,0.40,0.40,0.60,0.99,0.80,0.99,0.60,0.20,0.40,0.60,0.40"/>
  </r>
  <r>
    <x v="2204"/>
    <n v="17"/>
    <n v="9"/>
    <x v="2"/>
    <n v="2"/>
    <n v="30"/>
    <n v="1.85"/>
    <s v="http://www.marketo.com/_assets/uploads/WP.Precision.Thinking12.pdf?20130115213859"/>
    <n v="0"/>
    <n v="0"/>
    <n v="0.26"/>
    <n v="26700000"/>
    <s v="0.56,0.43,0.43,0.43,0.28,0.43,0.28,0.28,0.43,0.56,0.71,0.99"/>
  </r>
  <r>
    <x v="2205"/>
    <n v="19"/>
    <n v="0"/>
    <x v="2"/>
    <n v="3"/>
    <n v="40"/>
    <n v="0"/>
    <s v="http://blog.marketo.com/2007/08/the-five-stage.html"/>
    <n v="0"/>
    <n v="0"/>
    <n v="7.0000000000000007E-2"/>
    <n v="171000000"/>
    <s v="0.60,0.80,0.99,0.80,0.99,0.40,0.60,0.40,0.60,0.99,0.99,0.99"/>
  </r>
  <r>
    <x v="2206"/>
    <n v="18"/>
    <n v="19"/>
    <x v="2"/>
    <n v="1"/>
    <n v="40"/>
    <n v="26.71"/>
    <s v="http://developers.marketo.com/documentation/websites/lead-tracking-munchkin-js/"/>
    <n v="0"/>
    <n v="0"/>
    <n v="0.94"/>
    <n v="159000000"/>
    <s v="0.60,0.80,0.60,0.99,0.60,0.99,0.60,0.80,0.80,0.80,0.60,0.60"/>
  </r>
  <r>
    <x v="2207"/>
    <n v="19"/>
    <n v="20"/>
    <x v="2"/>
    <n v="1"/>
    <n v="40"/>
    <n v="0"/>
    <s v="https://launchpoint.marketo.com/cvent-inc/882-cvent-event-management/"/>
    <n v="0"/>
    <n v="0"/>
    <n v="0.2"/>
    <n v="50000"/>
    <s v="0.80,0.40,0.60,0.99,0.60,0.80,0.80,0.80,0.60,0.80,0.80,0.80"/>
  </r>
  <r>
    <x v="2208"/>
    <n v="17"/>
    <n v="17"/>
    <x v="2"/>
    <n v="1"/>
    <n v="30"/>
    <n v="20.6"/>
    <s v="http://blog.marketo.com/2013/09/get-more-email-opens-and-clicks-using-behavioral-targeting.html"/>
    <n v="0"/>
    <n v="0"/>
    <n v="0.82"/>
    <n v="2010000"/>
    <s v="0.67,0.67,0.99,0.99,0.67,0.67,0.99,0.99,0.99,0.99,0.99,0.67"/>
  </r>
  <r>
    <x v="2209"/>
    <n v="17"/>
    <n v="15"/>
    <x v="2"/>
    <n v="1"/>
    <n v="30"/>
    <n v="0"/>
    <s v="http://www.marketo.com/_assets/uploads/Definitive-Guide-Sales-Lead-Qualification.pdf?20130113021803"/>
    <n v="0"/>
    <n v="0"/>
    <n v="0.08"/>
    <n v="42100000"/>
    <s v="0.75,0.75,0.75,0.50,0.75,0.75,0.75,0.75,0.75,0.75,0.99,0.75"/>
  </r>
  <r>
    <x v="2210"/>
    <n v="19"/>
    <n v="0"/>
    <x v="2"/>
    <n v="3"/>
    <n v="40"/>
    <n v="0"/>
    <s v="http://blog.marketo.com/2011/12/the-marketing-market-career-and-salary-breakdown-for-marketing-professionals.html"/>
    <n v="0"/>
    <n v="0"/>
    <n v="0.06"/>
    <n v="177000000"/>
    <s v="0.80,0.99,0.99,0.99,0.99,0.80,0.80,0.60,0.80,0.80,0.80,0.60"/>
  </r>
  <r>
    <x v="2211"/>
    <n v="18"/>
    <n v="15"/>
    <x v="2"/>
    <n v="1"/>
    <n v="40"/>
    <n v="0"/>
    <s v="http://blog.marketo.com/2013/05/5-of-the-most-innovative-and-unique-marketing-campaigns-so-far-in-2013.html"/>
    <n v="0"/>
    <n v="0"/>
    <n v="0.22"/>
    <n v="3340000"/>
    <s v="0.43,0.43,0.28,0.99,0.71,0.71,0.56,0.43,0.43,0.71,0.43,0.43"/>
  </r>
  <r>
    <x v="2212"/>
    <n v="19"/>
    <n v="19"/>
    <x v="2"/>
    <n v="1"/>
    <n v="40"/>
    <n v="0"/>
    <s v="http://www.marketo.com/social-marketing/"/>
    <n v="0"/>
    <n v="0"/>
    <n v="0.42"/>
    <n v="163000000"/>
    <s v="0.80,0.99,0.99,0.99,0.80,0.99,0.99,0.80,0.80,0.99,0.80,0.80"/>
  </r>
  <r>
    <x v="2136"/>
    <n v="17"/>
    <n v="15"/>
    <x v="2"/>
    <n v="1"/>
    <n v="30"/>
    <n v="13.51"/>
    <s v="http://www.marketo.com/email-marketing/"/>
    <n v="0"/>
    <n v="0"/>
    <n v="0.97"/>
    <n v="31200000"/>
    <s v="0.75,0.75,0.50,0.99,0.50,0.50,0.50,0.50,0.75,0.50,0.99,0.75"/>
  </r>
  <r>
    <x v="2213"/>
    <n v="19"/>
    <n v="17"/>
    <x v="2"/>
    <n v="1"/>
    <n v="40"/>
    <n v="0"/>
    <s v="http://blog.marketo.com/2013/05/5-of-the-most-innovative-and-unique-marketing-campaigns-so-far-in-2013.html"/>
    <n v="0"/>
    <n v="0"/>
    <n v="0.21"/>
    <n v="23200000"/>
    <s v="0.14,0.43,0.43,0.71,0.56,0.56,0.28,0.28,0.56,0.99,0.71,0.43"/>
  </r>
  <r>
    <x v="2214"/>
    <n v="17"/>
    <n v="19"/>
    <x v="2"/>
    <n v="1"/>
    <n v="30"/>
    <n v="7.1"/>
    <s v="http://blog.marketo.com/2014/10/looking-for-higher-marketing-roi-engage-your-customers.html"/>
    <n v="0"/>
    <n v="0"/>
    <n v="0.85"/>
    <n v="129000000"/>
    <s v="0.25,0.99,0.75,0.75,0.75,0.75,0.50,0.50,0.75,0.75,0.75,0.50"/>
  </r>
  <r>
    <x v="2215"/>
    <n v="18"/>
    <n v="0"/>
    <x v="2"/>
    <n v="3"/>
    <n v="40"/>
    <n v="0"/>
    <s v="http://developers.marketo.com/blog/send-view-data-from-a-youtube-video-to-marketo/"/>
    <n v="0"/>
    <n v="0"/>
    <n v="0"/>
    <n v="1140000"/>
    <s v="0.36,0.21,0.21,0.21,0.14,0.21,0.14,0.28,0.28,0.14,0.21,0.99"/>
  </r>
  <r>
    <x v="2216"/>
    <n v="20"/>
    <n v="19"/>
    <x v="2"/>
    <n v="1"/>
    <n v="40"/>
    <n v="0"/>
    <s v="http://www.marketo.com/worksheets/sample-marketing-automation-rfp-template/"/>
    <n v="0"/>
    <n v="0"/>
    <n v="0.41"/>
    <n v="411000"/>
    <s v="0.33,0.33,0.44,0.99,0.56,0.78,0.33,0.56,0.22,0.11,0.11,0.11"/>
  </r>
  <r>
    <x v="2217"/>
    <n v="19"/>
    <n v="0"/>
    <x v="2"/>
    <n v="3"/>
    <n v="40"/>
    <n v="0"/>
    <s v="http://blog.marketo.com/2015/01/how-to-integrate-social-media-and-blogging-from-the-art-of-social-media.html"/>
    <n v="0"/>
    <n v="0"/>
    <n v="0.21"/>
    <n v="63400000"/>
    <s v="0.80,0.99,0.80,0.60,0.80,0.60,0.99,0.80,0.60,0.80,0.80,0.80"/>
  </r>
  <r>
    <x v="2218"/>
    <n v="19"/>
    <n v="0"/>
    <x v="2"/>
    <n v="3"/>
    <n v="40"/>
    <n v="0"/>
    <s v="https://launchpoint.marketo.com/emarketer-inc/1733-emarketer-digital-marketing-research-and-insights/"/>
    <n v="0"/>
    <n v="0"/>
    <n v="0.69"/>
    <n v="75900000"/>
    <s v="0.60,0.99,0.60,0.60,0.99,0.99,0.80,0.60,0.80,0.40,0.99,0.60"/>
  </r>
  <r>
    <x v="2219"/>
    <n v="17"/>
    <n v="11"/>
    <x v="2"/>
    <n v="1"/>
    <n v="30"/>
    <n v="0"/>
    <s v="http://blog.marketo.com/2011/11/over-25-free-must-have-marketing-books-magazines-courses-tools-and-conferences.html"/>
    <n v="0"/>
    <n v="0"/>
    <n v="0.1"/>
    <n v="2350000"/>
    <s v="0.50,0.99,0.50,0.75,0.50,0.75,0.75,0.75,0.50,0.50,0.99,0.75"/>
  </r>
  <r>
    <x v="2220"/>
    <n v="17"/>
    <n v="19"/>
    <x v="2"/>
    <n v="1"/>
    <n v="30"/>
    <n v="0"/>
    <s v="http://developers.marketo.com/documentation/soap/signature-algorithm/"/>
    <n v="0"/>
    <n v="0"/>
    <n v="0"/>
    <n v="225000"/>
    <s v="0.60,0.40,0.40,0.99,0.99,0.60,0.60,0.40,0.40,0.20,0.20,0.60"/>
  </r>
  <r>
    <x v="2221"/>
    <n v="18"/>
    <n v="20"/>
    <x v="2"/>
    <n v="1"/>
    <n v="40"/>
    <n v="0.51"/>
    <s v="https://www.marketo.com/about/contact.php"/>
    <n v="0"/>
    <n v="0"/>
    <n v="0.5"/>
    <n v="386000000"/>
    <s v="0.43,0.43,0.43,0.56,0.71,0.56,0.56,0.71,0.71,0.99,0.56,0.56"/>
  </r>
  <r>
    <x v="2222"/>
    <n v="18"/>
    <n v="17"/>
    <x v="2"/>
    <n v="1"/>
    <n v="40"/>
    <n v="0"/>
    <s v="http://blog.marketo.com/2013/05/5-of-the-most-innovative-and-unique-marketing-campaigns-so-far-in-2013.html"/>
    <n v="0"/>
    <n v="0"/>
    <n v="0.45"/>
    <n v="74300000"/>
    <s v="0.43,0.71,0.43,0.71,0.71,0.56,0.43,0.43,0.56,0.71,0.99,0.71"/>
  </r>
  <r>
    <x v="2223"/>
    <n v="17"/>
    <n v="17"/>
    <x v="2"/>
    <n v="1"/>
    <n v="30"/>
    <n v="15.62"/>
    <s v="http://blog.marketo.com/2007/02/big_list_of_b2b.html"/>
    <n v="0"/>
    <n v="0"/>
    <n v="0.95"/>
    <n v="900000"/>
    <s v="0.18,0.27,0.18,0.18,0.18,0.18,0.82,0.99,0.18,0.18,0.18,0.18"/>
  </r>
  <r>
    <x v="2224"/>
    <n v="20"/>
    <n v="0"/>
    <x v="2"/>
    <n v="3"/>
    <n v="40"/>
    <n v="4.26"/>
    <s v="http://www.marketo.com/ebooks/pin-for-the-win-how-to-market-your-brand-on-pinterest/"/>
    <n v="0"/>
    <n v="0"/>
    <n v="0.43"/>
    <n v="496000000"/>
    <s v="0.43,0.71,0.43,0.43,0.71,0.71,0.56,0.56,0.56,0.71,0.99,0.56"/>
  </r>
  <r>
    <x v="2225"/>
    <n v="19"/>
    <n v="16"/>
    <x v="2"/>
    <n v="1"/>
    <n v="40"/>
    <n v="0"/>
    <s v="http://developers.marketo.com/documentation/websites/lead-tracking-munchkin-js/"/>
    <n v="0"/>
    <n v="0"/>
    <n v="0.01"/>
    <n v="525000"/>
    <s v="0.80,0.99,0.80,0.80,0.99,0.80,0.80,0.60,0.80,0.99,0.99,0.80"/>
  </r>
  <r>
    <x v="2226"/>
    <n v="17"/>
    <n v="0"/>
    <x v="2"/>
    <n v="3"/>
    <n v="30"/>
    <n v="42.22"/>
    <s v="https://www.marketo.com/marketing-topics/direct-response-advertising"/>
    <n v="0"/>
    <n v="0"/>
    <n v="0.95"/>
    <n v="1690000"/>
    <s v="0.60,0.40,0.60,0.80,0.99,0.80,0.40,0.60,0.40,0.20,0.60,0.40"/>
  </r>
  <r>
    <x v="2227"/>
    <n v="17"/>
    <n v="18"/>
    <x v="2"/>
    <n v="1"/>
    <n v="30"/>
    <n v="0"/>
    <s v="http://www.marketo.com/ebooks/10-tips-for-successful-email-marketing-campaigns/"/>
    <n v="0"/>
    <n v="0"/>
    <n v="0.18"/>
    <n v="17400000"/>
    <s v="0.28,0.56,0.43,0.56,0.56,0.43,0.28,0.28,0.28,0.56,0.99,0.71"/>
  </r>
  <r>
    <x v="2099"/>
    <n v="18"/>
    <n v="0"/>
    <x v="2"/>
    <n v="3"/>
    <n v="40"/>
    <n v="47.33"/>
    <s v="http://www.marketo.com/marketing-automation/"/>
    <n v="0"/>
    <n v="0"/>
    <n v="0.98"/>
    <n v="7900000"/>
    <s v="0.40,0.80,0.80,0.99,0.99,0.60,0.40,0.60,0.60,0.99,0.80,0.99"/>
  </r>
  <r>
    <x v="2228"/>
    <n v="18"/>
    <n v="18"/>
    <x v="2"/>
    <n v="1"/>
    <n v="40"/>
    <n v="0"/>
    <s v="http://blog.marketo.com/2011/12/the-marketing-market-career-and-salary-breakdown-for-marketing-professionals.html"/>
    <n v="0"/>
    <n v="0"/>
    <n v="7.0000000000000007E-2"/>
    <n v="177000000"/>
    <s v="0.43,0.56,0.56,0.43,0.43,0.56,0.43,0.56,0.56,0.99,0.99,0.71"/>
  </r>
  <r>
    <x v="2229"/>
    <n v="17"/>
    <n v="0"/>
    <x v="2"/>
    <n v="3"/>
    <n v="30"/>
    <n v="0"/>
    <s v="http://developers.marketo.com/blog/execute-form-submission-actions-from-iframe-to-parent-page/"/>
    <n v="0"/>
    <n v="0"/>
    <n v="0.13"/>
    <n v="1540000"/>
    <s v="0.50,0.99,0.75,0.75,0.50,0.75,0.50,0.75,0.75,0.75,0.75,0.50"/>
  </r>
  <r>
    <x v="2230"/>
    <n v="17"/>
    <n v="15"/>
    <x v="2"/>
    <n v="1"/>
    <n v="30"/>
    <n v="0"/>
    <s v="http://developers.marketo.com/documentation/websites/forms-2-0/"/>
    <n v="0"/>
    <n v="0"/>
    <n v="7.0000000000000007E-2"/>
    <n v="679000000"/>
    <s v="0.75,0.99,0.50,0.99,0.50,0.25,0.50,0.50,0.50,0.99,0.99,0.75"/>
  </r>
  <r>
    <x v="2231"/>
    <n v="17"/>
    <n v="16"/>
    <x v="2"/>
    <n v="1"/>
    <n v="30"/>
    <n v="44.88"/>
    <s v="http://www.marketo.com/ebooks/using-marketing-automation-to-increase-your-roi-on-crm/"/>
    <n v="0"/>
    <n v="0"/>
    <n v="0.9"/>
    <n v="4950000"/>
    <s v="0.50,0.50,0.50,0.25,0.75,0.50,0.99,0.50,0.99,0.50,0.75,0.99"/>
  </r>
  <r>
    <x v="2232"/>
    <n v="17"/>
    <n v="0"/>
    <x v="2"/>
    <n v="3"/>
    <n v="30"/>
    <n v="0"/>
    <s v="http://developers.marketo.com/documentation/websites/forms-2-0/"/>
    <n v="0"/>
    <n v="0"/>
    <n v="0.11"/>
    <n v="7680000"/>
    <s v="0.50,0.50,0.75,0.75,0.99,0.75,0.75,0.50,0.99,0.99,0.75,0.50"/>
  </r>
  <r>
    <x v="2233"/>
    <n v="18"/>
    <n v="0"/>
    <x v="2"/>
    <n v="3"/>
    <n v="40"/>
    <n v="0"/>
    <s v="http://www.marketo.com/software/marketing-automation/analytics/revenue-cycle-modeler/"/>
    <n v="0"/>
    <n v="0"/>
    <n v="0.08"/>
    <n v="19800000"/>
    <s v="0.60,0.80,0.99,0.60,0.99,0.60,0.60,0.40,0.40,0.99,0.99,0.99"/>
  </r>
  <r>
    <x v="2234"/>
    <n v="17"/>
    <n v="0"/>
    <x v="2"/>
    <n v="3"/>
    <n v="30"/>
    <n v="0"/>
    <s v="http://pages2.marketo.com/MarketoChampionsReg.html"/>
    <n v="0"/>
    <n v="0"/>
    <n v="0.04"/>
    <n v="143000000"/>
    <s v="0.40,0.99,0.40,0.40,0.80,0.20,0.20,0.40,0.80,0.99,0.80,0.60"/>
  </r>
  <r>
    <x v="2235"/>
    <n v="17"/>
    <n v="19"/>
    <x v="2"/>
    <n v="1"/>
    <n v="30"/>
    <n v="0"/>
    <s v="http://blog.marketo.com/2011/05/defining-the-perfect-sales-lead-%E2%80%93-4-tips-to-getting-it-right.html"/>
    <n v="0"/>
    <n v="0"/>
    <n v="0"/>
    <n v="464000"/>
    <s v="0.60,0.40,0.60,0.80,0.60,0.60,0.60,0.80,0.80,0.60,0.99,0.80"/>
  </r>
  <r>
    <x v="2236"/>
    <n v="20"/>
    <n v="20"/>
    <x v="2"/>
    <n v="1"/>
    <n v="40"/>
    <n v="0"/>
    <s v="http://blog.marketo.com/2011/12/the-marketing-market-career-and-salary-breakdown-for-marketing-professionals.html"/>
    <n v="0"/>
    <n v="0"/>
    <n v="0.15"/>
    <n v="31600000"/>
    <s v="0.40,0.60,0.60,0.80,0.80,0.60,0.60,0.99,0.99,0.99,0.99,0.99"/>
  </r>
  <r>
    <x v="2237"/>
    <n v="19"/>
    <n v="0"/>
    <x v="2"/>
    <n v="3"/>
    <n v="40"/>
    <n v="23.76"/>
    <s v="http://docs.cdn.marketo.com/DS%20Creative%20Services.pdf"/>
    <n v="0"/>
    <n v="0"/>
    <n v="0.82"/>
    <n v="14500000"/>
    <s v="0.60,0.80,0.80,0.99,0.80,0.80,0.99,0.60,0.60,0.80,0.60,0.40"/>
  </r>
  <r>
    <x v="2238"/>
    <n v="17"/>
    <n v="17"/>
    <x v="2"/>
    <n v="1"/>
    <n v="30"/>
    <n v="0"/>
    <s v="http://blog.marketo.com/2012/06/true-colors-what-your-brand-colors-say-about-your-business.html"/>
    <n v="0"/>
    <n v="0"/>
    <n v="0.08"/>
    <n v="1310000000"/>
    <s v="0.50,0.75,0.75,0.99,0.75,0.75,0.50,0.50,0.75,0.75,0.75,0.75"/>
  </r>
  <r>
    <x v="2239"/>
    <n v="18"/>
    <n v="18"/>
    <x v="2"/>
    <n v="1"/>
    <n v="40"/>
    <n v="2.84"/>
    <s v="http://blog.marketo.com/"/>
    <n v="0"/>
    <n v="0"/>
    <n v="0.21"/>
    <n v="205000000"/>
    <s v="0.43,0.56,0.56,0.28,0.28,0.43,0.43,0.71,0.71,0.71,0.71,0.99"/>
  </r>
  <r>
    <x v="2240"/>
    <n v="18"/>
    <n v="18"/>
    <x v="2"/>
    <n v="1"/>
    <n v="40"/>
    <n v="5.52"/>
    <s v="https://launchpoint.marketo.com/citrix/1068-gotowebinar/"/>
    <n v="0"/>
    <n v="0"/>
    <n v="0.1"/>
    <n v="61000"/>
    <s v="0.99,0.99,0.80,0.80,0.80,0.80,0.99,0.60,0.80,0.80,0.60,0.99"/>
  </r>
  <r>
    <x v="2241"/>
    <n v="19"/>
    <n v="18"/>
    <x v="2"/>
    <n v="1"/>
    <n v="40"/>
    <n v="12.86"/>
    <s v="http://blog.marketo.com/2013/09/the-1-best-kept-secret-in-seo.html"/>
    <n v="0"/>
    <n v="0"/>
    <n v="0.24"/>
    <n v="59200000"/>
    <s v="0.28,0.56,0.43,0.43,0.71,0.43,0.71,0.71,0.99,0.71,0.43,0.43"/>
  </r>
  <r>
    <x v="2242"/>
    <n v="19"/>
    <n v="0"/>
    <x v="2"/>
    <n v="3"/>
    <n v="40"/>
    <n v="12.33"/>
    <s v="https://launchpoint.marketo.com/citrix/1068-gotowebinar/"/>
    <n v="0"/>
    <n v="0"/>
    <n v="0.51"/>
    <n v="418000"/>
    <s v="0.60,0.80,0.80,0.99,0.99,0.80,0.99,0.99,0.80,0.60,0.99,0.99"/>
  </r>
  <r>
    <x v="2071"/>
    <n v="15"/>
    <n v="0"/>
    <x v="2"/>
    <n v="3"/>
    <n v="20"/>
    <n v="35.61"/>
    <s v="http://www.marketo.com/software/marketing-automation/email-marketing/"/>
    <n v="0"/>
    <n v="0"/>
    <n v="0.94"/>
    <n v="25000000"/>
    <s v="0.75,0.99,0.99,0.99,0.50,0.25,0.25,0.25,0.25,0.25,0.25,0.50"/>
  </r>
  <r>
    <x v="2243"/>
    <n v="15"/>
    <n v="0"/>
    <x v="2"/>
    <n v="3"/>
    <n v="20"/>
    <n v="14.07"/>
    <s v="http://www.marketo.com/_assets/uploads/2014-Sample-Social-Media-Tactical-Plan.pdf?20140609162917"/>
    <n v="0"/>
    <n v="0"/>
    <n v="0.85"/>
    <n v="225000000"/>
    <s v="0.33,0.67,0.33,0.33,0.99,0.67,0.67,0.67,0.33,0.67,0.67,0.99"/>
  </r>
  <r>
    <x v="2244"/>
    <n v="16"/>
    <n v="0"/>
    <x v="2"/>
    <n v="3"/>
    <n v="20"/>
    <n v="0"/>
    <s v="http://www.marketo.com/resources/"/>
    <n v="0"/>
    <n v="0"/>
    <n v="0.87"/>
    <n v="114000000"/>
    <s v="0.99,0.67,0.67,0.33,0.33,0.33,0.99,0.67,0.99,0.99,0.33,0.33"/>
  </r>
  <r>
    <x v="2245"/>
    <n v="15"/>
    <n v="0"/>
    <x v="2"/>
    <n v="3"/>
    <n v="20"/>
    <n v="34.22"/>
    <s v="http://www.marketo.com/ebooks/10-tips-for-successful-email-marketing-campaigns/"/>
    <n v="0"/>
    <n v="0"/>
    <n v="0.93"/>
    <n v="495000000"/>
    <s v="0.99,0.50,0.99,0.99,0.99,0.99,0.50,0.50,0.50,0.99,0.50,0.50"/>
  </r>
  <r>
    <x v="2246"/>
    <n v="15"/>
    <n v="16"/>
    <x v="2"/>
    <n v="1"/>
    <n v="20"/>
    <n v="10.71"/>
    <s v="http://www.marketo.com/ebooks/building-effective-landing-pages/"/>
    <n v="0"/>
    <n v="0"/>
    <n v="1"/>
    <n v="6000000"/>
    <s v="0.33,0.67,0.67,0.67,0.67,0.67,0.99,0.67,0.67,0.67,0.99,0.67"/>
  </r>
  <r>
    <x v="2247"/>
    <n v="15"/>
    <n v="19"/>
    <x v="2"/>
    <n v="1"/>
    <n v="20"/>
    <n v="0"/>
    <s v="http://www.marketo.com/marketing-and-sales-alignment/"/>
    <n v="0"/>
    <n v="0"/>
    <n v="0.69"/>
    <n v="477000000"/>
    <s v="0.67,0.67,0.99,0.67,0.67,0.99,0.99,0.67,0.67,0.67,0.67,0.67"/>
  </r>
  <r>
    <x v="2248"/>
    <n v="16"/>
    <n v="14"/>
    <x v="2"/>
    <n v="1"/>
    <n v="20"/>
    <n v="14.8"/>
    <s v="http://www.marketo.com/social-marketing/"/>
    <n v="0"/>
    <n v="0"/>
    <n v="0.9"/>
    <n v="312000000"/>
    <s v="0.50,0.99,0.50,0.25,0.50,0.25,0.25,0.25,0.25,0.25,0.25,0.25"/>
  </r>
  <r>
    <x v="2249"/>
    <n v="16"/>
    <n v="15"/>
    <x v="2"/>
    <n v="1"/>
    <n v="20"/>
    <n v="0"/>
    <s v="http://www.marketo.com/inbound-marketing/"/>
    <n v="0"/>
    <n v="0"/>
    <n v="0.98"/>
    <n v="1130000"/>
    <s v="0.25,0.25,0.50,0.99,0.50,0.50,0.99,0.25,0.25,0.50,0.50,0.25"/>
  </r>
  <r>
    <x v="2250"/>
    <n v="16"/>
    <n v="17"/>
    <x v="2"/>
    <n v="1"/>
    <n v="20"/>
    <n v="0"/>
    <s v="http://developers.marketo.com/documentation/rest/import-lead/"/>
    <n v="0"/>
    <n v="0"/>
    <n v="0.65"/>
    <n v="105000000"/>
    <s v="0.50,0.50,0.50,0.99,0.99,0.99,0.99,0.99,0.50,0.50,0.50,0.50"/>
  </r>
  <r>
    <x v="2251"/>
    <n v="16"/>
    <n v="15"/>
    <x v="2"/>
    <n v="1"/>
    <n v="20"/>
    <n v="11.12"/>
    <s v="http://blog.marketo.com/2008/05/my-9-commandmen.html"/>
    <n v="0"/>
    <n v="0"/>
    <n v="0.93"/>
    <n v="351000000"/>
    <s v="0.25,0.50,0.25,0.50,0.75,0.50,0.25,0.99,0.25,0.75,0.75,0.50"/>
  </r>
  <r>
    <x v="2171"/>
    <n v="15"/>
    <n v="0"/>
    <x v="2"/>
    <n v="3"/>
    <n v="20"/>
    <n v="0"/>
    <s v="http://www.marketo.com/_assets/uploads/Lead-Generation-for-the-Complex-Sale-chapter.pdf"/>
    <n v="0"/>
    <n v="0"/>
    <n v="0.98"/>
    <n v="7200000"/>
    <s v="0.25,0.50,0.50,0.50,0.75,0.50,0.50,0.50,0.99,0.75,0.50,0.25"/>
  </r>
  <r>
    <x v="2252"/>
    <n v="15"/>
    <n v="13"/>
    <x v="2"/>
    <n v="1"/>
    <n v="20"/>
    <n v="0"/>
    <s v="https://launchpoint.marketo.com/services/marketo-service-partners"/>
    <n v="0"/>
    <n v="0"/>
    <n v="0.9"/>
    <n v="94200000"/>
    <s v="0.67,0.99,0.67,0.67,0.99,0.99,0.67,0.67,0.99,0.67,0.33,0.67"/>
  </r>
  <r>
    <x v="2253"/>
    <n v="15"/>
    <n v="0"/>
    <x v="2"/>
    <n v="3"/>
    <n v="20"/>
    <n v="17.55"/>
    <s v="http://templates.marketo.com/category/responsive-email/"/>
    <n v="0"/>
    <n v="0"/>
    <n v="0.65"/>
    <n v="15000000"/>
    <s v="0.67,0.67,0.33,0.33,0.67,0.33,0.67,0.33,0.99,0.67,0.99,0.67"/>
  </r>
  <r>
    <x v="2254"/>
    <n v="16"/>
    <n v="0"/>
    <x v="2"/>
    <n v="3"/>
    <n v="20"/>
    <n v="30.62"/>
    <s v="http://www.marketo.com/_assets/uploads/The-new-metrics-for-email-marketing.pdf?20130904180220"/>
    <n v="0"/>
    <n v="0"/>
    <n v="0.9"/>
    <n v="169000000"/>
    <s v="0.25,0.75,0.99,0.99,0.50,0.25,0.75,0.99,0.25,0.50,0.25,0.50"/>
  </r>
  <r>
    <x v="2255"/>
    <n v="15"/>
    <n v="18"/>
    <x v="2"/>
    <n v="1"/>
    <n v="20"/>
    <n v="0"/>
    <s v="http://www.marketo.com/marketing-and-sales-alignment/"/>
    <n v="0"/>
    <n v="0"/>
    <n v="0.53"/>
    <n v="474000000"/>
    <s v="0.67,0.67,0.99,0.67,0.67,0.99,0.67,0.33,0.99,0.67,0.67,0.67"/>
  </r>
  <r>
    <x v="2256"/>
    <n v="21"/>
    <n v="20"/>
    <x v="2"/>
    <n v="1"/>
    <n v="50"/>
    <n v="0"/>
    <s v="http://www.marketo.com/marketing-and-sales-alignment/"/>
    <n v="0"/>
    <n v="0"/>
    <n v="0.05"/>
    <n v="151000000"/>
    <s v="0.33,0.56,0.44,0.78,0.56,0.56,0.56,0.44,0.44,0.56,0.99,0.56"/>
  </r>
  <r>
    <x v="2257"/>
    <n v="16"/>
    <n v="15"/>
    <x v="2"/>
    <n v="1"/>
    <n v="20"/>
    <n v="0.39"/>
    <s v="http://www.marketo.com/media/marketing-quarterlyyearly-planning-customizable-powerpoint-template/"/>
    <n v="0"/>
    <n v="0"/>
    <n v="0.27"/>
    <n v="113000"/>
    <s v="0.67,0.99,0.67,0.67,0.33,0.33,0.33,0.99,0.67,0.99,0.67,0.99"/>
  </r>
  <r>
    <x v="2258"/>
    <n v="15"/>
    <n v="14"/>
    <x v="2"/>
    <n v="1"/>
    <n v="20"/>
    <n v="0"/>
    <s v="http://blog.marketo.com/2013/03/how-to-measure-the-roi-of-your-marketing-programs.html"/>
    <n v="0"/>
    <n v="0"/>
    <n v="0.14000000000000001"/>
    <n v="75900000"/>
    <s v="0.25,0.75,0.50,0.50,0.99,0.50,0.25,0.50,0.50,0.25,0.75,0.75"/>
  </r>
  <r>
    <x v="1635"/>
    <n v="15"/>
    <n v="16"/>
    <x v="2"/>
    <n v="1"/>
    <n v="20"/>
    <n v="0.31"/>
    <s v="http://blog.marketo.com/2011/11/over-25-free-must-have-marketing-books-magazines-courses-tools-and-conferences.html"/>
    <n v="0"/>
    <n v="0"/>
    <n v="1"/>
    <n v="1760000"/>
    <s v="0.33,0.67,0.99,0.33,0.67,0.67,0.33,0.67,0.33,0.99,0.67,0.33"/>
  </r>
  <r>
    <x v="1635"/>
    <n v="16"/>
    <n v="0"/>
    <x v="2"/>
    <n v="3"/>
    <n v="20"/>
    <n v="0.31"/>
    <s v="http://blog.marketo.com/2009/12/16-mustread-b2b-marketing-strategy-ebooks.html"/>
    <n v="0"/>
    <n v="0"/>
    <n v="1"/>
    <n v="1760000"/>
    <s v="0.33,0.67,0.99,0.33,0.67,0.67,0.33,0.67,0.33,0.99,0.67,0.33"/>
  </r>
  <r>
    <x v="2259"/>
    <n v="16"/>
    <n v="15"/>
    <x v="2"/>
    <n v="1"/>
    <n v="20"/>
    <n v="0"/>
    <s v="http://www.marketo.com/software/marketing-automation/analytics/"/>
    <n v="0"/>
    <n v="0"/>
    <n v="0.55000000000000004"/>
    <n v="95700000"/>
    <s v="0.25,0.50,0.50,0.99,0.25,0.50,0.50,0.50,0.25,0.50,0.50,0.50"/>
  </r>
  <r>
    <x v="2260"/>
    <n v="16"/>
    <n v="17"/>
    <x v="2"/>
    <n v="1"/>
    <n v="20"/>
    <n v="12.37"/>
    <s v="https://launchpoint.marketo.com/applications/social-media"/>
    <n v="0"/>
    <n v="0"/>
    <n v="0.98"/>
    <n v="199000000"/>
    <s v="0.67,0.67,0.99,0.99,0.67,0.67,0.67,0.67,0.67,0.33,0.67,0.67"/>
  </r>
  <r>
    <x v="2176"/>
    <n v="15"/>
    <n v="14"/>
    <x v="2"/>
    <n v="1"/>
    <n v="20"/>
    <n v="52.46"/>
    <s v="http://www.marketo.com/software/marketing-automation/"/>
    <n v="0"/>
    <n v="0"/>
    <n v="0.56000000000000005"/>
    <n v="16100000"/>
    <s v="0.40,0.40,0.40,0.40,0.40,0.20,0.99,0.40,0.40,0.40,0.40,0.40"/>
  </r>
  <r>
    <x v="2261"/>
    <n v="16"/>
    <n v="17"/>
    <x v="2"/>
    <n v="1"/>
    <n v="20"/>
    <n v="0"/>
    <s v="https://www.marketo.com/marketing-topics/define-b2b-marketing"/>
    <n v="0"/>
    <n v="0"/>
    <n v="0.25"/>
    <n v="102000000"/>
    <s v="0.33,0.33,0.33,0.33,0.67,0.67,0.99,0.99,0.67,0.99,0.67,0.33"/>
  </r>
  <r>
    <x v="2262"/>
    <n v="15"/>
    <n v="17"/>
    <x v="2"/>
    <n v="1"/>
    <n v="20"/>
    <n v="0"/>
    <s v="http://launchpoint.marketo.com/leadmd-inc/697-marketing-automation-consulting/"/>
    <n v="0"/>
    <n v="0"/>
    <n v="0.6"/>
    <n v="7300000"/>
    <s v="0.50,0.99,0.99,0.50,0.99,0.99,0.99,0.99,0.99,0.99,0.99,0.50"/>
  </r>
  <r>
    <x v="2263"/>
    <n v="15"/>
    <n v="15"/>
    <x v="2"/>
    <n v="1"/>
    <n v="20"/>
    <n v="13.99"/>
    <s v="http://www.marketo.com/cheat-sheets/landing-page-optimization/"/>
    <n v="0"/>
    <n v="0"/>
    <n v="0.96"/>
    <n v="1940000"/>
    <s v="0.50,0.99,0.99,0.99,0.99,0.50,0.50,0.50,0.50,0.99,0.99,0.99"/>
  </r>
  <r>
    <x v="2264"/>
    <n v="16"/>
    <n v="0"/>
    <x v="2"/>
    <n v="3"/>
    <n v="20"/>
    <n v="4.91"/>
    <s v="http://templates.marketo.com/category/landing-page/"/>
    <n v="0"/>
    <n v="0"/>
    <n v="0.9"/>
    <n v="6240000"/>
    <s v="0.33,0.67,0.67,0.67,0.67,0.67,0.67,0.67,0.67,0.67,0.99,0.67"/>
  </r>
  <r>
    <x v="2264"/>
    <n v="15"/>
    <n v="13"/>
    <x v="2"/>
    <n v="1"/>
    <n v="20"/>
    <n v="4.91"/>
    <s v="http://templates.marketo.com/"/>
    <n v="0"/>
    <n v="0"/>
    <n v="0.9"/>
    <n v="6240000"/>
    <s v="0.33,0.67,0.67,0.67,0.67,0.67,0.67,0.67,0.67,0.67,0.99,0.67"/>
  </r>
  <r>
    <x v="2265"/>
    <n v="15"/>
    <n v="15"/>
    <x v="2"/>
    <n v="1"/>
    <n v="20"/>
    <n v="0"/>
    <s v="http://blog.marketo.com/2013/04/5-email-marketing-strategies-for-customer-retention.html"/>
    <n v="0"/>
    <n v="0"/>
    <n v="0.54"/>
    <n v="5280000"/>
    <s v="0.33,0.99,0.33,0.67,0.67,0.33,0.33,0.99,0.33,0.67,0.99,0.67"/>
  </r>
  <r>
    <x v="2266"/>
    <n v="15"/>
    <n v="11"/>
    <x v="2"/>
    <n v="1"/>
    <n v="20"/>
    <n v="0.18"/>
    <s v="http://www.marketo.com/inbound-marketing/"/>
    <n v="0"/>
    <n v="0"/>
    <n v="0.87"/>
    <n v="841000"/>
    <s v="0.67,0.33,0.33,0.67,0.67,0.99,0.99,0.99,0.33,0.99,0.99,0.67"/>
  </r>
  <r>
    <x v="2180"/>
    <n v="15"/>
    <n v="17"/>
    <x v="2"/>
    <n v="1"/>
    <n v="20"/>
    <n v="12.91"/>
    <s v="http://www.marketo.com/marketing-automation/"/>
    <n v="0"/>
    <n v="0"/>
    <n v="0.94"/>
    <n v="94900000"/>
    <s v="0.33,0.67,0.33,0.99,0.99,0.33,0.99,0.33,0.67,0.67,0.67,0.99"/>
  </r>
  <r>
    <x v="2267"/>
    <n v="16"/>
    <n v="17"/>
    <x v="2"/>
    <n v="1"/>
    <n v="20"/>
    <n v="0"/>
    <s v="http://www.marketo.com/solutions/measure-roi/"/>
    <n v="0"/>
    <n v="0"/>
    <n v="7.0000000000000007E-2"/>
    <n v="9430000"/>
    <s v="0.40,0.40,0.99,0.40,0.40,0.40,0.40,0.20,0.20,0.40,0.60,0.40"/>
  </r>
  <r>
    <x v="2268"/>
    <n v="16"/>
    <n v="17"/>
    <x v="2"/>
    <n v="1"/>
    <n v="20"/>
    <n v="0.43"/>
    <s v="http://developers.marketo.com/documentation/rest/import-lead/"/>
    <n v="0"/>
    <n v="0"/>
    <n v="1"/>
    <n v="274000000"/>
    <s v="0.50,0.99,0.50,0.25,0.50,0.50,0.50,0.25,0.50,0.50,0.50,0.50"/>
  </r>
  <r>
    <x v="2269"/>
    <n v="15"/>
    <n v="0"/>
    <x v="2"/>
    <n v="3"/>
    <n v="20"/>
    <n v="4.88"/>
    <s v="https://www.marketo.com/about/contact.php"/>
    <n v="0"/>
    <n v="0"/>
    <n v="0.76"/>
    <n v="1140000000"/>
    <s v="0.99,0.50,0.99,0.99,0.99,0.50,0.99,0.50,0.99,0.99,0.50,0.50"/>
  </r>
  <r>
    <x v="2270"/>
    <n v="15"/>
    <n v="17"/>
    <x v="2"/>
    <n v="1"/>
    <n v="20"/>
    <n v="2.99"/>
    <s v="http://templates.marketo.com/"/>
    <n v="0"/>
    <n v="0"/>
    <n v="0.56000000000000005"/>
    <n v="1900000"/>
    <s v="0.50,0.75,0.50,0.50,0.25,0.25,0.25,0.25,0.99,0.99,0.75,0.50"/>
  </r>
  <r>
    <x v="2271"/>
    <n v="15"/>
    <n v="0"/>
    <x v="2"/>
    <n v="3"/>
    <n v="20"/>
    <n v="0"/>
    <s v="http://developers.marketo.com/documentation/websites/lead-tracking-munchkin-js/"/>
    <n v="0"/>
    <n v="0"/>
    <n v="0.44"/>
    <n v="74500000"/>
    <s v="0.50,0.99,0.99,0.99,0.99,0.99,0.50,0.50,0.50,0.50,0.50,0.50"/>
  </r>
  <r>
    <x v="2272"/>
    <n v="16"/>
    <n v="15"/>
    <x v="2"/>
    <n v="1"/>
    <n v="20"/>
    <n v="30.16"/>
    <s v="http://www.marketo.com/"/>
    <n v="0"/>
    <n v="0"/>
    <n v="0.98"/>
    <n v="261000000"/>
    <s v="0.14,0.14,0.14,0.14,0.14,0.14,0.14,0.14,0.56,0.56,0.99,0.56"/>
  </r>
  <r>
    <x v="2273"/>
    <n v="16"/>
    <n v="16"/>
    <x v="2"/>
    <n v="1"/>
    <n v="20"/>
    <n v="0"/>
    <s v="https://summit.marketo.com/2015/info/"/>
    <n v="0"/>
    <n v="0"/>
    <n v="0.04"/>
    <n v="139000"/>
    <s v="0.50,0.75,0.75,0.50,0.25,0.99,0.50,0.50,0.50,0.75,0.75,0.25"/>
  </r>
  <r>
    <x v="2274"/>
    <n v="16"/>
    <n v="17"/>
    <x v="2"/>
    <n v="1"/>
    <n v="20"/>
    <n v="0"/>
    <s v="http://blog.marketo.com/2014/02/the-5-pillars-of-a-successful-sales-pitch.html"/>
    <n v="0"/>
    <n v="0"/>
    <n v="0.05"/>
    <n v="8860000"/>
    <s v="0.25,0.50,0.50,0.75,0.99,0.50,0.50,0.75,0.50,0.50,0.75,0.50"/>
  </r>
  <r>
    <x v="2275"/>
    <n v="16"/>
    <n v="15"/>
    <x v="2"/>
    <n v="1"/>
    <n v="20"/>
    <n v="0"/>
    <s v="http://blog.marketo.com/2013/05/5-of-the-most-innovative-and-unique-marketing-campaigns-so-far-in-2013.html"/>
    <n v="0"/>
    <n v="0"/>
    <n v="0.37"/>
    <n v="3880000"/>
    <s v="0.33,0.67,0.99,0.67,0.99,0.67,0.99,0.99,0.33,0.67,0.67,0.67"/>
  </r>
  <r>
    <x v="2276"/>
    <n v="19"/>
    <n v="19"/>
    <x v="2"/>
    <n v="1"/>
    <n v="30"/>
    <n v="0"/>
    <s v="http://www.marketo.com/infographics/content-marketing-vs-traditional-advertising/"/>
    <n v="0"/>
    <n v="0"/>
    <n v="0.3"/>
    <n v="15600000"/>
    <s v="0.50,0.50,0.99,0.99,0.99,0.50,0.25,0.75,0.50,0.99,0.99,0.99"/>
  </r>
  <r>
    <x v="2277"/>
    <n v="19"/>
    <n v="0"/>
    <x v="2"/>
    <n v="3"/>
    <n v="30"/>
    <n v="0"/>
    <s v="http://www.marketo.com/webinars/email-marketing-benchmark-results/"/>
    <n v="0"/>
    <n v="0"/>
    <n v="0.08"/>
    <n v="29300000"/>
    <s v="0.28,0.56,0.43,0.56,0.28,0.43,0.43,0.43,0.28,0.99,0.56,0.43"/>
  </r>
  <r>
    <x v="2278"/>
    <n v="18"/>
    <n v="0"/>
    <x v="2"/>
    <n v="3"/>
    <n v="30"/>
    <n v="0"/>
    <s v="http://blog.marketo.com/2014/10/best-practices-for-mobile-seo.html"/>
    <n v="0"/>
    <n v="0"/>
    <n v="0.71"/>
    <n v="93100000"/>
    <s v="0.40,0.99,0.60,0.60,0.80,0.60,0.80,0.60,0.99,0.60,0.60,0.60"/>
  </r>
  <r>
    <x v="2279"/>
    <n v="13"/>
    <n v="10"/>
    <x v="2"/>
    <n v="2"/>
    <n v="10"/>
    <n v="28.01"/>
    <s v="http://www.marketo.com/articles/how-to-use-social-media-for-lead-generation/"/>
    <n v="0"/>
    <n v="0"/>
    <n v="0.69"/>
    <n v="466000000"/>
    <s v="0.33,0.67,0.67,0.33,0.99,0.67,0.33,0.33,0.33,0.33,0.33,0.67"/>
  </r>
  <r>
    <x v="2280"/>
    <n v="20"/>
    <n v="0"/>
    <x v="2"/>
    <n v="3"/>
    <n v="30"/>
    <n v="0"/>
    <s v="http://blog.marketo.com/2013/10/how-to-effectively-segment-your-database-for-lead-nurturing.html"/>
    <n v="0"/>
    <n v="0"/>
    <n v="0.78"/>
    <n v="19100000"/>
    <s v="0.28,0.71,0.28,0.43,0.71,0.28,0.43,0.43,0.28,0.28,0.43,0.99"/>
  </r>
  <r>
    <x v="2281"/>
    <n v="20"/>
    <n v="17"/>
    <x v="2"/>
    <n v="1"/>
    <n v="30"/>
    <n v="26.64"/>
    <s v="https://www.marketo.com/marketing-topics/b2b-lead-generation"/>
    <n v="0"/>
    <n v="0"/>
    <n v="0.98"/>
    <n v="1490000"/>
    <s v="0.25,0.25,0.50,0.50,0.50,0.75,0.75,0.99,0.75,0.50,0.99,0.50"/>
  </r>
  <r>
    <x v="2282"/>
    <n v="20"/>
    <n v="0"/>
    <x v="2"/>
    <n v="3"/>
    <n v="30"/>
    <n v="0"/>
    <s v="http://www.marketo.com/_assets/uploads/WP.Precision.Thinking12.pdf?20130115213859"/>
    <n v="0"/>
    <n v="0"/>
    <n v="0.33"/>
    <n v="173000000"/>
    <s v="0.40,0.60,0.80,0.60,0.99,0.80,0.60,0.40,0.60,0.60,0.80,0.99"/>
  </r>
  <r>
    <x v="2283"/>
    <n v="19"/>
    <n v="16"/>
    <x v="2"/>
    <n v="1"/>
    <n v="30"/>
    <n v="10.89"/>
    <s v="http://blog.marketo.com/2013/09/get-more-email-opens-and-clicks-using-behavioral-targeting.html"/>
    <n v="0"/>
    <n v="0"/>
    <n v="0.83"/>
    <n v="105000000"/>
    <s v="0.25,0.50,0.50,0.75,0.75,0.99,0.50,0.99,0.75,0.50,0.75,0.75"/>
  </r>
  <r>
    <x v="2284"/>
    <n v="19"/>
    <n v="17"/>
    <x v="2"/>
    <n v="1"/>
    <n v="30"/>
    <n v="0"/>
    <s v="http://blog.marketo.com/2011/12/the-marketing-market-career-and-salary-breakdown-for-marketing-professionals.html"/>
    <n v="0"/>
    <n v="0"/>
    <n v="0.05"/>
    <n v="179000000"/>
    <s v="0.50,0.75,0.75,0.25,0.99,0.50,0.50,0.50,0.50,0.75,0.75,0.75"/>
  </r>
  <r>
    <x v="2285"/>
    <n v="13"/>
    <n v="12"/>
    <x v="2"/>
    <n v="1"/>
    <n v="10"/>
    <n v="0"/>
    <s v="http://www.marketo.com/library/Marketo-Cold-Calling-Aaron-Ross.pdf"/>
    <n v="0"/>
    <n v="0"/>
    <n v="0.2"/>
    <n v="1040000"/>
    <s v="0.99,0.99,0.99,0.99,0.99,0.99,0.99,0.99,0.99,0.99,0.99,0.99"/>
  </r>
  <r>
    <x v="2286"/>
    <n v="18"/>
    <n v="19"/>
    <x v="2"/>
    <n v="1"/>
    <n v="30"/>
    <n v="16.440000000000001"/>
    <s v="https://launchpoint.marketo.com/certain-inc/766-event-management-platform/"/>
    <n v="0"/>
    <n v="0"/>
    <n v="0.98"/>
    <n v="21100000"/>
    <s v="0.40,0.40,0.40,0.40,0.80,0.60,0.40,0.40,0.60,0.60,0.99,0.80"/>
  </r>
  <r>
    <x v="2287"/>
    <n v="19"/>
    <n v="20"/>
    <x v="2"/>
    <n v="1"/>
    <n v="30"/>
    <n v="0"/>
    <s v="http://blog.marketo.com/2009/07/sfdc-best-practices-thought-leadership-with-david-taber-of-saleslogistix.html"/>
    <n v="0"/>
    <n v="0"/>
    <n v="0.18"/>
    <n v="5860000"/>
    <s v="0.40,0.99,0.60,0.60,0.80,0.40,0.40,0.40,0.60,0.40,0.60,0.60"/>
  </r>
  <r>
    <x v="2183"/>
    <n v="13"/>
    <n v="9"/>
    <x v="2"/>
    <n v="2"/>
    <n v="10"/>
    <n v="0"/>
    <s v="http://www.marketo.com/worksheets/social-media-editorial-calendar/"/>
    <n v="0"/>
    <n v="0"/>
    <n v="0.96"/>
    <n v="22800000"/>
    <s v="0.50,0.50,0.99,0.50,0.50,0.99,0.50,0.50,0.50,0.50,0.50,0.50"/>
  </r>
  <r>
    <x v="2288"/>
    <n v="18"/>
    <n v="17"/>
    <x v="2"/>
    <n v="1"/>
    <n v="30"/>
    <n v="10.050000000000001"/>
    <s v="http://launchpoint.marketo.com/whitepages/1723-lead-verification-with-whitepages-pro/"/>
    <n v="0"/>
    <n v="0"/>
    <n v="0.89"/>
    <n v="14700000"/>
    <s v="0.20,0.60,0.40,0.80,0.40,0.60,0.40,0.80,0.60,0.40,0.99,0.20"/>
  </r>
  <r>
    <x v="2289"/>
    <n v="13"/>
    <n v="12"/>
    <x v="2"/>
    <n v="1"/>
    <n v="10"/>
    <n v="0"/>
    <s v="http://www.marketo.com/cheat-sheets/mobile-email-marketing/"/>
    <n v="0"/>
    <n v="0"/>
    <n v="0.85"/>
    <n v="335000000"/>
    <s v="0.50,0.50,0.50,0.50,0.50,0.50,0.50,0.99,0.50,0.50,0.50,0.50"/>
  </r>
  <r>
    <x v="2290"/>
    <n v="19"/>
    <n v="0"/>
    <x v="2"/>
    <n v="3"/>
    <n v="30"/>
    <n v="0"/>
    <s v="http://developers.marketo.com/blog/execute-form-submission-actions-from-iframe-to-parent-page/"/>
    <n v="0"/>
    <n v="0"/>
    <n v="0.1"/>
    <n v="18200000"/>
    <s v="0.50,0.99,0.50,0.75,0.75,0.50,0.50,0.75,0.75,0.75,0.75,0.50"/>
  </r>
  <r>
    <x v="2291"/>
    <n v="18"/>
    <n v="0"/>
    <x v="2"/>
    <n v="3"/>
    <n v="30"/>
    <n v="0"/>
    <s v="http://www.marketo.com/articles/how-to-strengthen-customer-relationships-with-social-media/"/>
    <n v="0"/>
    <n v="0"/>
    <n v="0.05"/>
    <n v="96500000"/>
    <s v="0.28,0.28,0.43,0.28,0.28,0.28,0.43,0.43,0.28,0.28,0.99,0.28"/>
  </r>
  <r>
    <x v="2292"/>
    <n v="20"/>
    <n v="20"/>
    <x v="2"/>
    <n v="1"/>
    <n v="30"/>
    <n v="18.41"/>
    <s v="http://www.marketo.com/software/marketing-automation/website-monitoring/"/>
    <n v="0"/>
    <n v="0"/>
    <n v="0.49"/>
    <n v="299000000"/>
    <s v="0.99,0.99,0.99,0.99,0.67,0.67,0.67,0.99,0.67,0.99,0.67,0.67"/>
  </r>
  <r>
    <x v="2293"/>
    <n v="18"/>
    <n v="0"/>
    <x v="2"/>
    <n v="3"/>
    <n v="30"/>
    <n v="14.45"/>
    <s v="https://www.marketo.com/marketing-topics/marketing-ideas-for-small-business"/>
    <n v="0"/>
    <n v="0"/>
    <n v="0.84"/>
    <n v="78600000"/>
    <s v="0.60,0.40,0.20,0.60,0.99,0.60,0.60,0.40,0.40,0.80,0.60,0.60"/>
  </r>
  <r>
    <x v="2294"/>
    <n v="19"/>
    <n v="0"/>
    <x v="2"/>
    <n v="3"/>
    <n v="30"/>
    <n v="19.54"/>
    <s v="http://www.marketo.com/software/marketing-automation/social-marketing/"/>
    <n v="0"/>
    <n v="0"/>
    <n v="0.91"/>
    <n v="47000000"/>
    <s v="0.40,0.60,0.80,0.80,0.80,0.40,0.40,0.99,0.40,0.40,0.40,0.60"/>
  </r>
  <r>
    <x v="2295"/>
    <n v="19"/>
    <n v="15"/>
    <x v="2"/>
    <n v="1"/>
    <n v="30"/>
    <n v="12.22"/>
    <s v="https://launchpoint.marketo.com/direct-mail-manager/1021-direct-mail-manager-for-marketo/"/>
    <n v="0"/>
    <n v="0"/>
    <n v="0.93"/>
    <n v="46300000"/>
    <s v="0.60,0.60,0.99,0.80,0.60,0.80,0.40,0.40,0.80,0.80,0.60,0.40"/>
  </r>
  <r>
    <x v="2296"/>
    <n v="20"/>
    <n v="20"/>
    <x v="2"/>
    <n v="1"/>
    <n v="30"/>
    <n v="0"/>
    <s v="http://www.marketo.com/marketing-topics/network-marketing-leads"/>
    <n v="0"/>
    <n v="0"/>
    <n v="0.87"/>
    <n v="2370000"/>
    <s v="0.50,0.75,0.99,0.50,0.50,0.75,0.50,0.75,0.25,0.50,0.75,0.25"/>
  </r>
  <r>
    <x v="2297"/>
    <n v="20"/>
    <n v="20"/>
    <x v="2"/>
    <n v="1"/>
    <n v="30"/>
    <n v="16.97"/>
    <s v="http://www.marketo.com/worksheets/content-marketing-tactical-plan/"/>
    <n v="0"/>
    <n v="0"/>
    <n v="0.08"/>
    <n v="8620000"/>
    <s v="0.50,0.75,0.75,0.75,0.99,0.75,0.50,0.50,0.50,0.99,0.99,0.75"/>
  </r>
  <r>
    <x v="2298"/>
    <n v="20"/>
    <n v="0"/>
    <x v="2"/>
    <n v="3"/>
    <n v="30"/>
    <n v="0"/>
    <s v="http://www.marketo.com/webinars/lead-generation-the-art-of-cold-calling-and-the-science-of-email-prospecting/"/>
    <n v="0"/>
    <n v="0"/>
    <n v="0.25"/>
    <n v="41800000"/>
    <s v="0.50,0.99,0.25,0.99,0.75,0.75,0.75,0.75,0.75,0.50,0.75,0.75"/>
  </r>
  <r>
    <x v="2299"/>
    <n v="19"/>
    <n v="18"/>
    <x v="2"/>
    <n v="1"/>
    <n v="30"/>
    <n v="38.69"/>
    <s v="http://www.marketo.com/email-marketing/"/>
    <n v="0"/>
    <n v="0"/>
    <n v="0.65"/>
    <n v="142000000"/>
    <s v="0.25,0.50,0.75,0.99,0.75,0.75,0.50,0.50,0.99,0.50,0.75,0.75"/>
  </r>
  <r>
    <x v="2300"/>
    <n v="19"/>
    <n v="16"/>
    <x v="2"/>
    <n v="1"/>
    <n v="30"/>
    <n v="26.06"/>
    <s v="http://www.marketo.com/reports/2014-gartner-magic-quadrant-for-crm-lead-management/"/>
    <n v="0"/>
    <n v="0"/>
    <n v="0.96"/>
    <n v="32400000"/>
    <s v="0.60,0.80,0.60,0.60,0.99,0.80,0.80,0.60,0.60,0.60,0.60,0.60"/>
  </r>
  <r>
    <x v="2301"/>
    <n v="20"/>
    <n v="19"/>
    <x v="2"/>
    <n v="1"/>
    <n v="30"/>
    <n v="0.9"/>
    <s v="http://www.marketo.com/"/>
    <n v="0"/>
    <n v="0"/>
    <n v="0.98"/>
    <n v="503000000"/>
    <s v="0.75,0.99,0.50,0.50,0.50,0.50,0.50,0.50,0.50,0.75,0.50,0.50"/>
  </r>
  <r>
    <x v="2302"/>
    <n v="19"/>
    <n v="0"/>
    <x v="2"/>
    <n v="3"/>
    <n v="30"/>
    <n v="5.59"/>
    <s v="http://www.marketo.com/worksheets/2015-sample-social-media-tactical-plan/"/>
    <n v="0"/>
    <n v="0"/>
    <n v="0.54"/>
    <n v="4860000"/>
    <s v="0.60,0.60,0.99,0.40,0.99,0.80,0.60,0.60,0.40,0.40,0.40,0.60"/>
  </r>
  <r>
    <x v="2303"/>
    <n v="20"/>
    <n v="20"/>
    <x v="2"/>
    <n v="1"/>
    <n v="30"/>
    <n v="0"/>
    <s v="http://developers.marketo.com/documentation/rest/"/>
    <n v="0"/>
    <n v="0"/>
    <n v="0.02"/>
    <n v="2090000000"/>
    <s v="0.40,0.20,0.60,0.40,0.40,0.40,0.60,0.99,0.99,0.99,0.80,0.99"/>
  </r>
  <r>
    <x v="2304"/>
    <n v="18"/>
    <n v="15"/>
    <x v="2"/>
    <n v="1"/>
    <n v="30"/>
    <n v="7.14"/>
    <s v="http://blog.marketo.com/2013/11/prove-your-worth10-kpis-for-marketers.html"/>
    <n v="0"/>
    <n v="0"/>
    <n v="0.33"/>
    <n v="16900000"/>
    <s v="0.40,0.99,0.40,0.60,0.80,0.20,0.60,0.80,0.60,0.60,0.60,0.80"/>
  </r>
  <r>
    <x v="2305"/>
    <n v="13"/>
    <n v="0"/>
    <x v="2"/>
    <n v="3"/>
    <n v="10"/>
    <n v="0"/>
    <s v="http://www.marketo.com/media/how-to-build-a-better-inbound-marketing-machine/"/>
    <n v="0"/>
    <n v="0"/>
    <n v="0.08"/>
    <n v="409000000"/>
    <s v="0.99,0.99,0.99,0.99,0.99,0.99,0.00,0.99,0.99,0.99,0.99,0.99"/>
  </r>
  <r>
    <x v="2306"/>
    <n v="20"/>
    <n v="17"/>
    <x v="2"/>
    <n v="1"/>
    <n v="30"/>
    <n v="0"/>
    <s v="http://www.marketo.com/about/leadership/steve-sloan/"/>
    <n v="0"/>
    <n v="0"/>
    <n v="0.31"/>
    <n v="25000000"/>
    <s v="0.60,0.40,0.40,0.60,0.99,0.60,0.60,0.60,0.60,0.40,0.60,0.60"/>
  </r>
  <r>
    <x v="2307"/>
    <n v="18"/>
    <n v="18"/>
    <x v="2"/>
    <n v="1"/>
    <n v="30"/>
    <n v="1.75"/>
    <s v="http://www.marketo.com/software/marketing-automation/pricing/"/>
    <n v="0"/>
    <n v="0"/>
    <n v="0.81"/>
    <n v="516000000"/>
    <s v="0.40,0.60,0.60,0.80,0.40,0.80,0.40,0.40,0.20,0.60,0.99,0.80"/>
  </r>
  <r>
    <x v="2308"/>
    <n v="19"/>
    <n v="18"/>
    <x v="2"/>
    <n v="1"/>
    <n v="30"/>
    <n v="0"/>
    <s v="http://www.marketo.com/software/marketing-automation/"/>
    <n v="0"/>
    <n v="0"/>
    <n v="0.65"/>
    <n v="163000000"/>
    <s v="0.50,0.50,0.75,0.75,0.99,0.75,0.99,0.50,0.50,0.50,0.50,0.50"/>
  </r>
  <r>
    <x v="2309"/>
    <n v="20"/>
    <n v="0"/>
    <x v="2"/>
    <n v="3"/>
    <n v="30"/>
    <n v="0"/>
    <s v="http://blog.marketo.com/2014/12/holiday-marketing-that-shines-how-to-effectively-run-contests-on-pinterest.html"/>
    <n v="0"/>
    <n v="0"/>
    <n v="0.76"/>
    <n v="37300000"/>
    <s v="0.75,0.75,0.99,0.50,0.50,0.75,0.50,0.75,0.99,0.50,0.99,0.75"/>
  </r>
  <r>
    <x v="2310"/>
    <n v="18"/>
    <n v="0"/>
    <x v="2"/>
    <n v="3"/>
    <n v="30"/>
    <n v="0"/>
    <s v="http://blog.marketo.com/2013/01/the-ultimate-social-media-event-marketing-checklist.html"/>
    <n v="0"/>
    <n v="0"/>
    <n v="0.6"/>
    <n v="23900000"/>
    <s v="0.50,0.75,0.99,0.75,0.99,0.75,0.50,0.50,0.75,0.50,0.75,0.99"/>
  </r>
  <r>
    <x v="2311"/>
    <n v="19"/>
    <n v="0"/>
    <x v="2"/>
    <n v="3"/>
    <n v="30"/>
    <n v="0"/>
    <s v="http://www.marketo.com/email-marketing/"/>
    <n v="0"/>
    <n v="0"/>
    <n v="0.94"/>
    <n v="24700000"/>
    <s v="0.75,0.99,0.50,0.75,0.50,0.99,0.50,0.99,0.50,0.75,0.50,0.75"/>
  </r>
  <r>
    <x v="2312"/>
    <n v="18"/>
    <n v="14"/>
    <x v="2"/>
    <n v="1"/>
    <n v="30"/>
    <n v="37.67"/>
    <s v="http://www.marketo.com/software/marketing-automation/"/>
    <n v="0"/>
    <n v="0"/>
    <n v="0.96"/>
    <n v="28200000"/>
    <s v="0.99,0.99,0.80,0.40,0.40,0.60,0.40,0.40,0.60,0.60,0.40,0.40"/>
  </r>
  <r>
    <x v="2313"/>
    <n v="18"/>
    <n v="13"/>
    <x v="2"/>
    <n v="1"/>
    <n v="30"/>
    <n v="0"/>
    <s v="http://www.marketo.com/definitive-guides/marketing-metrics-and-marketing-analytics/"/>
    <n v="0"/>
    <n v="0"/>
    <n v="0.03"/>
    <n v="40700000"/>
    <s v="0.75,0.75,0.50,0.99,0.99,0.99,0.75,0.99,0.75,0.75,0.99,0.99"/>
  </r>
  <r>
    <x v="2314"/>
    <n v="20"/>
    <n v="0"/>
    <x v="2"/>
    <n v="3"/>
    <n v="30"/>
    <n v="0"/>
    <s v="https://summit.marketo.com/"/>
    <n v="0"/>
    <n v="0"/>
    <n v="0.25"/>
    <n v="373000"/>
    <s v="0.28,0.28,0.56,0.43,0.43,0.56,0.43,0.56,0.28,0.99,0.56,0.56"/>
  </r>
  <r>
    <x v="2315"/>
    <n v="18"/>
    <n v="0"/>
    <x v="2"/>
    <n v="3"/>
    <n v="30"/>
    <n v="15.22"/>
    <s v="http://www.marketo.com/software/personalization/content-recommendations/"/>
    <n v="0"/>
    <n v="0"/>
    <n v="0.64"/>
    <n v="76200000"/>
    <s v="0.80,0.40,0.60,0.99,0.60,0.60,0.60,0.60,0.60,0.40,0.40,0.80"/>
  </r>
  <r>
    <x v="2316"/>
    <n v="18"/>
    <n v="0"/>
    <x v="2"/>
    <n v="3"/>
    <n v="30"/>
    <n v="0"/>
    <s v="http://blog.marketo.com/2014/02/8-ideas-for-a-creative-facebook-cover-photo-and-15-examples-of-great-ones.html"/>
    <n v="0"/>
    <n v="0"/>
    <n v="0"/>
    <n v="18700000"/>
    <s v="0.11,0.78,0.99,0.78,0.11,0.11,0.11,0.11,0.11,0.11,0.11,0.22"/>
  </r>
  <r>
    <x v="2317"/>
    <n v="19"/>
    <n v="0"/>
    <x v="2"/>
    <n v="3"/>
    <n v="30"/>
    <n v="7.51"/>
    <s v="http://www.marketo.com/worksheets/marketing-automation-roi-calculator/"/>
    <n v="0"/>
    <n v="0"/>
    <n v="0.4"/>
    <n v="166000"/>
    <s v="0.25,0.25,0.50,0.50,0.99,0.75,0.75,0.75,0.50,0.75,0.99,0.99"/>
  </r>
  <r>
    <x v="2318"/>
    <n v="18"/>
    <n v="0"/>
    <x v="2"/>
    <n v="3"/>
    <n v="30"/>
    <n v="0"/>
    <s v="https://www.marketo.com/marketing-topics/marketing-strategy-examples"/>
    <n v="0"/>
    <n v="0"/>
    <n v="0.31"/>
    <n v="19400000"/>
    <s v="0.71,0.56,0.28,0.14,0.43,0.28,0.28,0.56,0.99,0.71,0.56,0.43"/>
  </r>
  <r>
    <x v="2319"/>
    <n v="18"/>
    <n v="0"/>
    <x v="2"/>
    <n v="3"/>
    <n v="30"/>
    <n v="18.61"/>
    <s v="http://blog.marketo.com/2014/06/4-simple-ways-to-make-automated-emails-feel-personaland-on-brand.html"/>
    <n v="0"/>
    <n v="0"/>
    <n v="0.78"/>
    <n v="1050000"/>
    <s v="0.75,0.99,0.75,0.75,0.75,0.50,0.99,0.99,0.25,0.50,0.75,0.25"/>
  </r>
  <r>
    <x v="2320"/>
    <n v="18"/>
    <n v="20"/>
    <x v="2"/>
    <n v="1"/>
    <n v="30"/>
    <n v="12.49"/>
    <s v="https://launchpoint.marketo.com/hoosh-marketing/1489-marketo-email-templates-designer/"/>
    <n v="0"/>
    <n v="0"/>
    <n v="0.93"/>
    <n v="19400000"/>
    <s v="0.40,0.40,0.60,0.40,0.60,0.60,0.60,0.99,0.80,0.99,0.60,0.60"/>
  </r>
  <r>
    <x v="2321"/>
    <n v="18"/>
    <n v="0"/>
    <x v="2"/>
    <n v="3"/>
    <n v="30"/>
    <n v="7.05"/>
    <s v="http://www.marketo.com/events/"/>
    <n v="0"/>
    <n v="0"/>
    <n v="0.82"/>
    <n v="126000000"/>
    <s v="0.43,0.99,0.43,0.71,0.56,0.43,0.43,0.43,0.28,0.28,0.56,0.28"/>
  </r>
  <r>
    <x v="2322"/>
    <n v="18"/>
    <n v="0"/>
    <x v="2"/>
    <n v="3"/>
    <n v="30"/>
    <n v="0"/>
    <s v="http://www.marketo.com/worksheets/email-deliverability-design-and-creative-checklist/"/>
    <n v="0"/>
    <n v="0"/>
    <n v="0.27"/>
    <n v="752000000"/>
    <s v="0.50,0.75,0.75,0.75,0.99,0.99,0.99,0.99,0.75,0.75,0.75,0.99"/>
  </r>
  <r>
    <x v="2323"/>
    <n v="17"/>
    <n v="13"/>
    <x v="2"/>
    <n v="1"/>
    <n v="20"/>
    <n v="0"/>
    <s v="http://www.marketo.com/definitive-guides/marketing-metrics-and-marketing-analytics/"/>
    <n v="0"/>
    <n v="0"/>
    <n v="0.96"/>
    <n v="11500000"/>
    <s v="0.33,0.99,0.67,0.33,0.67,0.33,0.33,0.99,0.67,0.33,0.33,0.33"/>
  </r>
  <r>
    <x v="2324"/>
    <n v="17"/>
    <n v="18"/>
    <x v="2"/>
    <n v="1"/>
    <n v="20"/>
    <n v="0"/>
    <s v="http://blog.marketo.com/2013/02/landing-page-techniques-that-drive-higher-conversion.html"/>
    <n v="0"/>
    <n v="0"/>
    <n v="0"/>
    <n v="7930000"/>
    <s v="0.20,0.20,0.40,0.60,0.60,0.99,0.40,0.20,0.40,0.20,0.60,0.20"/>
  </r>
  <r>
    <x v="2325"/>
    <n v="21"/>
    <n v="20"/>
    <x v="2"/>
    <n v="1"/>
    <n v="40"/>
    <n v="0.31"/>
    <s v="http://blog.marketo.com/2013/11/prove-your-worth10-kpis-for-marketers.html"/>
    <n v="0"/>
    <n v="0"/>
    <n v="0.11"/>
    <n v="3150000"/>
    <s v="0.43,0.56,0.56,0.43,0.43,0.71,0.43,0.71,0.71,0.71,0.99,0.71"/>
  </r>
  <r>
    <x v="2326"/>
    <n v="17"/>
    <n v="17"/>
    <x v="2"/>
    <n v="1"/>
    <n v="20"/>
    <n v="2.37"/>
    <s v="https://launchpoint.marketo.com/surveymonkey/904-surveymonkey/"/>
    <n v="0"/>
    <n v="0"/>
    <n v="0.06"/>
    <n v="516000"/>
    <s v="0.33,0.67,0.67,0.67,0.99,0.67,0.67,0.67,0.67,0.33,0.67,0.67"/>
  </r>
  <r>
    <x v="2327"/>
    <n v="17"/>
    <n v="15"/>
    <x v="2"/>
    <n v="1"/>
    <n v="20"/>
    <n v="0"/>
    <s v="http://www.marketo.com/_assets/uploads/CMO-Inbound-Marketing.pdf"/>
    <n v="0"/>
    <n v="0"/>
    <n v="0.85"/>
    <n v="521000"/>
    <s v="0.25,0.75,0.50,0.50,0.50,0.50,0.50,0.99,0.75,0.50,0.75,0.50"/>
  </r>
  <r>
    <x v="2328"/>
    <n v="17"/>
    <n v="18"/>
    <x v="2"/>
    <n v="1"/>
    <n v="20"/>
    <n v="0"/>
    <s v="http://www.marketo.com/virtual-event-new-rules-of-marketing-series/"/>
    <n v="0"/>
    <n v="0"/>
    <n v="0.34"/>
    <n v="273000000"/>
    <s v="0.33,0.33,0.67,0.99,0.67,0.33,0.67,0.99,0.67,0.67,0.67,0.67"/>
  </r>
  <r>
    <x v="2329"/>
    <n v="17"/>
    <n v="0"/>
    <x v="2"/>
    <n v="3"/>
    <n v="20"/>
    <n v="0"/>
    <s v="https://summit.marketo.com/2015/info/"/>
    <n v="0"/>
    <n v="0"/>
    <n v="0"/>
    <n v="289000"/>
    <s v="0.09,0.99,0.36,0.36,0.00,0.09,0.00,0.09,0.00,0.09,0.00,0.00"/>
  </r>
  <r>
    <x v="2330"/>
    <n v="17"/>
    <n v="0"/>
    <x v="2"/>
    <n v="3"/>
    <n v="20"/>
    <n v="6.7"/>
    <s v="http://templates.marketo.com/"/>
    <n v="0"/>
    <n v="0"/>
    <n v="0.13"/>
    <n v="28200000"/>
    <s v="0.33,0.67,0.33,0.99,0.99,0.67,0.67,0.33,0.67,0.99,0.99,0.99"/>
  </r>
  <r>
    <x v="2331"/>
    <n v="17"/>
    <n v="19"/>
    <x v="2"/>
    <n v="1"/>
    <n v="20"/>
    <n v="0"/>
    <s v="http://blog.marketo.com/2013/10/get-ahead-of-the-mobile-herd-5-best-practices-for-mobile-optimized-marketing.html"/>
    <n v="0"/>
    <n v="0"/>
    <n v="1"/>
    <n v="3210000"/>
    <s v="0.67,0.99,0.33,0.33,0.67,0.67,0.67,0.99,0.99,0.67,0.67,0.33"/>
  </r>
  <r>
    <x v="2332"/>
    <n v="17"/>
    <n v="8"/>
    <x v="2"/>
    <n v="2"/>
    <n v="20"/>
    <n v="0"/>
    <s v="http://blog.marketo.com/2014/02/8-ideas-for-a-creative-facebook-cover-photo-and-15-examples-of-great-ones.html"/>
    <n v="0"/>
    <n v="0"/>
    <n v="0.01"/>
    <n v="489000000"/>
    <s v="0.50,0.75,0.99,0.50,0.25,0.75,0.75,0.25,0.50,0.25,0.25,0.25"/>
  </r>
  <r>
    <x v="2333"/>
    <n v="17"/>
    <n v="0"/>
    <x v="2"/>
    <n v="3"/>
    <n v="20"/>
    <n v="0"/>
    <s v="http://blog.marketo.com/2014/02/brand-loyalty-isnt-dead-dont-buy-the-hype.html"/>
    <n v="0"/>
    <n v="0"/>
    <n v="0.14000000000000001"/>
    <n v="368000"/>
    <s v="0.33,0.33,0.33,0.99,0.99,0.33,0.67,0.67,0.33,0.99,0.67,0.99"/>
  </r>
  <r>
    <x v="2334"/>
    <n v="17"/>
    <n v="17"/>
    <x v="2"/>
    <n v="1"/>
    <n v="20"/>
    <n v="9.1"/>
    <s v="http://www.marketo.com/digital-marketing/"/>
    <n v="0"/>
    <n v="0"/>
    <n v="0.56000000000000005"/>
    <n v="17000000"/>
    <s v="0.33,0.99,0.33,0.67,0.99,0.67,0.67,0.67,0.67,0.33,0.67,0.99"/>
  </r>
  <r>
    <x v="2335"/>
    <n v="17"/>
    <n v="12"/>
    <x v="2"/>
    <n v="1"/>
    <n v="20"/>
    <n v="0"/>
    <s v="http://blog.marketo.com/2013/02/landing-page-techniques-that-drive-higher-conversion.html"/>
    <n v="0"/>
    <n v="0"/>
    <n v="0"/>
    <n v="7670000"/>
    <s v="0.99,0.99,0.67,0.99,0.67,0.67,0.67,0.99,0.33,0.67,0.33,0.67"/>
  </r>
  <r>
    <x v="2336"/>
    <n v="17"/>
    <n v="0"/>
    <x v="2"/>
    <n v="3"/>
    <n v="20"/>
    <n v="0"/>
    <s v="https://summit.marketo.com/2015/info/"/>
    <n v="0"/>
    <n v="0"/>
    <n v="0.01"/>
    <n v="166000"/>
    <s v="0.25,0.50,0.75,0.25,0.25,0.50,0.75,0.75,0.99,0.99,0.99,0.25"/>
  </r>
  <r>
    <x v="2337"/>
    <n v="17"/>
    <n v="19"/>
    <x v="2"/>
    <n v="1"/>
    <n v="20"/>
    <n v="19.05"/>
    <s v="http://www.marketo.com/ebooks/graduating-from-an-email-service-provider-to-marketing-automation/"/>
    <n v="0"/>
    <n v="0"/>
    <n v="1"/>
    <n v="94700000"/>
    <s v="0.67,0.33,0.99,0.67,0.33,0.67,0.33,0.33,0.33,0.33,0.67,0.33"/>
  </r>
  <r>
    <x v="2338"/>
    <n v="17"/>
    <n v="20"/>
    <x v="2"/>
    <n v="1"/>
    <n v="20"/>
    <n v="22.03"/>
    <s v="http://www.marketo.com/ebooks/turbo-charging-your-email-strategies-and-campaigns/"/>
    <n v="0"/>
    <n v="0"/>
    <n v="0.36"/>
    <n v="386000000"/>
    <s v="0.67,0.67,0.99,0.99,0.67,0.67,0.33,0.99,0.67,0.99,0.99,0.67"/>
  </r>
  <r>
    <x v="2339"/>
    <n v="17"/>
    <n v="19"/>
    <x v="2"/>
    <n v="1"/>
    <n v="20"/>
    <n v="0"/>
    <s v="http://blog.marketo.com/2014/05/how-to-design-a-mobile-marketing-app.html"/>
    <n v="0"/>
    <n v="0"/>
    <n v="0.97"/>
    <n v="280000000"/>
    <s v="0.67,0.67,0.99,0.67,0.99,0.99,0.67,0.67,0.67,0.67,0.33,0.33"/>
  </r>
  <r>
    <x v="2340"/>
    <n v="17"/>
    <n v="16"/>
    <x v="2"/>
    <n v="1"/>
    <n v="20"/>
    <n v="0"/>
    <s v="http://www.marketo.com/_assets/uploads/Content-Marketing-Machine-eBook.pdf"/>
    <n v="0"/>
    <n v="0"/>
    <n v="0.74"/>
    <n v="73600000"/>
    <s v="0.50,0.50,0.50,0.50,0.50,0.75,0.99,0.25,0.50,0.50,0.50,0.50"/>
  </r>
  <r>
    <x v="2341"/>
    <n v="17"/>
    <n v="0"/>
    <x v="2"/>
    <n v="3"/>
    <n v="20"/>
    <n v="0.74"/>
    <s v="https://www.marketo.com/about/contact.php"/>
    <n v="0"/>
    <n v="0"/>
    <n v="0.87"/>
    <n v="193000000"/>
    <s v="0.99,0.67,0.67,0.99,0.67,0.33,0.67,0.33,0.33,0.33,0.33,0.33"/>
  </r>
  <r>
    <x v="2342"/>
    <n v="17"/>
    <n v="0"/>
    <x v="2"/>
    <n v="3"/>
    <n v="20"/>
    <n v="58.22"/>
    <s v="http://www.marketo.com/ebooks/using-marketing-automation-to-increase-your-roi-on-crm/"/>
    <n v="0"/>
    <n v="0"/>
    <n v="0.95"/>
    <n v="2670000"/>
    <s v="0.20,0.40,0.20,0.20,0.40,0.40,0.40,0.40,0.60,0.60,0.60,0.99"/>
  </r>
  <r>
    <x v="2343"/>
    <n v="17"/>
    <n v="19"/>
    <x v="2"/>
    <n v="1"/>
    <n v="20"/>
    <n v="0"/>
    <s v="http://blog.marketo.com/2011/03/here-are-my-secret-methods-for-turning-marketing-leads-into-qualified-sales-leads.html"/>
    <n v="0"/>
    <n v="0"/>
    <n v="0.26"/>
    <n v="94600000"/>
    <s v="0.25,0.25,0.25,0.25,0.25,0.25,0.25,0.25,0.50,0.75,0.75,0.99"/>
  </r>
  <r>
    <x v="2344"/>
    <n v="17"/>
    <n v="18"/>
    <x v="2"/>
    <n v="1"/>
    <n v="20"/>
    <n v="24.68"/>
    <s v="https://www.marketo.com/marketing-topics/learn-social-media-marketing"/>
    <n v="0"/>
    <n v="0"/>
    <n v="0.98"/>
    <n v="278000000"/>
    <s v="0.25,0.75,0.75,0.50,0.50,0.50,0.25,0.25,0.50,0.50,0.99,0.75"/>
  </r>
  <r>
    <x v="2345"/>
    <n v="17"/>
    <n v="0"/>
    <x v="2"/>
    <n v="3"/>
    <n v="20"/>
    <n v="6.4"/>
    <s v="https://launchpoint.marketo.com/dun-and-bradstreet/1401-dun-and-bradstreet-marketing-automation-tools/"/>
    <n v="0"/>
    <n v="0"/>
    <n v="0.26"/>
    <n v="1420000"/>
    <s v="0.25,0.75,0.50,0.50,0.50,0.50,0.50,0.50,0.25,0.50,0.99,0.50"/>
  </r>
  <r>
    <x v="2346"/>
    <n v="17"/>
    <n v="17"/>
    <x v="2"/>
    <n v="1"/>
    <n v="20"/>
    <n v="0"/>
    <s v="http://blog.marketo.com/2013/03/best-practices-for-marketing-automation-from-11-experts.html"/>
    <n v="0"/>
    <n v="0"/>
    <n v="0.28000000000000003"/>
    <n v="136000000"/>
    <s v="0.99,0.99,0.50,0.99,0.50,0.99,0.99,0.99,0.99,0.99,0.99,0.50"/>
  </r>
  <r>
    <x v="2347"/>
    <n v="17"/>
    <n v="15"/>
    <x v="2"/>
    <n v="1"/>
    <n v="20"/>
    <n v="16.57"/>
    <s v="http://blog.marketo.com/2013/06/5-creative-ways-cloud-software-companies-can-market-throughout-the-customer-lifecycle.html"/>
    <n v="0"/>
    <n v="0"/>
    <n v="0.91"/>
    <n v="365000000"/>
    <s v="0.99,0.99,0.50,0.99,0.50,0.99,0.99,0.99,0.99,0.50,0.50,0.50"/>
  </r>
  <r>
    <x v="2348"/>
    <n v="14"/>
    <n v="16"/>
    <x v="2"/>
    <n v="1"/>
    <n v="10"/>
    <n v="0"/>
    <s v="http://www.marketo.com/ebooks/marketing-automation-roi/"/>
    <n v="0"/>
    <n v="0"/>
    <n v="0.96"/>
    <n v="115000000"/>
    <s v="0.50,0.99,0.50,0.50,0.50,0.99,0.99,0.50,0.50,0.50,0.50,0.99"/>
  </r>
  <r>
    <x v="2349"/>
    <n v="19"/>
    <n v="0"/>
    <x v="2"/>
    <n v="3"/>
    <n v="20"/>
    <n v="36.86"/>
    <s v="http://www.marketo.com/email-marketing/"/>
    <n v="0"/>
    <n v="0"/>
    <n v="0.9"/>
    <n v="595000000"/>
    <s v="0.25,0.99,0.99,0.50,0.50,0.75,0.50,0.50,0.25,0.25,0.25,0.50"/>
  </r>
  <r>
    <x v="2327"/>
    <n v="18"/>
    <n v="16"/>
    <x v="2"/>
    <n v="1"/>
    <n v="20"/>
    <n v="0"/>
    <s v="http://www.marketo.com/inbound-marketing/"/>
    <n v="0"/>
    <n v="0"/>
    <n v="0.85"/>
    <n v="521000"/>
    <s v="0.25,0.75,0.50,0.50,0.50,0.50,0.50,0.99,0.75,0.50,0.75,0.50"/>
  </r>
  <r>
    <x v="2350"/>
    <n v="19"/>
    <n v="19"/>
    <x v="2"/>
    <n v="1"/>
    <n v="20"/>
    <n v="2.83"/>
    <s v="http://blog.marketo.com/2013/11/prove-your-worth10-kpis-for-marketers.html"/>
    <n v="0"/>
    <n v="0"/>
    <n v="0.27"/>
    <n v="991000"/>
    <s v="0.33,0.33,0.33,0.33,0.99,0.33,0.67,0.33,0.67,0.33,0.67,0.67"/>
  </r>
  <r>
    <x v="2351"/>
    <n v="20"/>
    <n v="0"/>
    <x v="2"/>
    <n v="3"/>
    <n v="20"/>
    <n v="0"/>
    <s v="http://www.marketo.com/marketing-and-sales-alignment/"/>
    <n v="0"/>
    <n v="0"/>
    <n v="0.92"/>
    <n v="119000000"/>
    <s v="0.33,0.67,0.33,0.67,0.33,0.99,0.67,0.67,0.33,0.99,0.33,0.33"/>
  </r>
  <r>
    <x v="2352"/>
    <n v="18"/>
    <n v="18"/>
    <x v="2"/>
    <n v="1"/>
    <n v="20"/>
    <n v="0"/>
    <s v="http://blog.marketo.com/2013/03/how-to-measure-the-roi-of-your-marketing-programs.html"/>
    <n v="0"/>
    <n v="0"/>
    <n v="0.39"/>
    <n v="672000"/>
    <s v="0.99,0.20,0.40,0.40,0.60,0.40,0.40,0.40,0.20,0.20,0.20,0.20"/>
  </r>
  <r>
    <x v="2353"/>
    <n v="20"/>
    <n v="0"/>
    <x v="2"/>
    <n v="3"/>
    <n v="20"/>
    <n v="0"/>
    <s v="http://www.marketo.com/email-marketing/"/>
    <n v="0"/>
    <n v="0"/>
    <n v="0.59"/>
    <n v="24000000"/>
    <s v="0.33,0.67,0.99,0.99,0.33,0.33,0.67,0.67,0.99,0.67,0.67,0.33"/>
  </r>
  <r>
    <x v="2354"/>
    <n v="20"/>
    <n v="0"/>
    <x v="2"/>
    <n v="3"/>
    <n v="20"/>
    <n v="0"/>
    <s v="http://developers.marketo.com/blog/restrict-free-email-domains-on-form-fill-out/"/>
    <n v="0"/>
    <n v="0"/>
    <n v="0.77"/>
    <n v="36900000"/>
    <s v="0.33,0.67,0.99,0.99,0.99,0.67,0.67,0.67,0.67,0.67,0.67,0.67"/>
  </r>
  <r>
    <x v="2355"/>
    <n v="20"/>
    <n v="19"/>
    <x v="2"/>
    <n v="1"/>
    <n v="20"/>
    <n v="6.2"/>
    <s v="http://www.marketo.com/marketing-topics/network-marketing-leads"/>
    <n v="0"/>
    <n v="0"/>
    <n v="0.98"/>
    <n v="15700000"/>
    <s v="0.67,0.99,0.67,0.67,0.99,0.67,0.99,0.99,0.99,0.99,0.67,0.67"/>
  </r>
  <r>
    <x v="2356"/>
    <n v="19"/>
    <n v="18"/>
    <x v="2"/>
    <n v="1"/>
    <n v="20"/>
    <n v="0"/>
    <s v="http://blog.marketo.com/2014/04/the-definition-of-omni-channel-marketing-plus-7-tips.html"/>
    <n v="0"/>
    <n v="0"/>
    <n v="0.02"/>
    <n v="3310000"/>
    <s v="0.99,0.99,0.50,0.50,0.50,0.50,0.25,0.75,0.50,0.75,0.50,0.50"/>
  </r>
  <r>
    <x v="2357"/>
    <n v="18"/>
    <n v="11"/>
    <x v="2"/>
    <n v="1"/>
    <n v="20"/>
    <n v="0"/>
    <s v="https://launchpoint.marketo.com/surveymonkey/904-surveymonkey/"/>
    <n v="0"/>
    <n v="0"/>
    <n v="0.08"/>
    <n v="1080000"/>
    <s v="0.50,0.75,0.99,0.99,0.75,0.50,0.50,0.50,0.25,0.50,0.50,0.25"/>
  </r>
  <r>
    <x v="2358"/>
    <n v="20"/>
    <n v="0"/>
    <x v="2"/>
    <n v="3"/>
    <n v="20"/>
    <n v="0"/>
    <s v="http://www.marketo.com/software/marketing-automation/landing-pages/"/>
    <n v="0"/>
    <n v="0"/>
    <n v="0.98"/>
    <n v="1570000"/>
    <s v="0.33,0.67,0.33,0.67,0.99,0.33,0.33,0.67,0.33,0.67,0.67,0.33"/>
  </r>
  <r>
    <x v="2359"/>
    <n v="20"/>
    <n v="0"/>
    <x v="2"/>
    <n v="3"/>
    <n v="20"/>
    <n v="3.93"/>
    <s v="https://www.marketo.com/marketing-topics/mlm-lead-generation"/>
    <n v="0"/>
    <n v="0"/>
    <n v="0.98"/>
    <n v="3220000"/>
    <s v="0.25,0.50,0.99,0.50,0.50,0.50,0.50,0.75,0.75,0.50,0.75,0.25"/>
  </r>
  <r>
    <x v="2360"/>
    <n v="20"/>
    <n v="15"/>
    <x v="2"/>
    <n v="1"/>
    <n v="20"/>
    <n v="0"/>
    <s v="https://www.marketo.com/marketing-topics/product-marketing-strategy"/>
    <n v="0"/>
    <n v="0"/>
    <n v="0.44"/>
    <n v="44100000"/>
    <s v="0.67,0.67,0.99,0.67,0.99,0.67,0.99,0.67,0.33,0.99,0.67,0.99"/>
  </r>
  <r>
    <x v="2361"/>
    <n v="19"/>
    <n v="0"/>
    <x v="2"/>
    <n v="3"/>
    <n v="20"/>
    <n v="0"/>
    <s v="http://www.marketo.com/ebooks/10-tips-for-successful-email-marketing-campaigns/"/>
    <n v="0"/>
    <n v="0"/>
    <n v="0.94"/>
    <n v="19800000"/>
    <s v="0.67,0.33,0.99,0.99,0.33,0.67,0.67,0.33,0.33,0.33,0.67,0.33"/>
  </r>
  <r>
    <x v="2362"/>
    <n v="18"/>
    <n v="16"/>
    <x v="2"/>
    <n v="1"/>
    <n v="20"/>
    <n v="24.03"/>
    <s v="http://www.marketo.com/lead-generation/"/>
    <n v="0"/>
    <n v="0"/>
    <n v="0.97"/>
    <n v="921000"/>
    <s v="0.33,0.33,0.33,0.67,0.33,0.99,0.33,0.33,0.33,0.67,0.67,0.33"/>
  </r>
  <r>
    <x v="2363"/>
    <n v="19"/>
    <n v="18"/>
    <x v="2"/>
    <n v="1"/>
    <n v="20"/>
    <n v="0"/>
    <s v="http://blog.marketo.com/2012/08/the-art-of-social-sharing-5-social-campaign-ideas-to-get-your-audience-engaged.html"/>
    <n v="0"/>
    <n v="0"/>
    <n v="0.45"/>
    <n v="881000"/>
    <s v="0.14,0.14,0.14,0.99,0.14,0.28,0.14,0.14,0.43,0.56,0.71,0.14"/>
  </r>
  <r>
    <x v="2364"/>
    <n v="18"/>
    <n v="18"/>
    <x v="2"/>
    <n v="1"/>
    <n v="20"/>
    <n v="12.59"/>
    <s v="http://blog.marketo.com/"/>
    <n v="0"/>
    <n v="0"/>
    <n v="0.71"/>
    <n v="1880000"/>
    <s v="0.25,0.50,0.50,0.25,0.75,0.25,0.50,0.25,0.25,0.99,0.50,0.50"/>
  </r>
  <r>
    <x v="2365"/>
    <n v="19"/>
    <n v="20"/>
    <x v="2"/>
    <n v="1"/>
    <n v="20"/>
    <n v="43.03"/>
    <s v="https://www.marketo.com/marketing-topics/direct-response-copywriting"/>
    <n v="0"/>
    <n v="0"/>
    <n v="0.99"/>
    <n v="417000"/>
    <s v="0.25,0.50,0.75,0.25,0.25,0.25,0.25,0.25,0.99,0.99,0.99,0.25"/>
  </r>
  <r>
    <x v="2366"/>
    <n v="18"/>
    <n v="0"/>
    <x v="2"/>
    <n v="3"/>
    <n v="20"/>
    <n v="16.760000000000002"/>
    <s v="http://www.marketo.com/marketing-topics/lead-generation-marketing"/>
    <n v="0"/>
    <n v="0"/>
    <n v="0.97"/>
    <n v="7140000"/>
    <s v="0.50,0.50,0.50,0.99,0.99,0.50,0.50,0.50,0.99,0.99,0.50,0.50"/>
  </r>
  <r>
    <x v="2367"/>
    <n v="19"/>
    <n v="20"/>
    <x v="2"/>
    <n v="1"/>
    <n v="20"/>
    <n v="11.96"/>
    <s v="https://www.marketo.com/marketing-topics/pay-per-click-internet-marketing"/>
    <n v="0"/>
    <n v="0"/>
    <n v="0.98"/>
    <n v="6380000"/>
    <s v="0.20,0.40,0.40,0.40,0.60,0.20,0.20,0.20,0.99,0.40,0.20,0.40"/>
  </r>
  <r>
    <x v="2368"/>
    <n v="18"/>
    <n v="14"/>
    <x v="2"/>
    <n v="1"/>
    <n v="20"/>
    <n v="0"/>
    <s v="http://blog.marketo.com/2012/07/the-business-marketers-guide-to-instagram-infographic.html"/>
    <n v="0"/>
    <n v="0"/>
    <n v="0.98"/>
    <n v="33500000"/>
    <s v="0.99,0.99,0.99,0.50,0.99,0.99,0.99,0.99,0.50,0.99,0.99,0.50"/>
  </r>
  <r>
    <x v="2369"/>
    <n v="18"/>
    <n v="16"/>
    <x v="2"/>
    <n v="1"/>
    <n v="20"/>
    <n v="0"/>
    <s v="http://blog.marketo.com/2013/05/5-of-the-most-innovative-and-unique-marketing-campaigns-so-far-in-2013.html"/>
    <n v="0"/>
    <n v="0"/>
    <n v="0.05"/>
    <n v="391000"/>
    <s v="0.43,0.28,0.71,0.99,0.56,0.43,0.14,0.28,0.14,0.14,0.14,0.14"/>
  </r>
  <r>
    <x v="2370"/>
    <n v="18"/>
    <n v="0"/>
    <x v="2"/>
    <n v="3"/>
    <n v="20"/>
    <n v="2.85"/>
    <s v="https://launchpoint.marketo.com/assets/Uploads/Marketo-GoToWebinar-Adapter-UserGuide.pdf"/>
    <n v="0"/>
    <n v="0"/>
    <n v="0.12"/>
    <n v="299000"/>
    <s v="0.50,0.50,0.50,0.50,0.99,0.50,0.50,0.50,0.50,0.50,0.50,0.75"/>
  </r>
  <r>
    <x v="2371"/>
    <n v="18"/>
    <n v="0"/>
    <x v="2"/>
    <n v="3"/>
    <n v="20"/>
    <n v="0"/>
    <s v="https://www.marketo.com/_assets/uploads/LeadNurturing-cheatsheet2-10.pdf"/>
    <n v="0"/>
    <n v="0"/>
    <n v="0.64"/>
    <n v="45000000"/>
    <s v="0.50,0.50,0.75,0.25,0.75,0.75,0.50,0.50,0.50,0.75,0.99,0.50"/>
  </r>
  <r>
    <x v="2372"/>
    <n v="18"/>
    <n v="0"/>
    <x v="2"/>
    <n v="3"/>
    <n v="20"/>
    <n v="6.67"/>
    <s v="http://www.marketo.com/worksheets/2015-sample-social-media-tactical-plan/"/>
    <n v="0"/>
    <n v="0"/>
    <n v="0.16"/>
    <n v="196000000"/>
    <s v="0.25,0.75,0.75,0.99,0.25,0.25,0.25,0.25,0.25,0.99,0.75,0.50"/>
  </r>
  <r>
    <x v="2373"/>
    <n v="20"/>
    <n v="16"/>
    <x v="2"/>
    <n v="1"/>
    <n v="20"/>
    <n v="4.82"/>
    <s v="http://blog.marketo.com/2014/08/the-essential-8-marketing-reports-you-need.html"/>
    <n v="0"/>
    <n v="0"/>
    <n v="0.08"/>
    <n v="346000000"/>
    <s v="0.33,0.99,0.67,0.67,0.99,0.99,0.67,0.99,0.99,0.99,0.67,0.67"/>
  </r>
  <r>
    <x v="2374"/>
    <n v="20"/>
    <n v="0"/>
    <x v="2"/>
    <n v="3"/>
    <n v="20"/>
    <n v="0"/>
    <s v="http://www.marketo.com/definitive-guides/marketing-automation-microsoft-dynamics-crm/"/>
    <n v="0"/>
    <n v="0"/>
    <n v="0.37"/>
    <n v="25900000"/>
    <s v="0.33,0.33,0.33,0.33,0.99,0.67,0.67,0.33,0.33,0.99,0.67,0.33"/>
  </r>
  <r>
    <x v="2375"/>
    <n v="19"/>
    <n v="14"/>
    <x v="2"/>
    <n v="1"/>
    <n v="20"/>
    <n v="8.8800000000000008"/>
    <s v="http://blog.marketo.com/2012/10/the-roi-of-paid-social-media-ads.html"/>
    <n v="0"/>
    <n v="0"/>
    <n v="0.37"/>
    <n v="142000000"/>
    <s v="0.25,0.75,0.75,0.99,0.99,0.25,0.50,0.25,0.25,0.75,0.50,0.75"/>
  </r>
  <r>
    <x v="2376"/>
    <n v="19"/>
    <n v="0"/>
    <x v="2"/>
    <n v="3"/>
    <n v="20"/>
    <n v="14.26"/>
    <s v="http://www.marketo.com/marketing-topics/future-of-social-media-marketing"/>
    <n v="0"/>
    <n v="0"/>
    <n v="0.91"/>
    <n v="322000000"/>
    <s v="0.50,0.50,0.50,0.50,0.99,0.50,0.25,0.75,0.75,0.25,0.50,0.50"/>
  </r>
  <r>
    <x v="2377"/>
    <n v="19"/>
    <n v="16"/>
    <x v="2"/>
    <n v="1"/>
    <n v="20"/>
    <n v="0"/>
    <s v="https://launchpoint.marketo.com/vendavo/894-vendavo-sales-negotiator-for-ipad/"/>
    <n v="0"/>
    <n v="0"/>
    <n v="0.12"/>
    <n v="91000"/>
    <s v="0.99,0.33,0.33,0.67,0.67,0.33,0.33,0.33,0.33,0.33,0.99,0.67"/>
  </r>
  <r>
    <x v="2378"/>
    <n v="19"/>
    <n v="10"/>
    <x v="2"/>
    <n v="2"/>
    <n v="20"/>
    <n v="16.34"/>
    <s v="https://www.marketo.com/marketing-topics/direct-response-advertising"/>
    <n v="0"/>
    <n v="0"/>
    <n v="0.65"/>
    <n v="3750000"/>
    <s v="0.33,0.67,0.67,0.67,0.99,0.67,0.67,0.99,0.99,0.99,0.99,0.99"/>
  </r>
  <r>
    <x v="2378"/>
    <n v="20"/>
    <n v="0"/>
    <x v="2"/>
    <n v="3"/>
    <n v="20"/>
    <n v="16.34"/>
    <s v="https://www.marketo.com/marketing-topics/direct-response-campaign"/>
    <n v="0"/>
    <n v="0"/>
    <n v="0.65"/>
    <n v="3750000"/>
    <s v="0.33,0.67,0.67,0.67,0.99,0.67,0.67,0.99,0.99,0.99,0.99,0.99"/>
  </r>
  <r>
    <x v="2379"/>
    <n v="18"/>
    <n v="20"/>
    <x v="2"/>
    <n v="1"/>
    <n v="20"/>
    <n v="7.95"/>
    <s v="http://www.marketo.com/solutions/measure-roi/"/>
    <n v="0"/>
    <n v="0"/>
    <n v="0.95"/>
    <n v="44400000"/>
    <s v="0.25,0.25,0.50,0.50,0.50,0.25,0.50,0.75,0.50,0.75,0.99,0.50"/>
  </r>
  <r>
    <x v="2380"/>
    <n v="18"/>
    <n v="10"/>
    <x v="2"/>
    <n v="2"/>
    <n v="20"/>
    <n v="13.15"/>
    <s v="http://www.marketo.com/"/>
    <n v="0"/>
    <n v="0"/>
    <n v="0.91"/>
    <n v="156000000"/>
    <s v="0.40,0.40,0.20,0.20,0.60,0.20,0.99,0.20,0.20,0.20,0.60,0.40"/>
  </r>
  <r>
    <x v="2381"/>
    <n v="19"/>
    <n v="19"/>
    <x v="2"/>
    <n v="1"/>
    <n v="20"/>
    <n v="2.91"/>
    <s v="http://www.marketo.com/ebooks/how-to-produce-and-manage-successful-webinars/"/>
    <n v="0"/>
    <n v="0"/>
    <n v="0.88"/>
    <n v="15200000"/>
    <s v="0.33,0.99,0.67,0.67,0.33,0.67,0.67,0.33,0.33,0.33,0.67,0.67"/>
  </r>
  <r>
    <x v="2382"/>
    <n v="20"/>
    <n v="19"/>
    <x v="2"/>
    <n v="1"/>
    <n v="20"/>
    <n v="0"/>
    <s v="http://blog.marketo.com/2014/04/the-definition-of-omni-channel-marketing-plus-7-tips.html"/>
    <n v="0"/>
    <n v="0"/>
    <n v="0.02"/>
    <n v="113000000"/>
    <s v="0.67,0.67,0.67,0.99,0.67,0.33,0.67,0.33,0.33,0.67,0.33,0.67"/>
  </r>
  <r>
    <x v="2383"/>
    <n v="18"/>
    <n v="0"/>
    <x v="2"/>
    <n v="3"/>
    <n v="20"/>
    <n v="32.54"/>
    <s v="http://www.marketo.com/software/"/>
    <n v="0"/>
    <n v="0"/>
    <n v="0.99"/>
    <n v="33200000"/>
    <s v="0.33,0.67,0.67,0.33,0.67,0.33,0.99,0.67,0.33,0.33,0.67,0.33"/>
  </r>
  <r>
    <x v="2384"/>
    <n v="20"/>
    <n v="20"/>
    <x v="2"/>
    <n v="1"/>
    <n v="20"/>
    <n v="2.27"/>
    <s v="http://launchpoint.marketo.com/strikeiron-inc/745-strikeiron-address-verification/"/>
    <n v="0"/>
    <n v="0"/>
    <n v="0.47"/>
    <n v="508000000"/>
    <s v="0.99,0.99,0.67,0.99,0.67,0.67,0.67,0.67,0.99,0.67,0.67,0.67"/>
  </r>
  <r>
    <x v="2385"/>
    <n v="18"/>
    <n v="0"/>
    <x v="2"/>
    <n v="3"/>
    <n v="20"/>
    <n v="0"/>
    <s v="https://www.marketo.com/_assets/uploads/How-to-Define-a-Lead.pdf?20140402174653"/>
    <n v="0"/>
    <n v="0"/>
    <n v="0.61"/>
    <n v="2460000"/>
    <s v="0.33,0.67,0.67,0.67,0.33,0.99,0.33,0.67,0.99,0.67,0.99,0.67"/>
  </r>
  <r>
    <x v="2386"/>
    <n v="19"/>
    <n v="0"/>
    <x v="2"/>
    <n v="3"/>
    <n v="20"/>
    <n v="8.44"/>
    <s v="https://www.marketo.com/_assets/uploads/content-marketing-tactical-plan-workbook.pdf?20140422182923"/>
    <n v="0"/>
    <n v="0"/>
    <n v="0.54"/>
    <n v="15000000"/>
    <s v="0.33,0.99,0.99,0.67,0.33,0.33,0.33,0.33,0.33,0.67,0.33,0.67"/>
  </r>
  <r>
    <x v="2387"/>
    <n v="19"/>
    <n v="18"/>
    <x v="2"/>
    <n v="1"/>
    <n v="20"/>
    <n v="11.72"/>
    <s v="http://www.marketo.com/webinars/test-for-success-ab-testing-tips-for-emails-and-landing-pages/"/>
    <n v="0"/>
    <n v="0"/>
    <n v="0.91"/>
    <n v="1440000"/>
    <s v="0.33,0.67,0.67,0.67,0.67,0.67,0.33,0.67,0.67,0.99,0.67,0.33"/>
  </r>
  <r>
    <x v="2388"/>
    <n v="19"/>
    <n v="0"/>
    <x v="2"/>
    <n v="3"/>
    <n v="20"/>
    <n v="35.840000000000003"/>
    <s v="http://www.marketo.com/definitive-guides/engaging-email-marketing/"/>
    <n v="0"/>
    <n v="0"/>
    <n v="0.94"/>
    <n v="137000000"/>
    <s v="0.33,0.67,0.99,0.67,0.67,0.99,0.67,0.33,0.67,0.99,0.67,0.67"/>
  </r>
  <r>
    <x v="2389"/>
    <n v="18"/>
    <n v="0"/>
    <x v="2"/>
    <n v="3"/>
    <n v="20"/>
    <n v="8.08"/>
    <s v="http://www.marketo.com/cheat-sheets/salesforce.com-for-marketers/"/>
    <n v="0"/>
    <n v="0"/>
    <n v="0.23"/>
    <n v="28300000"/>
    <s v="0.33,0.67,0.33,0.67,0.33,0.33,0.67,0.99,0.99,0.99,0.99,0.99"/>
  </r>
  <r>
    <x v="2390"/>
    <n v="18"/>
    <n v="17"/>
    <x v="2"/>
    <n v="1"/>
    <n v="20"/>
    <n v="0"/>
    <s v="http://www.marketo.com/"/>
    <n v="0"/>
    <n v="0"/>
    <n v="0.75"/>
    <n v="190000000"/>
    <s v="0.33,0.67,0.33,0.67,0.67,0.99,0.33,0.33,0.33,0.33,0.33,0.33"/>
  </r>
  <r>
    <x v="2391"/>
    <n v="20"/>
    <n v="15"/>
    <x v="2"/>
    <n v="1"/>
    <n v="20"/>
    <n v="5.43"/>
    <s v="http://www.marketo.com/customers/navicure/"/>
    <n v="0"/>
    <n v="0"/>
    <n v="0.46"/>
    <n v="19000"/>
    <s v="0.20,0.20,0.20,0.20,0.40,0.20,0.40,0.60,0.99,0.40,0.99,0.99"/>
  </r>
  <r>
    <x v="2392"/>
    <n v="19"/>
    <n v="0"/>
    <x v="2"/>
    <n v="3"/>
    <n v="20"/>
    <n v="11.22"/>
    <s v="http://www.marketo.com/software/marketing-automation/search-marketing/"/>
    <n v="0"/>
    <n v="0"/>
    <n v="0.8"/>
    <n v="33600000"/>
    <s v="0.20,0.60,0.20,0.20,0.20,0.20,0.99,0.40,0.40,0.40,0.60,0.40"/>
  </r>
  <r>
    <x v="2393"/>
    <n v="18"/>
    <n v="0"/>
    <x v="2"/>
    <n v="3"/>
    <n v="20"/>
    <n v="10.69"/>
    <s v="http://templates.marketo.com/category/responsive-email/"/>
    <n v="0"/>
    <n v="0"/>
    <n v="0.84"/>
    <n v="5020000"/>
    <s v="0.33,0.33,0.67,0.33,0.33,0.33,0.67,0.67,0.33,0.99,0.67,0.67"/>
  </r>
  <r>
    <x v="2394"/>
    <n v="19"/>
    <n v="19"/>
    <x v="2"/>
    <n v="1"/>
    <n v="20"/>
    <n v="0"/>
    <s v="http://blog.marketo.com/2013/01/the-roi-of-events-what-you-should-be-measuring.html"/>
    <n v="0"/>
    <n v="0"/>
    <n v="0.18"/>
    <n v="710000"/>
    <s v="0.40,0.40,0.40,0.40,0.60,0.20,0.60,0.40,0.40,0.40,0.20,0.99"/>
  </r>
  <r>
    <x v="2395"/>
    <n v="18"/>
    <n v="18"/>
    <x v="2"/>
    <n v="1"/>
    <n v="20"/>
    <n v="0"/>
    <s v="http://www.marketo.com/software/marketing-automation/social-marketing/"/>
    <n v="0"/>
    <n v="0"/>
    <n v="0.9"/>
    <n v="221000000"/>
    <s v="0.09,0.18,0.18,0.18,0.09,0.09,0.09,0.18,0.99,0.09,0.18,0.18"/>
  </r>
  <r>
    <x v="2396"/>
    <n v="16"/>
    <n v="16"/>
    <x v="2"/>
    <n v="1"/>
    <n v="10"/>
    <n v="0"/>
    <s v="http://templates.marketo.com/"/>
    <n v="0"/>
    <n v="0"/>
    <n v="0.85"/>
    <n v="287000000"/>
    <s v="0.50,0.50,0.50,0.99,0.50,0.99,0.50,0.50,0.50,0.50,0.50,0.50"/>
  </r>
  <r>
    <x v="2397"/>
    <n v="16"/>
    <n v="0"/>
    <x v="2"/>
    <n v="3"/>
    <n v="10"/>
    <n v="0"/>
    <s v="http://blog.marketo.com/2011/04/4-components-of-successful-demand-generation-marketing.html"/>
    <n v="0"/>
    <n v="0"/>
    <n v="0.09"/>
    <n v="257000000"/>
    <s v="0.00,0.00,0.00,0.00,0.00,0.00,0.00,0.00,0.00,0.00,0.99,0.99"/>
  </r>
  <r>
    <x v="2398"/>
    <n v="15"/>
    <n v="13"/>
    <x v="2"/>
    <n v="1"/>
    <n v="10"/>
    <n v="0"/>
    <s v="http://blog.marketo.com/2012/06/true-colors-what-your-brand-colors-say-about-your-business.html"/>
    <n v="0"/>
    <n v="0"/>
    <n v="0.94"/>
    <n v="351000000"/>
    <s v="0.50,0.99,0.99,0.50,0.50,0.50,0.50,0.99,0.50,0.50,0.50,0.50"/>
  </r>
  <r>
    <x v="1866"/>
    <n v="15"/>
    <n v="14"/>
    <x v="2"/>
    <n v="1"/>
    <n v="10"/>
    <n v="0"/>
    <s v="http://www.marketo.com/"/>
    <n v="0"/>
    <n v="0"/>
    <n v="0.99"/>
    <n v="22200000"/>
    <s v="0.50,0.50,0.50,0.50,0.50,0.50,0.50,0.50,0.50,0.99,0.50,0.50"/>
  </r>
  <r>
    <x v="2399"/>
    <n v="15"/>
    <n v="16"/>
    <x v="2"/>
    <n v="1"/>
    <n v="10"/>
    <n v="45.48"/>
    <s v="http://www.marketo.com/about/news/marketo-receives-best-mass-email-solution-from-salesforce-appexchange-best-of-09-awards/"/>
    <n v="0"/>
    <n v="0"/>
    <n v="0.97"/>
    <n v="23200000"/>
    <s v="0.50,0.99,0.99,0.50,0.50,0.50,0.50,0.99,0.50,0.99,0.50,0.99"/>
  </r>
  <r>
    <x v="2400"/>
    <n v="15"/>
    <n v="12"/>
    <x v="2"/>
    <n v="1"/>
    <n v="10"/>
    <n v="0"/>
    <s v="http://www.marketo.com/ebooks/10-tips-for-successful-email-marketing-campaigns/"/>
    <n v="0"/>
    <n v="0"/>
    <n v="0.97"/>
    <n v="25300000"/>
    <s v="0.33,0.33,0.33,0.33,0.33,0.33,0.33,0.33,0.33,0.33,0.99,0.67"/>
  </r>
  <r>
    <x v="2401"/>
    <n v="15"/>
    <n v="20"/>
    <x v="2"/>
    <n v="1"/>
    <n v="10"/>
    <n v="52.18"/>
    <s v="http://www.marketo.com/about/news/marketo-receives-best-mass-email-solution-from-salesforce-appexchange-best-of-09-awards/"/>
    <n v="0"/>
    <n v="0"/>
    <n v="0.85"/>
    <n v="23200000"/>
    <s v="0.50,0.50,0.50,0.50,0.50,0.50,0.50,0.99,0.50,0.50,0.50,0.50"/>
  </r>
  <r>
    <x v="2402"/>
    <n v="21"/>
    <n v="0"/>
    <x v="2"/>
    <n v="3"/>
    <n v="20"/>
    <n v="0"/>
    <s v="http://www.marketo.com/marketing-and-sales-alignment/"/>
    <n v="0"/>
    <n v="0"/>
    <n v="0.02"/>
    <n v="140000000"/>
    <s v="0.25,0.25,0.50,0.75,0.50,0.99,0.25,0.25,0.25,0.75,0.75,0.75"/>
  </r>
  <r>
    <x v="2403"/>
    <n v="17"/>
    <n v="16"/>
    <x v="2"/>
    <n v="1"/>
    <n v="10"/>
    <n v="0"/>
    <s v="http://www.marketo.com/definitive-guides/lead-generation/"/>
    <n v="0"/>
    <n v="0"/>
    <n v="0.92"/>
    <n v="19500000"/>
    <s v="0.00,0.00,0.00,0.00,0.00,0.00,0.00,0.00,0.99,0.99,0.99,0.99"/>
  </r>
  <r>
    <x v="2404"/>
    <n v="17"/>
    <n v="17"/>
    <x v="2"/>
    <n v="1"/>
    <n v="10"/>
    <n v="6.42"/>
    <s v="http://launchpoint.marketo.com/strikeiron-inc/745-strikeiron-address-verification/"/>
    <n v="0"/>
    <n v="0"/>
    <n v="0.75"/>
    <n v="74400000"/>
    <s v="0.50,0.50,0.50,0.99,0.50,0.50,0.50,0.50,0.50,0.50,0.50,0.50"/>
  </r>
  <r>
    <x v="2405"/>
    <n v="20"/>
    <n v="0"/>
    <x v="2"/>
    <n v="3"/>
    <n v="10"/>
    <n v="31.04"/>
    <s v="http://www.marketo.com/lead-generation/"/>
    <n v="0"/>
    <n v="0"/>
    <n v="0.92"/>
    <n v="10300000"/>
    <s v="0.33,0.33,0.33,0.67,0.33,0.33,0.33,0.33,0.99,0.33,0.67,0.33"/>
  </r>
  <r>
    <x v="2406"/>
    <n v="18"/>
    <n v="16"/>
    <x v="2"/>
    <n v="1"/>
    <n v="10"/>
    <n v="0"/>
    <s v="http://www.marketo.com/social-marketing/"/>
    <n v="0"/>
    <n v="0"/>
    <n v="0"/>
    <n v="346000000"/>
    <s v="0.00,0.99,0.99,0.99,0.99,0.99,0.99,0.99,0.00,0.99,0.99,0.00"/>
  </r>
  <r>
    <x v="2407"/>
    <n v="19"/>
    <n v="19"/>
    <x v="2"/>
    <n v="1"/>
    <n v="10"/>
    <n v="0"/>
    <s v="http://blog.marketo.com/2013/04/ten-fantastic-facts-about-the-history-of-internet-marketing.html"/>
    <n v="0"/>
    <n v="0"/>
    <n v="0.18"/>
    <n v="155000000"/>
    <s v="0.99,0.99,0.99,0.99,0.99,0.99,0.99,0.99,0.99,0.99,0.99,0.99"/>
  </r>
  <r>
    <x v="2408"/>
    <n v="18"/>
    <n v="0"/>
    <x v="2"/>
    <n v="3"/>
    <n v="10"/>
    <n v="0"/>
    <s v="http://www.marketo.com/software/marketing-automation/"/>
    <n v="0"/>
    <n v="0"/>
    <n v="0.4"/>
    <n v="64700000"/>
    <s v="0.99,0.99,0.99,0.99,0.99,0.99,0.99,0.99,0.99,0.99,0.99,0.99"/>
  </r>
  <r>
    <x v="2409"/>
    <n v="19"/>
    <n v="16"/>
    <x v="2"/>
    <n v="1"/>
    <n v="10"/>
    <n v="0"/>
    <s v="http://www.marketo.com/marketing-topics/targeted-lead-generation"/>
    <n v="0"/>
    <n v="0"/>
    <n v="0.96"/>
    <n v="17400000"/>
    <s v="0.33,0.33,0.67,0.33,0.33,0.67,0.99,0.33,0.67,0.33,0.67,0.33"/>
  </r>
  <r>
    <x v="2410"/>
    <n v="19"/>
    <n v="19"/>
    <x v="2"/>
    <n v="1"/>
    <n v="10"/>
    <n v="0"/>
    <s v="http://blog.marketo.com/2013/04/ten-fantastic-facts-about-the-history-of-internet-marketing.html"/>
    <n v="0"/>
    <n v="0"/>
    <n v="0.23"/>
    <n v="155000000"/>
    <s v="0.00,0.99,0.99,0.99,0.99,0.99,0.00,0.99,0.00,0.99,0.99,0.99"/>
  </r>
  <r>
    <x v="2411"/>
    <n v="19"/>
    <n v="20"/>
    <x v="2"/>
    <n v="1"/>
    <n v="10"/>
    <n v="0"/>
    <s v="http://blog.marketo.com/2013/04/ten-fantastic-facts-about-the-history-of-internet-marketing.html"/>
    <n v="0"/>
    <n v="0"/>
    <n v="0.2"/>
    <n v="154000000"/>
    <s v="0.00,0.00,0.99,0.99,0.99,0.00,0.00,0.00,0.00,0.99,0.00,0.99"/>
  </r>
  <r>
    <x v="2412"/>
    <n v="19"/>
    <n v="18"/>
    <x v="2"/>
    <n v="1"/>
    <n v="10"/>
    <n v="0"/>
    <s v="http://blog.marketo.com/2013/04/ten-fantastic-facts-about-the-history-of-internet-marketing.html"/>
    <n v="0"/>
    <n v="0"/>
    <n v="0.2"/>
    <n v="274000000"/>
    <s v="0.50,0.50,0.50,0.99,0.50,0.99,0.50,0.50,0.50,0.50,0.50,0.50"/>
  </r>
  <r>
    <x v="2413"/>
    <n v="20"/>
    <n v="19"/>
    <x v="2"/>
    <n v="1"/>
    <n v="10"/>
    <n v="0"/>
    <s v="http://www.marketo.com/cheat-sheets/landing-page-optimization/"/>
    <n v="0"/>
    <n v="0"/>
    <n v="0.96"/>
    <n v="3860000"/>
    <s v="0.50,0.50,0.50,0.99,0.50,0.50,0.50,0.50,0.50,0.50,0.50,0.5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95">
  <r>
    <x v="0"/>
    <n v="1"/>
    <n v="1"/>
    <n v="3"/>
    <n v="3"/>
    <n v="12100"/>
    <n v="7.07"/>
    <s v="http://www.eloqua.com/"/>
    <n v="38.17"/>
    <n v="22.95"/>
    <n v="0.19"/>
    <n v="445000"/>
    <s v="0.82,0.99,0.99,0.99,0.99,0.99,0.99,0.99,0.82,0.99,0.99,0.82"/>
  </r>
  <r>
    <x v="1"/>
    <n v="7"/>
    <n v="7"/>
    <n v="2"/>
    <n v="2"/>
    <n v="18100"/>
    <n v="15.25"/>
    <s v="http://www.eloqua.com/support-and-services/customer-support.html"/>
    <n v="4.8499999999999996"/>
    <n v="6.3"/>
    <n v="0.18"/>
    <n v="138000000"/>
    <s v="0.67,0.82,0.82,0.82,0.99,0.82,0.99,0.99,0.99,0.99,0.99,0.82"/>
  </r>
  <r>
    <x v="2"/>
    <n v="3"/>
    <n v="3"/>
    <n v="3"/>
    <n v="3"/>
    <n v="5400"/>
    <n v="26.53"/>
    <s v="http://www.eloqua.com/resources/best-practices/lead-generation.html"/>
    <n v="3.26"/>
    <n v="7.35"/>
    <n v="0.94"/>
    <n v="53800000"/>
    <s v="0.67,0.99,0.82,0.99,0.99,0.82,0.82,0.99,0.82,0.82,0.99,0.82"/>
  </r>
  <r>
    <x v="3"/>
    <n v="3"/>
    <n v="3"/>
    <n v="3"/>
    <n v="3"/>
    <n v="4400"/>
    <n v="58.55"/>
    <s v="http://www.eloqua.com/resources/best-practices/marketing-automation.html"/>
    <n v="2.65"/>
    <n v="13.23"/>
    <n v="0.97"/>
    <n v="31000000"/>
    <s v="0.67,0.81,0.81,0.81,0.81,0.81,0.99,0.99,0.81,0.81,0.99,0.81"/>
  </r>
  <r>
    <x v="4"/>
    <n v="4"/>
    <n v="4"/>
    <n v="2"/>
    <n v="2"/>
    <n v="5400"/>
    <n v="13.08"/>
    <s v="http://www.eloqua.com/resources/best-practices/b2b-marketing.html"/>
    <n v="2.5299999999999998"/>
    <n v="2.82"/>
    <n v="0.89"/>
    <n v="16300000"/>
    <s v="0.67,0.82,0.82,0.82,0.82,0.82,0.82,0.82,0.82,0.82,0.99,0.82"/>
  </r>
  <r>
    <x v="5"/>
    <n v="1"/>
    <n v="1"/>
    <n v="3"/>
    <n v="3"/>
    <n v="590"/>
    <n v="5.33"/>
    <s v="http://www.eloqua.com/"/>
    <n v="1.86"/>
    <n v="0.84"/>
    <n v="0.19"/>
    <n v="280000"/>
    <s v="0.67,0.82,0.82,0.82,0.99,0.82,0.67,0.82,0.67,0.67,0.67,0.54"/>
  </r>
  <r>
    <x v="6"/>
    <n v="1"/>
    <n v="1"/>
    <n v="3"/>
    <n v="3"/>
    <n v="480"/>
    <n v="11.02"/>
    <s v="http://www.eloqua.com/education.html"/>
    <n v="1.51"/>
    <n v="1.41"/>
    <n v="0.18"/>
    <n v="213000"/>
    <s v="0.44,0.54,0.67,0.82,0.67,0.54,0.67,0.82,0.82,0.82,0.99,0.67"/>
  </r>
  <r>
    <x v="7"/>
    <n v="2"/>
    <n v="2"/>
    <n v="3"/>
    <n v="3"/>
    <n v="1600"/>
    <n v="42.41"/>
    <s v="http://www.eloqua.com/resources/best-practices/sales-enablement.html"/>
    <n v="1.39"/>
    <n v="5.03"/>
    <n v="0.96"/>
    <n v="1270000"/>
    <s v="0.53,0.68,0.68,0.84,0.84,0.99,0.84,0.99,0.99,0.68,0.68,0.53"/>
  </r>
  <r>
    <x v="8"/>
    <n v="2"/>
    <n v="2"/>
    <n v="3"/>
    <n v="3"/>
    <n v="1300"/>
    <n v="2.5"/>
    <s v="http://www.eloqua.com/featured-content/marketing-cloud.html"/>
    <n v="1.1299999999999999"/>
    <n v="0.24"/>
    <n v="0.18"/>
    <n v="46300000"/>
    <s v="0.62,0.99,0.81,0.81,0.81,0.62,0.62,0.62,0.81,0.81,0.62,0.62"/>
  </r>
  <r>
    <x v="9"/>
    <n v="1"/>
    <n v="1"/>
    <n v="3"/>
    <n v="3"/>
    <n v="320"/>
    <n v="4.57"/>
    <s v="https://login.eloqua.com/"/>
    <n v="1"/>
    <n v="0.39"/>
    <n v="0.12"/>
    <n v="71000"/>
    <s v="0.35,0.54,0.44,0.44,0.54,0.54,0.54,0.67,0.81,0.81,0.99,0.99"/>
  </r>
  <r>
    <x v="10"/>
    <n v="13"/>
    <n v="13"/>
    <n v="1"/>
    <n v="1"/>
    <n v="12100"/>
    <n v="19.14"/>
    <s v="http://www.eloqua.com/products/content-marketing.html"/>
    <n v="0.73"/>
    <n v="1.18"/>
    <n v="0.93"/>
    <n v="359000000"/>
    <s v="0.67,0.99,0.82,0.82,0.82,0.82,0.82,0.82,0.82,0.99,0.99,0.82"/>
  </r>
  <r>
    <x v="11"/>
    <n v="8"/>
    <n v="7"/>
    <n v="2"/>
    <n v="2"/>
    <n v="3600"/>
    <n v="6.27"/>
    <s v="http://www.eloqua.com/featured-content/marketing-cloud.html"/>
    <n v="0.72"/>
    <n v="0.38"/>
    <n v="7.0000000000000007E-2"/>
    <n v="52000000"/>
    <s v="0.82,0.99,0.82,0.99,0.82,0.82,0.82,0.82,0.82,0.99,0.82,0.82"/>
  </r>
  <r>
    <x v="12"/>
    <n v="4"/>
    <n v="4"/>
    <n v="2"/>
    <n v="2"/>
    <n v="1300"/>
    <n v="25.13"/>
    <s v="http://www.eloqua.com/resources/best-practices/demand-generation.html"/>
    <n v="0.61"/>
    <n v="1.3"/>
    <n v="0.85"/>
    <n v="21800000"/>
    <s v="0.55,0.99,0.81,0.99,0.99,0.99,0.99,0.81,0.81,0.81,0.99,0.81"/>
  </r>
  <r>
    <x v="13"/>
    <n v="9"/>
    <n v="10"/>
    <n v="2"/>
    <n v="2"/>
    <n v="2900"/>
    <n v="9.01"/>
    <s v="http://www.eloqua.com/resources/best-practices/b2b-marketing.html"/>
    <n v="0.57999999999999996"/>
    <n v="0.44"/>
    <n v="0.73"/>
    <n v="13100000"/>
    <s v="0.67,0.99,0.81,0.81,0.99,0.81,0.81,0.99,0.81,0.99,0.99,0.99"/>
  </r>
  <r>
    <x v="14"/>
    <n v="1"/>
    <n v="1"/>
    <n v="3"/>
    <n v="3"/>
    <n v="170"/>
    <n v="11.11"/>
    <s v="http://www.eloqua.com/about-eloqua.html"/>
    <n v="0.53"/>
    <n v="0.5"/>
    <n v="0.27"/>
    <n v="299000"/>
    <s v="0.67,0.81,0.81,0.81,0.81,0.81,0.81,0.81,0.67,0.99,0.99,0.99"/>
  </r>
  <r>
    <x v="15"/>
    <n v="1"/>
    <n v="1"/>
    <n v="3"/>
    <n v="3"/>
    <n v="170"/>
    <n v="13.46"/>
    <s v="http://www.eloqua.com/products/pricing.html"/>
    <n v="0.53"/>
    <n v="0.61"/>
    <n v="0.38"/>
    <n v="75000"/>
    <s v="0.67,0.67,0.81,0.99,0.99,0.81,0.81,0.81,0.81,0.81,0.99,0.81"/>
  </r>
  <r>
    <x v="16"/>
    <n v="1"/>
    <n v="1"/>
    <n v="3"/>
    <n v="3"/>
    <n v="170"/>
    <n v="7.08"/>
    <s v="http://www.eloqua.com/"/>
    <n v="0.53"/>
    <n v="0.32"/>
    <n v="0.15"/>
    <n v="841000"/>
    <s v="0.81,0.81,0.67,0.81,0.99,0.81,0.67,0.81,0.81,0.67,0.81,0.67"/>
  </r>
  <r>
    <x v="17"/>
    <n v="1"/>
    <n v="1"/>
    <n v="3"/>
    <n v="3"/>
    <n v="170"/>
    <n v="4.54"/>
    <s v="http://www.eloqua.com/support-and-services/customer-support.html"/>
    <n v="0.53"/>
    <n v="0.2"/>
    <n v="0.13"/>
    <n v="303000"/>
    <s v="0.67,0.99,0.81,0.99,0.81,0.81,0.81,0.67,0.81,0.67,0.67,0.67"/>
  </r>
  <r>
    <x v="18"/>
    <n v="2"/>
    <n v="2"/>
    <n v="3"/>
    <n v="3"/>
    <n v="590"/>
    <n v="33.6"/>
    <s v="http://www.eloqua.com/resources/best-practices/lead-nurturing.html"/>
    <n v="0.51"/>
    <n v="1.47"/>
    <n v="0.9"/>
    <n v="2470000"/>
    <s v="0.67,0.99,0.82,0.99,0.82,0.82,0.99,0.99,0.82,0.82,0.82,0.82"/>
  </r>
  <r>
    <x v="19"/>
    <n v="11"/>
    <n v="10"/>
    <n v="1"/>
    <n v="2"/>
    <n v="1600"/>
    <n v="0"/>
    <s v="http://www.eloqua.com/about-eloqua/locations-and-contact-information.html"/>
    <n v="0.5"/>
    <n v="0"/>
    <n v="0"/>
    <n v="964000"/>
    <s v="0.68,0.84,0.84,0.84,0.84,0.84,0.84,0.84,0.84,0.99,0.84,0.84"/>
  </r>
  <r>
    <x v="20"/>
    <n v="9"/>
    <n v="9"/>
    <n v="2"/>
    <n v="2"/>
    <n v="2400"/>
    <n v="25.98"/>
    <s v="http://www.eloqua.com/resources/best-practices/sales-lead.html"/>
    <n v="0.48"/>
    <n v="1.06"/>
    <n v="0.97"/>
    <n v="53400000"/>
    <s v="0.66,0.99,0.83,0.83,0.99,0.83,0.83,0.83,0.66,0.83,0.83,0.66"/>
  </r>
  <r>
    <x v="21"/>
    <n v="1"/>
    <n v="1"/>
    <n v="3"/>
    <n v="3"/>
    <n v="140"/>
    <n v="15.61"/>
    <s v="http://www.eloqua.com/resources/best-practices/qualified-leads.html"/>
    <n v="0.44"/>
    <n v="0.57999999999999996"/>
    <n v="0.94"/>
    <n v="9070000"/>
    <s v="0.35,0.65,0.35,0.42,0.54,0.35,0.81,0.99,0.35,0.42,0.65,0.42"/>
  </r>
  <r>
    <x v="22"/>
    <n v="1"/>
    <n v="1"/>
    <n v="3"/>
    <n v="3"/>
    <n v="140"/>
    <n v="4.3"/>
    <s v="http://www.eloqua.com/"/>
    <n v="0.44"/>
    <n v="0.16"/>
    <n v="0.37"/>
    <n v="646000"/>
    <s v="0.67,0.99,0.81,0.67,0.81,0.52,0.67,0.52,0.43,0.52,0.67,0.43"/>
  </r>
  <r>
    <x v="23"/>
    <n v="1"/>
    <n v="1"/>
    <n v="3"/>
    <n v="3"/>
    <n v="140"/>
    <n v="2.65"/>
    <s v="http://www.eloqua.com/"/>
    <n v="0.44"/>
    <n v="0.09"/>
    <n v="0.17"/>
    <n v="276000"/>
    <s v="0.81,0.99,0.81,0.67,0.52,0.52,0.67,0.81,0.52,0.67,0.67,0.52"/>
  </r>
  <r>
    <x v="24"/>
    <n v="2"/>
    <n v="1"/>
    <n v="3"/>
    <n v="3"/>
    <n v="480"/>
    <n v="11.67"/>
    <s v="http://www.eloqua.com/products/campaign-management.html"/>
    <n v="0.41"/>
    <n v="0.41"/>
    <n v="0.87"/>
    <n v="29200000"/>
    <s v="0.81,0.99,0.99,0.99,0.81,0.81,0.81,0.81,0.81,0.81,0.81,0.66"/>
  </r>
  <r>
    <x v="6"/>
    <n v="2"/>
    <n v="2"/>
    <n v="3"/>
    <n v="3"/>
    <n v="480"/>
    <n v="11.02"/>
    <s v="http://www.eloqua.com/education/masters-program.html"/>
    <n v="0.41"/>
    <n v="0.39"/>
    <n v="0.18"/>
    <n v="213000"/>
    <s v="0.44,0.54,0.67,0.82,0.67,0.54,0.67,0.82,0.82,0.82,0.99,0.67"/>
  </r>
  <r>
    <x v="25"/>
    <n v="4"/>
    <n v="4"/>
    <n v="2"/>
    <n v="2"/>
    <n v="880"/>
    <n v="36.770000000000003"/>
    <s v="http://www.eloqua.com/resources/best-practices/lead-management.html"/>
    <n v="0.41"/>
    <n v="1.29"/>
    <n v="0.93"/>
    <n v="67500000"/>
    <s v="0.72,0.99,0.72,0.88,0.88,0.88,0.88,0.88,0.88,0.99,0.88,0.88"/>
  </r>
  <r>
    <x v="26"/>
    <n v="4"/>
    <n v="4"/>
    <n v="2"/>
    <n v="2"/>
    <n v="880"/>
    <n v="13.82"/>
    <s v="http://www.eloqua.com/featured-content/marketing-cloud.html"/>
    <n v="0.41"/>
    <n v="0.48"/>
    <n v="0.76"/>
    <n v="18700000"/>
    <s v="0.20,0.20,0.25,0.37,0.68,0.99,0.68,0.99,0.77,0.77,0.99,0.99"/>
  </r>
  <r>
    <x v="27"/>
    <n v="8"/>
    <n v="8"/>
    <n v="2"/>
    <n v="2"/>
    <n v="1900"/>
    <n v="29.7"/>
    <s v="http://www.eloqua.com/resources/best-practices/sales-enablement.html"/>
    <n v="0.38"/>
    <n v="0.96"/>
    <n v="0.23"/>
    <n v="5960000"/>
    <s v="0.54,0.79,0.79,0.79,0.79,0.67,0.67,0.79,0.79,0.79,0.99,0.79"/>
  </r>
  <r>
    <x v="28"/>
    <n v="3"/>
    <n v="3"/>
    <n v="3"/>
    <n v="3"/>
    <n v="590"/>
    <n v="28.02"/>
    <s v="http://www.eloqua.com/resources/best-practices/lead-scoring.html"/>
    <n v="0.35"/>
    <n v="0.84"/>
    <n v="0.91"/>
    <n v="11100000"/>
    <s v="0.67,0.82,0.82,0.82,0.82,0.82,0.82,0.82,0.67,0.82,0.99,0.82"/>
  </r>
  <r>
    <x v="29"/>
    <n v="3"/>
    <n v="2"/>
    <n v="3"/>
    <n v="3"/>
    <n v="590"/>
    <n v="9.19"/>
    <s v="http://www.eloqua.com/featured-content/journey-to-modern-marketing.html"/>
    <n v="0.35"/>
    <n v="0.27"/>
    <n v="0.16"/>
    <n v="47400000"/>
    <s v="0.54,0.82,0.67,0.67,0.82,0.82,0.82,0.67,0.82,0.99,0.99,0.67"/>
  </r>
  <r>
    <x v="30"/>
    <n v="7"/>
    <n v="7"/>
    <n v="2"/>
    <n v="2"/>
    <n v="1300"/>
    <n v="0"/>
    <s v="http://www.eloqua.com/partners/astadia.html"/>
    <n v="0.34"/>
    <n v="0"/>
    <n v="0"/>
    <n v="92000"/>
    <s v="0.62,0.99,0.81,0.99,0.99,0.81,0.99,0.81,0.62,0.62,0.62,0.45"/>
  </r>
  <r>
    <x v="31"/>
    <n v="1"/>
    <n v="1"/>
    <n v="3"/>
    <n v="3"/>
    <n v="110"/>
    <n v="0"/>
    <s v="http://www.eloqua.com/education/delivery-options.html"/>
    <n v="0.34"/>
    <n v="0"/>
    <n v="0.23"/>
    <n v="212000"/>
    <s v="0.41,0.53,0.65,0.53,0.82,0.53,0.82,0.99,0.65,0.65,0.82,0.65"/>
  </r>
  <r>
    <x v="32"/>
    <n v="1"/>
    <n v="1"/>
    <n v="3"/>
    <n v="3"/>
    <n v="110"/>
    <n v="5.37"/>
    <s v="http://www.eloqua.com/"/>
    <n v="0.34"/>
    <n v="0.15"/>
    <n v="0.32"/>
    <n v="423000"/>
    <s v="0.50,0.79,0.64,0.79,0.79,0.99,0.79,0.79,0.79,0.79,0.79,0.79"/>
  </r>
  <r>
    <x v="33"/>
    <n v="1"/>
    <n v="2"/>
    <n v="3"/>
    <n v="3"/>
    <n v="110"/>
    <n v="13.49"/>
    <s v="http://www.eloqua.com/products/eloqua-appcloud.html"/>
    <n v="0.34"/>
    <n v="0.39"/>
    <n v="0.33"/>
    <n v="382000"/>
    <s v="0.82,0.99,0.82,0.99,0.99,0.82,0.99,0.99,0.82,0.82,0.99,0.64"/>
  </r>
  <r>
    <x v="34"/>
    <n v="1"/>
    <n v="1"/>
    <n v="3"/>
    <n v="3"/>
    <n v="110"/>
    <n v="0"/>
    <s v="http://www.eloqua.com/resources/events/experience.html"/>
    <n v="0.34"/>
    <n v="0"/>
    <n v="0.22"/>
    <n v="361000"/>
    <s v="0.81,0.99,0.67,0.67,0.52,0.33,0.33,0.43,0.33,0.33,0.43,0.33"/>
  </r>
  <r>
    <x v="35"/>
    <n v="1"/>
    <n v="1"/>
    <n v="3"/>
    <n v="3"/>
    <n v="110"/>
    <n v="14.23"/>
    <s v="http://www.eloqua.com/resources/best-practices/qualified-leads.html"/>
    <n v="0.34"/>
    <n v="0.41"/>
    <n v="0.97"/>
    <n v="14400000"/>
    <s v="0.82,0.82,0.82,0.99,0.99,0.99,0.99,0.99,0.82,0.99,0.99,0.99"/>
  </r>
  <r>
    <x v="36"/>
    <n v="1"/>
    <n v="1"/>
    <n v="3"/>
    <n v="3"/>
    <n v="110"/>
    <n v="30.13"/>
    <s v="http://www.eloqua.com/products/campaign-management.html"/>
    <n v="0.34"/>
    <n v="0.88"/>
    <n v="0.89"/>
    <n v="64100000"/>
    <s v="0.79,0.79,0.79,0.64,0.79,0.79,0.79,0.79,0.64,0.64,0.99,0.79"/>
  </r>
  <r>
    <x v="37"/>
    <n v="2"/>
    <n v="2"/>
    <n v="3"/>
    <n v="3"/>
    <n v="390"/>
    <n v="0"/>
    <s v="http://s1551.t.eloqua.com/e/er?s=1551&amp;lid=225&amp;elq=00000000000000000000000000000000"/>
    <n v="0.34"/>
    <n v="0"/>
    <n v="0.02"/>
    <n v="18000"/>
    <s v="0.67,0.82,0.67,0.44,0.36,0.36,0.15,0.04,0.28,0.99,0.99,0.82"/>
  </r>
  <r>
    <x v="38"/>
    <n v="11"/>
    <n v="12"/>
    <n v="1"/>
    <n v="1"/>
    <n v="1000"/>
    <n v="7.0000000000000007E-2"/>
    <s v="http://www.eloqua.com/customers/success-stories/swiss-post-solutions.html"/>
    <n v="0.31"/>
    <n v="0"/>
    <n v="0.08"/>
    <n v="7410000"/>
    <s v="0.72,0.99,0.99,0.99,0.99,0.88,0.88,0.99,0.99,0.88,0.99,0.88"/>
  </r>
  <r>
    <x v="39"/>
    <n v="5"/>
    <n v="5"/>
    <n v="2"/>
    <n v="2"/>
    <n v="880"/>
    <n v="28.19"/>
    <s v="http://www.eloqua.com/resources/best-practices/drip-marketing.html"/>
    <n v="0.28999999999999998"/>
    <n v="0.7"/>
    <n v="0.66"/>
    <n v="3250000"/>
    <s v="0.48,0.72,0.72,0.88,0.72,0.72,0.88,0.88,0.88,0.88,0.99,0.88"/>
  </r>
  <r>
    <x v="6"/>
    <n v="3"/>
    <n v="3"/>
    <n v="3"/>
    <n v="3"/>
    <n v="480"/>
    <n v="11.02"/>
    <s v="http://www.eloqua.com/education/eLearning.html"/>
    <n v="0.28000000000000003"/>
    <n v="0.27"/>
    <n v="0.18"/>
    <n v="213000"/>
    <s v="0.44,0.54,0.67,0.82,0.67,0.54,0.67,0.82,0.82,0.82,0.99,0.67"/>
  </r>
  <r>
    <x v="40"/>
    <n v="1"/>
    <n v="1"/>
    <n v="3"/>
    <n v="3"/>
    <n v="90"/>
    <n v="3.35"/>
    <s v="http://www.eloqua.com/resources/white-papers/digital-body-language.html"/>
    <n v="0.28000000000000003"/>
    <n v="0.08"/>
    <n v="0.05"/>
    <n v="52800000"/>
    <s v="0.82,0.82,0.82,0.99,0.82,0.82,0.99,0.82,0.82,0.82,0.64,0.64"/>
  </r>
  <r>
    <x v="9"/>
    <n v="2"/>
    <n v="2"/>
    <n v="3"/>
    <n v="3"/>
    <n v="320"/>
    <n v="4.57"/>
    <s v="http://www.eloqua.com/"/>
    <n v="0.27"/>
    <n v="0.1"/>
    <n v="0.12"/>
    <n v="71000"/>
    <s v="0.35,0.54,0.44,0.44,0.54,0.54,0.54,0.67,0.81,0.81,0.99,0.99"/>
  </r>
  <r>
    <x v="41"/>
    <n v="4"/>
    <n v="4"/>
    <n v="2"/>
    <n v="2"/>
    <n v="590"/>
    <n v="39.15"/>
    <s v="http://www.eloqua.com/resources/best-practices/sales-lead.html"/>
    <n v="0.27"/>
    <n v="0.92"/>
    <n v="0.95"/>
    <n v="78000000"/>
    <s v="0.66,0.99,0.99,0.99,0.99,0.99,0.99,0.99,0.99,0.99,0.99,0.81"/>
  </r>
  <r>
    <x v="42"/>
    <n v="5"/>
    <n v="5"/>
    <n v="2"/>
    <n v="2"/>
    <n v="720"/>
    <n v="25.87"/>
    <s v="http://www.eloqua.com/resources/best-practices/drip-marketing.html"/>
    <n v="0.24"/>
    <n v="0.53"/>
    <n v="0.87"/>
    <n v="1630000"/>
    <s v="0.72,0.72,0.72,0.72,0.88,0.72,0.72,0.72,0.72,0.72,0.99,0.72"/>
  </r>
  <r>
    <x v="43"/>
    <n v="3"/>
    <n v="3"/>
    <n v="3"/>
    <n v="3"/>
    <n v="390"/>
    <n v="28.32"/>
    <s v="http://www.eloqua.com/resources/best-practices/lead-generation.html"/>
    <n v="0.23"/>
    <n v="0.56000000000000005"/>
    <n v="0.97"/>
    <n v="19900000"/>
    <s v="0.67,0.81,0.81,0.99,0.81,0.81,0.81,0.81,0.81,0.67,0.81,0.54"/>
  </r>
  <r>
    <x v="44"/>
    <n v="3"/>
    <n v="3"/>
    <n v="3"/>
    <n v="3"/>
    <n v="390"/>
    <n v="4.34"/>
    <s v="http://www.eloqua.com/resources/marketing-insights.html"/>
    <n v="0.23"/>
    <n v="0.08"/>
    <n v="0.18"/>
    <n v="20400000"/>
    <s v="0.81,0.81,0.81,0.99,0.99,0.81,0.81,0.81,0.81,0.81,0.99,0.99"/>
  </r>
  <r>
    <x v="45"/>
    <n v="4"/>
    <n v="4"/>
    <n v="2"/>
    <n v="2"/>
    <n v="480"/>
    <n v="0.01"/>
    <s v="http://markies.eloqua.com/"/>
    <n v="0.22"/>
    <n v="0"/>
    <n v="0.02"/>
    <n v="919000"/>
    <s v="0.81,0.81,0.66,0.99,0.81,0.81,0.81,0.81,0.81,0.81,0.81,0.81"/>
  </r>
  <r>
    <x v="6"/>
    <n v="4"/>
    <n v="4"/>
    <n v="2"/>
    <n v="2"/>
    <n v="480"/>
    <n v="11.02"/>
    <s v="http://www.eloqua.com/about-eloqua/press-releases/eloqua-university-offers-higher-education-for-eloqua-customers.html"/>
    <n v="0.22"/>
    <n v="0.21"/>
    <n v="0.18"/>
    <n v="213000"/>
    <s v="0.44,0.54,0.67,0.82,0.67,0.54,0.67,0.82,0.82,0.82,0.99,0.67"/>
  </r>
  <r>
    <x v="46"/>
    <n v="1"/>
    <n v="1"/>
    <n v="3"/>
    <n v="3"/>
    <n v="70"/>
    <n v="0"/>
    <s v="https://cloudconnectors.eloqua.com/"/>
    <n v="0.22"/>
    <n v="0"/>
    <n v="0.31"/>
    <n v="15000"/>
    <s v="0.44,0.99,0.99,0.99,0.78,0.78,0.99,0.78,0.78,0.78,0.99,0.44"/>
  </r>
  <r>
    <x v="47"/>
    <n v="1"/>
    <n v="1"/>
    <n v="3"/>
    <n v="3"/>
    <n v="70"/>
    <n v="9.9700000000000006"/>
    <s v="http://www.eloqua.com/"/>
    <n v="0.22"/>
    <n v="0.18"/>
    <n v="0.25"/>
    <n v="482000"/>
    <s v="0.64,0.64,0.82,0.99,0.82,0.64,0.45,0.99,0.64,0.64,0.64,0.45"/>
  </r>
  <r>
    <x v="48"/>
    <n v="1"/>
    <n v="1"/>
    <n v="3"/>
    <n v="3"/>
    <n v="70"/>
    <n v="23.13"/>
    <s v="http://www.eloqua.com/resources/best-practices/lead-generation.html"/>
    <n v="0.22"/>
    <n v="0.43"/>
    <n v="0.94"/>
    <n v="39700000"/>
    <s v="0.56,0.56,0.78,0.99,0.78,0.99,0.78,0.99,0.78,0.56,0.56,0.78"/>
  </r>
  <r>
    <x v="49"/>
    <n v="10"/>
    <n v="10"/>
    <n v="2"/>
    <n v="2"/>
    <n v="1000"/>
    <n v="14.07"/>
    <s v="http://www.eloqua.com/support-and-services/customer-support.html"/>
    <n v="0.2"/>
    <n v="0.24"/>
    <n v="0.1"/>
    <n v="138000000"/>
    <s v="0.68,0.77,0.77,0.77,0.77,0.77,0.99,0.99,0.77,0.99,0.77,0.77"/>
  </r>
  <r>
    <x v="50"/>
    <n v="6"/>
    <n v="7"/>
    <n v="2"/>
    <n v="2"/>
    <n v="590"/>
    <n v="0"/>
    <s v="http://www.eloqua.com/about-eloqua/press-releases/topliners-the-online-community-for-revenue-focused-marketers.html"/>
    <n v="0.19"/>
    <n v="0"/>
    <n v="0"/>
    <n v="576000"/>
    <s v="0.54,0.82,0.67,0.82,0.99,0.82,0.82,0.99,0.82,0.99,0.99,0.82"/>
  </r>
  <r>
    <x v="51"/>
    <n v="5"/>
    <n v="6"/>
    <n v="2"/>
    <n v="2"/>
    <n v="590"/>
    <n v="0"/>
    <s v="http://www.eloqua.com/products.html"/>
    <n v="0.19"/>
    <n v="0"/>
    <n v="0.14000000000000001"/>
    <n v="75300000"/>
    <s v="0.54,0.67,0.82,0.82,0.82,0.67,0.67,0.82,0.67,0.99,0.99,0.82"/>
  </r>
  <r>
    <x v="52"/>
    <n v="6"/>
    <n v="7"/>
    <n v="2"/>
    <n v="2"/>
    <n v="590"/>
    <n v="10.43"/>
    <s v="http://www.eloqua.com/products/customer-lifecycle-marketing.html"/>
    <n v="0.19"/>
    <n v="0.17"/>
    <n v="0.21"/>
    <n v="5850000"/>
    <s v="0.44,0.82,0.67,0.67,0.82,0.82,0.67,0.99,0.82,0.82,0.82,0.82"/>
  </r>
  <r>
    <x v="53"/>
    <n v="7"/>
    <n v="7"/>
    <n v="2"/>
    <n v="2"/>
    <n v="720"/>
    <n v="29.07"/>
    <s v="http://www.eloqua.com/featured-content/marketing-cloud.html"/>
    <n v="0.19"/>
    <n v="0.47"/>
    <n v="0.9"/>
    <n v="185000000"/>
    <s v="0.39,0.59,0.48,0.72,0.72,0.72,0.72,0.72,0.59,0.59,0.99,0.88"/>
  </r>
  <r>
    <x v="9"/>
    <n v="3"/>
    <n v="3"/>
    <n v="3"/>
    <n v="3"/>
    <n v="320"/>
    <n v="4.57"/>
    <s v="http://www.eloqua.com/customers.html"/>
    <n v="0.19"/>
    <n v="7.0000000000000007E-2"/>
    <n v="0.12"/>
    <n v="71000"/>
    <s v="0.35,0.54,0.44,0.44,0.54,0.54,0.54,0.67,0.81,0.81,0.99,0.99"/>
  </r>
  <r>
    <x v="54"/>
    <n v="4"/>
    <n v="4"/>
    <n v="2"/>
    <n v="2"/>
    <n v="390"/>
    <n v="7.32"/>
    <s v="http://www.eloqua.com/resources/best-practices/email-deliverability.html"/>
    <n v="0.18"/>
    <n v="0.11"/>
    <n v="0.23"/>
    <n v="585000"/>
    <s v="0.67,0.99,0.81,0.81,0.99,0.99,0.81,0.99,0.81,0.99,0.99,0.81"/>
  </r>
  <r>
    <x v="6"/>
    <n v="5"/>
    <n v="0"/>
    <n v="2"/>
    <n v="3"/>
    <n v="480"/>
    <n v="11.02"/>
    <s v="http://www.eloqua.com/content/eloqua/en/home/education/fundamentals-training/"/>
    <n v="0.16"/>
    <n v="0.15"/>
    <n v="0.18"/>
    <n v="213000"/>
    <s v="0.44,0.54,0.67,0.82,0.67,0.54,0.67,0.82,0.82,0.82,0.99,0.67"/>
  </r>
  <r>
    <x v="55"/>
    <n v="7"/>
    <n v="7"/>
    <n v="2"/>
    <n v="2"/>
    <n v="590"/>
    <n v="15.46"/>
    <s v="http://www.eloqua.com/resources/best-practices/marketing-roi.html"/>
    <n v="0.15"/>
    <n v="0.2"/>
    <n v="0.85"/>
    <n v="59200000"/>
    <s v="0.67,0.82,0.99,0.82,0.82,0.82,0.67,0.82,0.67,0.99,0.99,0.82"/>
  </r>
  <r>
    <x v="56"/>
    <n v="1"/>
    <n v="1"/>
    <n v="3"/>
    <n v="3"/>
    <n v="50"/>
    <n v="28.69"/>
    <s v="http://www.eloqua.com/resources/best-practices/lead-management.html"/>
    <n v="0.15"/>
    <n v="0.38"/>
    <n v="0.96"/>
    <n v="24900000"/>
    <s v="0.33,0.44,0.44,0.44,0.99,0.56,0.78,0.78,0.56,0.56,0.99,0.33"/>
  </r>
  <r>
    <x v="57"/>
    <n v="1"/>
    <n v="1"/>
    <n v="3"/>
    <n v="3"/>
    <n v="50"/>
    <n v="23.01"/>
    <s v="http://www.eloqua.com/resources/best-practices/b2b-marketing.html"/>
    <n v="0.15"/>
    <n v="0.3"/>
    <n v="0.68"/>
    <n v="2090000"/>
    <s v="0.78,0.99,0.99,0.99,0.99,0.78,0.33,0.56,0.44,0.33,0.33,0.44"/>
  </r>
  <r>
    <x v="58"/>
    <n v="1"/>
    <n v="1"/>
    <n v="3"/>
    <n v="3"/>
    <n v="50"/>
    <n v="6.24"/>
    <s v="http://www.eloqua.com/resources/best-practices/email-marketing.html"/>
    <n v="0.15"/>
    <n v="0.08"/>
    <n v="0.73"/>
    <n v="329000"/>
    <s v="0.56,0.71,0.43,0.71,0.99,0.99,0.99,0.71,0.71,0.71,0.71,0.56"/>
  </r>
  <r>
    <x v="59"/>
    <n v="1"/>
    <n v="1"/>
    <n v="3"/>
    <n v="3"/>
    <n v="50"/>
    <n v="0"/>
    <s v="http://www.eloqua.com/about-eloqua/careers.html"/>
    <n v="0.15"/>
    <n v="0"/>
    <n v="7.0000000000000007E-2"/>
    <n v="113000"/>
    <s v="0.71,0.99,0.99,0.99,0.99,0.71,0.71,0.56,0.71,0.71,0.71,0.28"/>
  </r>
  <r>
    <x v="60"/>
    <n v="1"/>
    <n v="1"/>
    <n v="3"/>
    <n v="3"/>
    <n v="50"/>
    <n v="0"/>
    <s v="http://www.eloqua.com/resources/best-practices/campaign-analytics.html"/>
    <n v="0.15"/>
    <n v="0"/>
    <n v="0.03"/>
    <n v="346000000"/>
    <s v="0.56,0.71,0.71,0.56,0.99,0.56,0.71,0.71,0.43,0.71,0.99,0.99"/>
  </r>
  <r>
    <x v="61"/>
    <n v="1"/>
    <n v="1"/>
    <n v="3"/>
    <n v="3"/>
    <n v="50"/>
    <n v="1.89"/>
    <s v="http://www.eloqua.com/resources/rfp-generator.html"/>
    <n v="0.15"/>
    <n v="0.02"/>
    <n v="0.12"/>
    <n v="474000"/>
    <s v="0.03,0.03,0.06,0.09,0.03,0.06,0.03,0.03,0.12,0.16,0.99,0.12"/>
  </r>
  <r>
    <x v="62"/>
    <n v="1"/>
    <n v="1"/>
    <n v="3"/>
    <n v="3"/>
    <n v="50"/>
    <n v="0"/>
    <s v="http://www.eloqua.com/resources/best-practices/b2b-marketing.html"/>
    <n v="0.15"/>
    <n v="0"/>
    <n v="0.16"/>
    <n v="6230000"/>
    <s v="0.78,0.99,0.99,0.99,0.56,0.78,0.33,0.22,0.11,0.11,0.33,0.44"/>
  </r>
  <r>
    <x v="63"/>
    <n v="1"/>
    <n v="1"/>
    <n v="3"/>
    <n v="3"/>
    <n v="50"/>
    <n v="0"/>
    <s v="http://www.eloqua.com/about-eloqua/careers.html"/>
    <n v="0.15"/>
    <n v="0"/>
    <n v="0.08"/>
    <n v="188000"/>
    <s v="0.99,0.99,0.99,0.99,0.99,0.99,0.99,0.99,0.60,0.99,0.80,0.40"/>
  </r>
  <r>
    <x v="64"/>
    <n v="1"/>
    <n v="1"/>
    <n v="3"/>
    <n v="3"/>
    <n v="50"/>
    <n v="0"/>
    <s v="http://www.eloqua.com/resources/best-practices/revenue-performance-management.html"/>
    <n v="0.15"/>
    <n v="0"/>
    <n v="0.49"/>
    <n v="25500000"/>
    <s v="0.99,0.56,0.56,0.78,0.78,0.56,0.44,0.44,0.78,0.56,0.56,0.33"/>
  </r>
  <r>
    <x v="65"/>
    <n v="3"/>
    <n v="3"/>
    <n v="3"/>
    <n v="3"/>
    <n v="260"/>
    <n v="23.68"/>
    <s v="http://www.eloqua.com/products/campaign-management.html"/>
    <n v="0.15"/>
    <n v="0.31"/>
    <n v="0.9"/>
    <n v="9430000"/>
    <s v="0.44,0.54,0.67,0.67,0.67,0.82,0.67,0.82,0.99,0.67,0.67,0.82"/>
  </r>
  <r>
    <x v="66"/>
    <n v="11"/>
    <n v="13"/>
    <n v="1"/>
    <n v="1"/>
    <n v="480"/>
    <n v="0.5"/>
    <s v="http://markies.eloqua.com/entrant/thermo-fisher-scientific/"/>
    <n v="0.15"/>
    <n v="0"/>
    <n v="0.08"/>
    <n v="17100000"/>
    <s v="0.54,0.81,0.81,0.99,0.99,0.81,0.81,0.54,0.81,0.81,0.66,0.44"/>
  </r>
  <r>
    <x v="67"/>
    <n v="11"/>
    <n v="10"/>
    <n v="1"/>
    <n v="2"/>
    <n v="480"/>
    <n v="50.79"/>
    <s v="http://www.eloqua.com/resources/best-practices/marketing-automation.html"/>
    <n v="0.15"/>
    <n v="0.65"/>
    <n v="0.98"/>
    <n v="32000000"/>
    <s v="0.54,0.99,0.81,0.81,0.81,0.81,0.99,0.81,0.81,0.99,0.81,0.81"/>
  </r>
  <r>
    <x v="68"/>
    <n v="4"/>
    <n v="4"/>
    <n v="2"/>
    <n v="2"/>
    <n v="320"/>
    <n v="21.12"/>
    <s v="http://www.eloqua.com/resources/best-practices/demand-generation.html"/>
    <n v="0.15"/>
    <n v="0.27"/>
    <n v="0.78"/>
    <n v="144000000"/>
    <s v="0.44,0.67,0.67,0.67,0.82,0.82,0.99,0.99,0.82,0.82,0.99,0.67"/>
  </r>
  <r>
    <x v="9"/>
    <n v="4"/>
    <n v="4"/>
    <n v="2"/>
    <n v="2"/>
    <n v="320"/>
    <n v="4.57"/>
    <s v="http://www.eloqua.com/education.html"/>
    <n v="0.15"/>
    <n v="0.05"/>
    <n v="0.12"/>
    <n v="71000"/>
    <s v="0.35,0.54,0.44,0.44,0.54,0.54,0.54,0.67,0.81,0.81,0.99,0.99"/>
  </r>
  <r>
    <x v="69"/>
    <n v="4"/>
    <n v="4"/>
    <n v="2"/>
    <n v="2"/>
    <n v="320"/>
    <n v="11.74"/>
    <s v="http://www.eloqua.com/partners/demandgen.html"/>
    <n v="0.15"/>
    <n v="0.15"/>
    <n v="0.39"/>
    <n v="161000"/>
    <s v="0.67,0.99,0.82,0.67,0.82,0.82,0.67,0.82,0.67,0.67,0.99,0.67"/>
  </r>
  <r>
    <x v="14"/>
    <n v="2"/>
    <n v="2"/>
    <n v="3"/>
    <n v="3"/>
    <n v="170"/>
    <n v="11.11"/>
    <s v="http://www.eloqua.com/products.html"/>
    <n v="0.14000000000000001"/>
    <n v="0.14000000000000001"/>
    <n v="0.27"/>
    <n v="299000"/>
    <s v="0.67,0.81,0.81,0.81,0.81,0.81,0.81,0.81,0.67,0.99,0.99,0.99"/>
  </r>
  <r>
    <x v="15"/>
    <n v="2"/>
    <n v="2"/>
    <n v="3"/>
    <n v="3"/>
    <n v="170"/>
    <n v="13.46"/>
    <s v="http://www.eloqua.com/products.html"/>
    <n v="0.14000000000000001"/>
    <n v="0.16"/>
    <n v="0.38"/>
    <n v="75000"/>
    <s v="0.67,0.67,0.81,0.99,0.99,0.81,0.81,0.81,0.81,0.81,0.99,0.81"/>
  </r>
  <r>
    <x v="17"/>
    <n v="2"/>
    <n v="2"/>
    <n v="3"/>
    <n v="3"/>
    <n v="170"/>
    <n v="4.54"/>
    <s v="http://www.eloqua.com/support-and-services.html"/>
    <n v="0.14000000000000001"/>
    <n v="0.05"/>
    <n v="0.13"/>
    <n v="303000"/>
    <s v="0.67,0.99,0.81,0.99,0.81,0.81,0.81,0.67,0.81,0.67,0.67,0.67"/>
  </r>
  <r>
    <x v="70"/>
    <n v="1"/>
    <n v="1"/>
    <n v="3"/>
    <n v="3"/>
    <n v="40"/>
    <n v="11.07"/>
    <s v="http://www.eloqua.com/"/>
    <n v="0.12"/>
    <n v="0.11"/>
    <n v="0.98"/>
    <n v="245000"/>
    <s v="0.80,0.60,0.60,0.80,0.99,0.99,0.99,0.80,0.60,0.80,0.80,0.60"/>
  </r>
  <r>
    <x v="71"/>
    <n v="1"/>
    <n v="1"/>
    <n v="3"/>
    <n v="3"/>
    <n v="40"/>
    <n v="9.82"/>
    <s v="http://www.eloqua.com/"/>
    <n v="0.12"/>
    <n v="0.1"/>
    <n v="0.26"/>
    <n v="458000"/>
    <s v="0.75,0.99,0.99,0.99,0.99,0.99,0.99,0.75,0.75,0.75,0.99,0.75"/>
  </r>
  <r>
    <x v="72"/>
    <n v="1"/>
    <n v="1"/>
    <n v="3"/>
    <n v="3"/>
    <n v="40"/>
    <n v="4.45"/>
    <s v="http://www.eloqua.com/products.html"/>
    <n v="0.12"/>
    <n v="0.04"/>
    <n v="0.32"/>
    <n v="449000"/>
    <s v="0.28,0.56,0.43,0.43,0.56,0.71,0.71,0.99,0.71,0.56,0.56,0.43"/>
  </r>
  <r>
    <x v="73"/>
    <n v="1"/>
    <n v="1"/>
    <n v="3"/>
    <n v="3"/>
    <n v="40"/>
    <n v="8.67"/>
    <s v="http://www.eloqua.com/resources/best-practices/lead-scoring.html"/>
    <n v="0.12"/>
    <n v="0.09"/>
    <n v="0.92"/>
    <n v="44000"/>
    <s v="0.60,0.99,0.40,0.99,0.80,0.40,0.99,0.99,0.60,0.80,0.60,0.60"/>
  </r>
  <r>
    <x v="74"/>
    <n v="1"/>
    <n v="1"/>
    <n v="3"/>
    <n v="3"/>
    <n v="40"/>
    <n v="0"/>
    <s v="http://www.eloqua.com/resources/events/experience.html"/>
    <n v="0.12"/>
    <n v="0"/>
    <n v="7.0000000000000007E-2"/>
    <n v="93000"/>
    <s v="0.28,0.43,0.43,0.56,0.71,0.43,0.71,0.99,0.71,0.71,0.99,0.56"/>
  </r>
  <r>
    <x v="75"/>
    <n v="1"/>
    <n v="1"/>
    <n v="3"/>
    <n v="3"/>
    <n v="40"/>
    <n v="11.22"/>
    <s v="http://www.eloqua.com/"/>
    <n v="0.12"/>
    <n v="0.12"/>
    <n v="0.31"/>
    <n v="458000"/>
    <s v="0.60,0.80,0.80,0.99,0.99,0.80,0.80,0.99,0.99,0.60,0.80,0.80"/>
  </r>
  <r>
    <x v="76"/>
    <n v="1"/>
    <n v="1"/>
    <n v="3"/>
    <n v="3"/>
    <n v="40"/>
    <n v="4.54"/>
    <s v="https://cloudconnectors.eloqua.com/"/>
    <n v="0.12"/>
    <n v="0.04"/>
    <n v="0.55000000000000004"/>
    <n v="2560000"/>
    <s v="0.75,0.75,0.75,0.99,0.99,0.99,0.99,0.75,0.99,0.99,0.75,0.99"/>
  </r>
  <r>
    <x v="77"/>
    <n v="1"/>
    <n v="1"/>
    <n v="3"/>
    <n v="3"/>
    <n v="40"/>
    <n v="5.79"/>
    <s v="http://www.eloqua.com/products/pricing.html"/>
    <n v="0.12"/>
    <n v="0.06"/>
    <n v="0.27"/>
    <n v="177000"/>
    <s v="0.40,0.60,0.60,0.80,0.99,0.99,0.60,0.80,0.60,0.80,0.80,0.40"/>
  </r>
  <r>
    <x v="78"/>
    <n v="1"/>
    <n v="1"/>
    <n v="3"/>
    <n v="3"/>
    <n v="40"/>
    <n v="0"/>
    <s v="http://www.eloqua.com/products/sales-enablement.html"/>
    <n v="0.12"/>
    <n v="0"/>
    <n v="0.19"/>
    <n v="51000"/>
    <s v="0.43,0.56,0.99,0.71,0.71,0.56,0.28,0.56,0.71,0.71,0.43,0.71"/>
  </r>
  <r>
    <x v="79"/>
    <n v="4"/>
    <n v="4"/>
    <n v="2"/>
    <n v="2"/>
    <n v="260"/>
    <n v="35.28"/>
    <s v="http://www.eloqua.com/products/sales-enablement.html"/>
    <n v="0.12"/>
    <n v="0.36"/>
    <n v="0.97"/>
    <n v="1320000"/>
    <s v="0.67,0.67,0.82,0.82,0.82,0.99,0.67,0.99,0.99,0.28,0.36,0.44"/>
  </r>
  <r>
    <x v="23"/>
    <n v="2"/>
    <n v="2"/>
    <n v="3"/>
    <n v="3"/>
    <n v="140"/>
    <n v="2.65"/>
    <s v="http://www.eloqua.com/featured-content/oracle.html"/>
    <n v="0.12"/>
    <n v="0.02"/>
    <n v="0.17"/>
    <n v="276000"/>
    <s v="0.81,0.99,0.81,0.67,0.52,0.52,0.67,0.81,0.52,0.67,0.67,0.52"/>
  </r>
  <r>
    <x v="80"/>
    <n v="10"/>
    <n v="14"/>
    <n v="2"/>
    <n v="1"/>
    <n v="590"/>
    <n v="13.08"/>
    <s v="http://www.eloqua.com/resources/best-practices/marketing-roi.html"/>
    <n v="0.11"/>
    <n v="0.13"/>
    <n v="0.56000000000000005"/>
    <n v="60800000"/>
    <s v="0.81,0.81,0.81,0.81,0.99,0.99,0.99,0.81,0.81,0.99,0.99,0.99"/>
  </r>
  <r>
    <x v="81"/>
    <n v="9"/>
    <n v="7"/>
    <n v="2"/>
    <n v="2"/>
    <n v="590"/>
    <n v="0"/>
    <s v="http://www.eloqua.com/support-and-services/customer-support.html"/>
    <n v="0.11"/>
    <n v="0"/>
    <n v="0.02"/>
    <n v="16100000"/>
    <s v="0.44,0.55,0.44,0.82,0.99,0.67,0.36,0.67,0.67,0.67,0.67,0.36"/>
  </r>
  <r>
    <x v="82"/>
    <n v="13"/>
    <n v="14"/>
    <n v="1"/>
    <n v="1"/>
    <n v="1900"/>
    <n v="5.31"/>
    <s v="http://www.eloqua.com/featured-content/marketing-cloud.html"/>
    <n v="0.11"/>
    <n v="0.05"/>
    <n v="0.46"/>
    <n v="62400000"/>
    <s v="0.45,0.55,0.55,0.66,0.66,0.55,0.55,0.55,0.55,0.83,0.99,0.66"/>
  </r>
  <r>
    <x v="83"/>
    <n v="6"/>
    <n v="6"/>
    <n v="2"/>
    <n v="2"/>
    <n v="320"/>
    <n v="7.78"/>
    <s v="http://www.eloqua.com/products/customer-lifecycle-marketing.html"/>
    <n v="0.1"/>
    <n v="7.0000000000000007E-2"/>
    <n v="0.21"/>
    <n v="115000000"/>
    <s v="0.36,0.36,0.36,0.44,0.44,0.44,0.44,0.66,0.81,0.66,0.81,0.99"/>
  </r>
  <r>
    <x v="9"/>
    <n v="5"/>
    <n v="0"/>
    <n v="2"/>
    <n v="3"/>
    <n v="320"/>
    <n v="4.57"/>
    <s v="http://www.eloqua.com/trust/security.html"/>
    <n v="0.1"/>
    <n v="0.04"/>
    <n v="0.12"/>
    <n v="71000"/>
    <s v="0.35,0.54,0.44,0.44,0.54,0.54,0.54,0.67,0.81,0.81,0.99,0.99"/>
  </r>
  <r>
    <x v="84"/>
    <n v="3"/>
    <n v="3"/>
    <n v="3"/>
    <n v="3"/>
    <n v="170"/>
    <n v="31.02"/>
    <s v="http://www.eloqua.com/resources/best-practices/email-marketing.html"/>
    <n v="0.1"/>
    <n v="0.27"/>
    <n v="0.97"/>
    <n v="19500000"/>
    <s v="0.42,0.81,0.54,0.65,0.65,0.65,0.81,0.99,0.54,0.65,0.54,0.81"/>
  </r>
  <r>
    <x v="85"/>
    <n v="3"/>
    <n v="3"/>
    <n v="3"/>
    <n v="3"/>
    <n v="170"/>
    <n v="35.68"/>
    <s v="http://www.eloqua.com/resources/best-practices/sales-enablement.html"/>
    <n v="0.1"/>
    <n v="0.31"/>
    <n v="0.97"/>
    <n v="535000"/>
    <s v="0.67,0.81,0.67,0.81,0.67,0.81,0.99,0.81,0.81,0.99,0.99,0.81"/>
  </r>
  <r>
    <x v="14"/>
    <n v="3"/>
    <n v="0"/>
    <n v="3"/>
    <n v="3"/>
    <n v="170"/>
    <n v="11.11"/>
    <s v="http://www.eloqua.com/featured-content/oracle.html"/>
    <n v="0.1"/>
    <n v="0.09"/>
    <n v="0.27"/>
    <n v="299000"/>
    <s v="0.67,0.81,0.81,0.81,0.81,0.81,0.81,0.81,0.67,0.99,0.99,0.99"/>
  </r>
  <r>
    <x v="17"/>
    <n v="3"/>
    <n v="3"/>
    <n v="3"/>
    <n v="3"/>
    <n v="170"/>
    <n v="4.54"/>
    <s v="http://www.eloqua.com/contact-us.html"/>
    <n v="0.1"/>
    <n v="0.03"/>
    <n v="0.13"/>
    <n v="303000"/>
    <s v="0.67,0.99,0.81,0.99,0.81,0.81,0.81,0.67,0.81,0.67,0.67,0.67"/>
  </r>
  <r>
    <x v="86"/>
    <n v="10"/>
    <n v="12"/>
    <n v="2"/>
    <n v="1"/>
    <n v="480"/>
    <n v="0"/>
    <s v="http://www.eloqua.com/partners/babcock-jenkins.html"/>
    <n v="0.09"/>
    <n v="0"/>
    <n v="0"/>
    <n v="451000"/>
    <s v="0.66,0.99,0.81,0.54,0.81,0.81,0.66,0.66,0.81,0.81,0.81,0.66"/>
  </r>
  <r>
    <x v="87"/>
    <n v="9"/>
    <n v="11"/>
    <n v="2"/>
    <n v="1"/>
    <n v="480"/>
    <n v="9.5"/>
    <s v="http://www.eloqua.com/resources/best-practices/b2b-marketing.html"/>
    <n v="0.09"/>
    <n v="7.0000000000000007E-2"/>
    <n v="0.53"/>
    <n v="17700000"/>
    <s v="0.82,0.99,0.82,0.67,0.82,0.67,0.67,0.67,0.44,0.54,0.67,0.67"/>
  </r>
  <r>
    <x v="88"/>
    <n v="10"/>
    <n v="9"/>
    <n v="2"/>
    <n v="2"/>
    <n v="480"/>
    <n v="8.69"/>
    <s v="http://www.eloqua.com/resources/essentials-library.html"/>
    <n v="0.09"/>
    <n v="7.0000000000000007E-2"/>
    <n v="0.38"/>
    <n v="14100000"/>
    <s v="0.82,0.82,0.67,0.67,0.99,0.67,0.36,0.19,0.82,0.67,0.67,0.82"/>
  </r>
  <r>
    <x v="89"/>
    <n v="8"/>
    <n v="8"/>
    <n v="2"/>
    <n v="2"/>
    <n v="480"/>
    <n v="22.37"/>
    <s v="http://www.eloqua.com/resources/best-practices/lead-generation.html"/>
    <n v="0.09"/>
    <n v="0.18"/>
    <n v="0.98"/>
    <n v="4540000"/>
    <s v="0.54,0.82,0.67,0.99,0.82,0.67,0.67,0.67,0.82,0.67,0.67,0.54"/>
  </r>
  <r>
    <x v="90"/>
    <n v="2"/>
    <n v="2"/>
    <n v="3"/>
    <n v="3"/>
    <n v="110"/>
    <n v="2.99"/>
    <s v="http://www.eloqua.com/resources/best-practices/marketing-effectiveness.html"/>
    <n v="0.09"/>
    <n v="0.02"/>
    <n v="0.28000000000000003"/>
    <n v="148000000"/>
    <s v="0.79,0.64,0.79,0.99,0.79,0.79,0.64,0.99,0.64,0.64,0.99,0.99"/>
  </r>
  <r>
    <x v="31"/>
    <n v="2"/>
    <n v="2"/>
    <n v="3"/>
    <n v="3"/>
    <n v="110"/>
    <n v="0"/>
    <s v="http://www.eloqua.com/education/learning-paths.html"/>
    <n v="0.09"/>
    <n v="0"/>
    <n v="0.23"/>
    <n v="212000"/>
    <s v="0.41,0.53,0.65,0.53,0.82,0.53,0.82,0.99,0.65,0.65,0.82,0.65"/>
  </r>
  <r>
    <x v="91"/>
    <n v="2"/>
    <n v="1"/>
    <n v="3"/>
    <n v="3"/>
    <n v="110"/>
    <n v="0"/>
    <s v="http://www.eloqua.com/resources/events/experience.html"/>
    <n v="0.09"/>
    <n v="0"/>
    <n v="0.13"/>
    <n v="789000000"/>
    <s v="0.64,0.99,0.99,0.99,0.79,0.79,0.99,0.64,0.64,0.99,0.99,0.79"/>
  </r>
  <r>
    <x v="34"/>
    <n v="2"/>
    <n v="2"/>
    <n v="3"/>
    <n v="3"/>
    <n v="110"/>
    <n v="0"/>
    <s v="http://www.eloqua.com/resources/events.html"/>
    <n v="0.09"/>
    <n v="0"/>
    <n v="0.22"/>
    <n v="361000"/>
    <s v="0.81,0.99,0.67,0.67,0.52,0.33,0.33,0.43,0.33,0.33,0.43,0.33"/>
  </r>
  <r>
    <x v="92"/>
    <n v="2"/>
    <n v="4"/>
    <n v="3"/>
    <n v="2"/>
    <n v="110"/>
    <n v="16.48"/>
    <s v="http://www.eloqua.com/products/eloqua-appcloud.html"/>
    <n v="0.09"/>
    <n v="0.13"/>
    <n v="0.75"/>
    <n v="377000000"/>
    <s v="0.64,0.99,0.79,0.99,0.79,0.79,0.64,0.64,0.64,0.64,0.79,0.64"/>
  </r>
  <r>
    <x v="93"/>
    <n v="1"/>
    <n v="1"/>
    <n v="3"/>
    <n v="3"/>
    <n v="30"/>
    <n v="14.52"/>
    <s v="http://www.eloqua.com/products/marketing-measurement.html"/>
    <n v="0.09"/>
    <n v="0.11"/>
    <n v="0.97"/>
    <n v="286000000"/>
    <s v="0.67,0.67,0.99,0.99,0.99,0.99,0.99,0.33,0.67,0.67,0.67,0.67"/>
  </r>
  <r>
    <x v="94"/>
    <n v="1"/>
    <n v="1"/>
    <n v="3"/>
    <n v="3"/>
    <n v="30"/>
    <n v="0"/>
    <s v="http://www.eloqua.com/products/campaign-management.html"/>
    <n v="0.09"/>
    <n v="0"/>
    <n v="0"/>
    <n v="74400000"/>
    <s v="0.64,0.99,0.64,0.28,0.07,0.00,0.07,0.07,0.00,0.07,0.00,0.00"/>
  </r>
  <r>
    <x v="95"/>
    <n v="1"/>
    <n v="1"/>
    <n v="3"/>
    <n v="3"/>
    <n v="30"/>
    <n v="6.11"/>
    <s v="http://www.eloqua.com/"/>
    <n v="0.09"/>
    <n v="0.04"/>
    <n v="0.33"/>
    <n v="451000"/>
    <s v="0.67,0.67,0.67,0.99,0.99,0.67,0.67,0.99,0.99,0.99,0.67,0.67"/>
  </r>
  <r>
    <x v="96"/>
    <n v="1"/>
    <n v="1"/>
    <n v="3"/>
    <n v="3"/>
    <n v="30"/>
    <n v="0"/>
    <s v="http://www.eloqua.com/resources/best-practices/campaign-analytics.html"/>
    <n v="0.09"/>
    <n v="0"/>
    <n v="0.48"/>
    <n v="6510000"/>
    <s v="0.50,0.75,0.99,0.75,0.50,0.99,0.99,0.75,0.50,0.75,0.75,0.75"/>
  </r>
  <r>
    <x v="97"/>
    <n v="1"/>
    <n v="1"/>
    <n v="3"/>
    <n v="3"/>
    <n v="30"/>
    <n v="11.09"/>
    <s v="http://www.eloqua.com/"/>
    <n v="0.09"/>
    <n v="0.08"/>
    <n v="0.89"/>
    <n v="355000"/>
    <s v="0.50,0.50,0.50,0.99,0.75,0.75,0.99,0.75,0.50,0.99,0.50,0.50"/>
  </r>
  <r>
    <x v="98"/>
    <n v="1"/>
    <n v="1"/>
    <n v="3"/>
    <n v="3"/>
    <n v="30"/>
    <n v="12.48"/>
    <s v="http://www.eloqua.com/partners/crm-technologies-limited.html"/>
    <n v="0.09"/>
    <n v="0.1"/>
    <n v="0.89"/>
    <n v="246000"/>
    <s v="0.50,0.75,0.99,0.99,0.75,0.99,0.75,0.50,0.99,0.75,0.75,0.50"/>
  </r>
  <r>
    <x v="99"/>
    <n v="1"/>
    <n v="1"/>
    <n v="3"/>
    <n v="3"/>
    <n v="30"/>
    <n v="8.51"/>
    <s v="http://www.eloqua.com/"/>
    <n v="0.09"/>
    <n v="0.06"/>
    <n v="0.31"/>
    <n v="451000"/>
    <s v="0.75,0.99,0.50,0.99,0.99,0.75,0.75,0.50,0.75,0.99,0.75,0.50"/>
  </r>
  <r>
    <x v="100"/>
    <n v="1"/>
    <n v="1"/>
    <n v="3"/>
    <n v="3"/>
    <n v="30"/>
    <n v="8.77"/>
    <s v="http://www.eloqua.com/"/>
    <n v="0.09"/>
    <n v="7.0000000000000007E-2"/>
    <n v="0.31"/>
    <n v="451000"/>
    <s v="0.75,0.99,0.99,0.99,0.75,0.99,0.75,0.99,0.75,0.99,0.50,0.75"/>
  </r>
  <r>
    <x v="101"/>
    <n v="1"/>
    <n v="1"/>
    <n v="3"/>
    <n v="3"/>
    <n v="30"/>
    <n v="0"/>
    <s v="http://www.eloqua.com/partners.html"/>
    <n v="0.09"/>
    <n v="0"/>
    <n v="0.21"/>
    <n v="175000"/>
    <s v="0.75,0.99,0.75,0.75,0.75,0.75,0.99,0.75,0.50,0.75,0.99,0.75"/>
  </r>
  <r>
    <x v="102"/>
    <n v="1"/>
    <n v="1"/>
    <n v="3"/>
    <n v="3"/>
    <n v="30"/>
    <n v="0"/>
    <s v="http://www.eloqua.com/education.html"/>
    <n v="0.09"/>
    <n v="0"/>
    <n v="0.08"/>
    <n v="19000"/>
    <s v="0.99,0.43,0.28,0.28,0.28,0.28,0.71,0.28,0.14,0.28,0.99,0.14"/>
  </r>
  <r>
    <x v="103"/>
    <n v="1"/>
    <n v="1"/>
    <n v="3"/>
    <n v="3"/>
    <n v="30"/>
    <n v="0"/>
    <s v="http://www.eloqua.com/resources/best-practices/sales-lead.html"/>
    <n v="0.09"/>
    <n v="0"/>
    <n v="0.7"/>
    <n v="15400000"/>
    <s v="0.36,0.99,0.45,0.27,0.18,0.09,0.18,0.18,0.09,0.18,0.18,0.09"/>
  </r>
  <r>
    <x v="104"/>
    <n v="1"/>
    <n v="1"/>
    <n v="3"/>
    <n v="3"/>
    <n v="30"/>
    <n v="28.67"/>
    <s v="http://www.eloqua.com/resources/best-practices/lead-generation.html"/>
    <n v="0.09"/>
    <n v="0.23"/>
    <n v="0.88"/>
    <n v="5350000"/>
    <s v="0.11,0.22,0.22,0.11,0.11,0.11,0.11,0.99,0.56,0.11,0.33,0.11"/>
  </r>
  <r>
    <x v="105"/>
    <n v="1"/>
    <n v="1"/>
    <n v="3"/>
    <n v="3"/>
    <n v="30"/>
    <n v="0"/>
    <s v="http://www.eloqua.com/education.html"/>
    <n v="0.09"/>
    <n v="0"/>
    <n v="0.17"/>
    <n v="224000"/>
    <s v="0.75,0.75,0.75,0.25,0.50,0.50,0.75,0.75,0.50,0.50,0.99,0.75"/>
  </r>
  <r>
    <x v="106"/>
    <n v="1"/>
    <n v="1"/>
    <n v="3"/>
    <n v="3"/>
    <n v="30"/>
    <n v="32.24"/>
    <s v="http://www.eloqua.com/resources/best-practices/lead-generation.html"/>
    <n v="0.09"/>
    <n v="0.25"/>
    <n v="0.99"/>
    <n v="101000000"/>
    <s v="0.50,0.75,0.99,0.50,0.99,0.50,0.50,0.75,0.75,0.50,0.75,0.50"/>
  </r>
  <r>
    <x v="107"/>
    <n v="1"/>
    <n v="1"/>
    <n v="3"/>
    <n v="3"/>
    <n v="30"/>
    <n v="0"/>
    <s v="http://www.eloqua.com/"/>
    <n v="0.09"/>
    <n v="0"/>
    <n v="0.39"/>
    <n v="185000"/>
    <s v="0.60,0.99,0.80,0.40,0.60,0.60,0.60,0.80,0.60,0.60,0.60,0.60"/>
  </r>
  <r>
    <x v="108"/>
    <n v="1"/>
    <n v="1"/>
    <n v="3"/>
    <n v="3"/>
    <n v="30"/>
    <n v="25.06"/>
    <s v="http://www.eloqua.com/resources/best-practices/b2b-marketing.html"/>
    <n v="0.09"/>
    <n v="0.2"/>
    <n v="0.94"/>
    <n v="16700000"/>
    <s v="0.60,0.80,0.40,0.40,0.60,0.40,0.20,0.40,0.20,0.60,0.60,0.99"/>
  </r>
  <r>
    <x v="109"/>
    <n v="1"/>
    <n v="1"/>
    <n v="3"/>
    <n v="3"/>
    <n v="30"/>
    <n v="0"/>
    <s v="http://www.eloqua.com/customers.html"/>
    <n v="0.09"/>
    <n v="0"/>
    <n v="0.19"/>
    <n v="232000"/>
    <s v="0.99,0.99,0.75,0.75,0.99,0.75,0.75,0.99,0.99,0.75,0.75,0.75"/>
  </r>
  <r>
    <x v="110"/>
    <n v="1"/>
    <n v="1"/>
    <n v="3"/>
    <n v="3"/>
    <n v="30"/>
    <n v="8.57"/>
    <s v="http://www.eloqua.com/"/>
    <n v="0.09"/>
    <n v="0.06"/>
    <n v="0.3"/>
    <n v="451000"/>
    <s v="0.50,0.75,0.75,0.50,0.99,0.99,0.99,0.75,0.50,0.75,0.99,0.75"/>
  </r>
  <r>
    <x v="111"/>
    <n v="1"/>
    <n v="2"/>
    <n v="3"/>
    <n v="3"/>
    <n v="30"/>
    <n v="44.21"/>
    <s v="http://www.eloqua.com/products/social-media-marketing.html"/>
    <n v="0.09"/>
    <n v="0.35"/>
    <n v="0.99"/>
    <n v="42100000"/>
    <s v="0.40,0.80,0.60,0.20,0.40,0.40,0.40,0.80,0.99,0.20,0.40,0.20"/>
  </r>
  <r>
    <x v="112"/>
    <n v="1"/>
    <n v="1"/>
    <n v="3"/>
    <n v="3"/>
    <n v="30"/>
    <n v="3.94"/>
    <s v="http://www.eloqua.com/"/>
    <n v="0.09"/>
    <n v="0.03"/>
    <n v="0.49"/>
    <n v="669000"/>
    <s v="0.25,0.75,0.75,0.50,0.75,0.99,0.75,0.50,0.50,0.75,0.50,0.75"/>
  </r>
  <r>
    <x v="113"/>
    <n v="6"/>
    <n v="7"/>
    <n v="2"/>
    <n v="2"/>
    <n v="260"/>
    <n v="5.56"/>
    <s v="http://www.eloqua.com/products/pricing.html"/>
    <n v="0.08"/>
    <n v="0.04"/>
    <n v="0.14000000000000001"/>
    <n v="11600000"/>
    <s v="0.53,0.81,0.81,0.81,0.99,0.66,0.66,0.81,0.66,0.66,0.81,0.66"/>
  </r>
  <r>
    <x v="114"/>
    <n v="6"/>
    <n v="6"/>
    <n v="2"/>
    <n v="2"/>
    <n v="260"/>
    <n v="20.65"/>
    <s v="http://www.eloqua.com/resources/best-practices/email-deliverability.html"/>
    <n v="0.08"/>
    <n v="0.15"/>
    <n v="0.94"/>
    <n v="506000"/>
    <s v="0.54,0.54,0.54,0.82,0.82,0.99,0.82,0.82,0.67,0.82,0.67,0.67"/>
  </r>
  <r>
    <x v="115"/>
    <n v="5"/>
    <n v="10"/>
    <n v="2"/>
    <n v="2"/>
    <n v="260"/>
    <n v="14.36"/>
    <s v="http://www.eloqua.com/support-and-services/customer-support.html"/>
    <n v="0.08"/>
    <n v="0.1"/>
    <n v="0.14000000000000001"/>
    <n v="10900000"/>
    <s v="0.65,0.65,0.81,0.99,0.99,0.99,0.99,0.99,0.81,0.99,0.99,0.99"/>
  </r>
  <r>
    <x v="115"/>
    <n v="6"/>
    <n v="15"/>
    <n v="2"/>
    <n v="1"/>
    <n v="260"/>
    <n v="14.36"/>
    <s v="http://www.eloqua.com/support-and-services.html"/>
    <n v="0.08"/>
    <n v="0.1"/>
    <n v="0.14000000000000001"/>
    <n v="10900000"/>
    <s v="0.65,0.65,0.81,0.99,0.99,0.99,0.99,0.99,0.81,0.99,0.99,0.99"/>
  </r>
  <r>
    <x v="116"/>
    <n v="3"/>
    <n v="3"/>
    <n v="3"/>
    <n v="3"/>
    <n v="140"/>
    <n v="20.53"/>
    <s v="http://www.eloqua.com/industry-solutions/wealth-management.html"/>
    <n v="0.08"/>
    <n v="0.14000000000000001"/>
    <n v="0.87"/>
    <n v="24200000"/>
    <s v="0.43,0.99,0.67,0.81,0.67,0.81,0.67,0.81,0.43,0.67,0.67,0.52"/>
  </r>
  <r>
    <x v="23"/>
    <n v="3"/>
    <n v="3"/>
    <n v="3"/>
    <n v="3"/>
    <n v="140"/>
    <n v="2.65"/>
    <s v="http://www.eloqua.com/featured-content/marketing-cloud.html"/>
    <n v="0.08"/>
    <n v="0.01"/>
    <n v="0.17"/>
    <n v="276000"/>
    <s v="0.81,0.99,0.81,0.67,0.52,0.52,0.67,0.81,0.52,0.67,0.67,0.52"/>
  </r>
  <r>
    <x v="117"/>
    <n v="4"/>
    <n v="4"/>
    <n v="2"/>
    <n v="2"/>
    <n v="170"/>
    <n v="12.18"/>
    <s v="http://www.eloqua.com/resources/best-practices/b2b-marketing.html"/>
    <n v="7.0000000000000007E-2"/>
    <n v="0.08"/>
    <n v="0.84"/>
    <n v="46300000"/>
    <s v="0.82,0.99,0.99,0.99,0.99,0.99,0.82,0.65,0.65,0.82,0.99,0.99"/>
  </r>
  <r>
    <x v="118"/>
    <n v="4"/>
    <n v="4"/>
    <n v="2"/>
    <n v="2"/>
    <n v="170"/>
    <n v="17.510000000000002"/>
    <s v="http://www.eloqua.com/products/customer-lifecycle-marketing.html"/>
    <n v="7.0000000000000007E-2"/>
    <n v="0.11"/>
    <n v="0.2"/>
    <n v="5040000"/>
    <s v="0.19,0.27,0.27,0.27,0.54,0.65,0.81,0.99,0.81,0.81,0.81,0.99"/>
  </r>
  <r>
    <x v="17"/>
    <n v="4"/>
    <n v="4"/>
    <n v="2"/>
    <n v="2"/>
    <n v="170"/>
    <n v="4.54"/>
    <s v="http://www.eloqua.com/about-eloqua/locations-and-contact-information.html"/>
    <n v="7.0000000000000007E-2"/>
    <n v="0.03"/>
    <n v="0.13"/>
    <n v="303000"/>
    <s v="0.67,0.99,0.81,0.99,0.81,0.81,0.81,0.67,0.81,0.67,0.67,0.67"/>
  </r>
  <r>
    <x v="119"/>
    <n v="8"/>
    <n v="9"/>
    <n v="2"/>
    <n v="2"/>
    <n v="390"/>
    <n v="0"/>
    <s v="http://www.eloqua.com/support-and-services/customer-support.html"/>
    <n v="7.0000000000000007E-2"/>
    <n v="0"/>
    <n v="0.01"/>
    <n v="58600000"/>
    <s v="0.99,0.99,0.81,0.66,0.66,0.99,0.99,0.66,0.44,0.44,0.66,0.54"/>
  </r>
  <r>
    <x v="120"/>
    <n v="2"/>
    <n v="2"/>
    <n v="3"/>
    <n v="3"/>
    <n v="90"/>
    <n v="26.21"/>
    <s v="http://www.eloqua.com/resources/best-practices/lead-nurturing.html"/>
    <n v="7.0000000000000007E-2"/>
    <n v="0.17"/>
    <n v="0.87"/>
    <n v="1680000"/>
    <s v="0.24,0.67,0.67,0.14,0.10,0.14,0.67,0.99,0.52,0.52,0.67,0.19"/>
  </r>
  <r>
    <x v="121"/>
    <n v="2"/>
    <n v="2"/>
    <n v="3"/>
    <n v="3"/>
    <n v="90"/>
    <n v="14.8"/>
    <s v="http://www.eloqua.com/customers/success-stories.html"/>
    <n v="7.0000000000000007E-2"/>
    <n v="0.09"/>
    <n v="0.3"/>
    <n v="31900000"/>
    <s v="0.45,0.45,0.82,0.99,0.99,0.64,0.64,0.82,0.99,0.82,0.99,0.82"/>
  </r>
  <r>
    <x v="122"/>
    <n v="2"/>
    <n v="2"/>
    <n v="3"/>
    <n v="3"/>
    <n v="90"/>
    <n v="0"/>
    <s v="http://www.eloqua.com/resources/best-practices/lead-nurturing.html"/>
    <n v="7.0000000000000007E-2"/>
    <n v="0"/>
    <n v="0.89"/>
    <n v="2510000"/>
    <s v="0.36,0.64,0.64,0.36,0.64,0.50,0.99,0.99,0.50,0.64,0.36,0.64"/>
  </r>
  <r>
    <x v="123"/>
    <n v="9"/>
    <n v="9"/>
    <n v="2"/>
    <n v="2"/>
    <n v="390"/>
    <n v="35.31"/>
    <s v="http://www.eloqua.com/resources/best-practices/lead-generation.html"/>
    <n v="7.0000000000000007E-2"/>
    <n v="0.23"/>
    <n v="0.88"/>
    <n v="56600000"/>
    <s v="0.82,0.82,0.99,0.99,0.99,0.99,0.99,0.82,0.82,0.99,0.99,0.82"/>
  </r>
  <r>
    <x v="124"/>
    <n v="2"/>
    <n v="3"/>
    <n v="3"/>
    <n v="3"/>
    <n v="90"/>
    <n v="0"/>
    <s v="http://www.eloqua.com/resources.html"/>
    <n v="7.0000000000000007E-2"/>
    <n v="0"/>
    <n v="0.09"/>
    <n v="239000"/>
    <s v="0.64,0.82,0.64,0.82,0.82,0.82,0.64,0.82,0.99,0.82,0.99,0.82"/>
  </r>
  <r>
    <x v="125"/>
    <n v="2"/>
    <n v="2"/>
    <n v="3"/>
    <n v="3"/>
    <n v="90"/>
    <n v="7.44"/>
    <s v="http://www.eloqua.com/resources/best-practices/sales-marketing-alignment.html"/>
    <n v="7.0000000000000007E-2"/>
    <n v="0.04"/>
    <n v="0.3"/>
    <n v="28500000"/>
    <s v="0.64,0.82,0.82,0.82,0.82,0.99,0.99,0.99,0.82,0.64,0.99,0.82"/>
  </r>
  <r>
    <x v="126"/>
    <n v="2"/>
    <n v="2"/>
    <n v="3"/>
    <n v="3"/>
    <n v="90"/>
    <n v="13.99"/>
    <s v="https://cloudconnectors.eloqua.com/"/>
    <n v="7.0000000000000007E-2"/>
    <n v="0.09"/>
    <n v="0.52"/>
    <n v="15700000"/>
    <s v="0.64,0.64,0.82,0.99,0.82,0.82,0.99,0.82,0.99,0.99,0.82,0.82"/>
  </r>
  <r>
    <x v="127"/>
    <n v="2"/>
    <n v="2"/>
    <n v="3"/>
    <n v="3"/>
    <n v="90"/>
    <n v="13.85"/>
    <s v="http://www.eloqua.com/resources/best-practices/qualified-leads.html"/>
    <n v="7.0000000000000007E-2"/>
    <n v="0.09"/>
    <n v="0.89"/>
    <n v="6340000"/>
    <s v="0.64,0.82,0.82,0.82,0.82,0.82,0.99,0.99,0.64,0.82,0.99,0.99"/>
  </r>
  <r>
    <x v="128"/>
    <n v="5"/>
    <n v="5"/>
    <n v="2"/>
    <n v="2"/>
    <n v="210"/>
    <n v="26.37"/>
    <s v="http://www.eloqua.com/resources/best-practices/sales-lead.html"/>
    <n v="7.0000000000000007E-2"/>
    <n v="0.15"/>
    <n v="0.82"/>
    <n v="73700000"/>
    <s v="0.42,0.81,0.81,0.65,0.81,0.99,0.81,0.81,0.81,0.99,0.81,0.65"/>
  </r>
  <r>
    <x v="129"/>
    <n v="6"/>
    <n v="6"/>
    <n v="2"/>
    <n v="2"/>
    <n v="210"/>
    <n v="0"/>
    <s v="http://www.eloqua.com/resources/white-papers/Forrester-Paper-Why-You-Need-To-Be-A-Modern-Marketer.html"/>
    <n v="7.0000000000000007E-2"/>
    <n v="0"/>
    <n v="0.13"/>
    <n v="512000"/>
    <s v="0.54,0.65,0.65,0.81,0.99,0.81,0.81,0.81,0.81,0.81,0.99,0.81"/>
  </r>
  <r>
    <x v="130"/>
    <n v="3"/>
    <n v="2"/>
    <n v="3"/>
    <n v="3"/>
    <n v="110"/>
    <n v="7.37"/>
    <s v="http://www.eloqua.com/resources/best-practices/sales-enablement.html"/>
    <n v="0.06"/>
    <n v="0.04"/>
    <n v="0.98"/>
    <n v="1250000"/>
    <s v="0.36,0.64,0.64,0.64,0.79,0.79,0.79,0.79,0.79,0.79,0.99,0.79"/>
  </r>
  <r>
    <x v="31"/>
    <n v="3"/>
    <n v="3"/>
    <n v="3"/>
    <n v="3"/>
    <n v="110"/>
    <n v="0"/>
    <s v="http://www.eloqua.com/education/course-list.html"/>
    <n v="0.06"/>
    <n v="0"/>
    <n v="0.23"/>
    <n v="212000"/>
    <s v="0.41,0.53,0.65,0.53,0.82,0.53,0.82,0.99,0.65,0.65,0.82,0.65"/>
  </r>
  <r>
    <x v="131"/>
    <n v="3"/>
    <n v="3"/>
    <n v="3"/>
    <n v="3"/>
    <n v="110"/>
    <n v="10.61"/>
    <s v="http://www.eloqua.com/products/campaign-management.html"/>
    <n v="0.06"/>
    <n v="0.05"/>
    <n v="0.92"/>
    <n v="13700000"/>
    <s v="0.82,0.82,0.99,0.65,0.65,0.82,0.65,0.53,0.65,0.65,0.65,0.53"/>
  </r>
  <r>
    <x v="132"/>
    <n v="3"/>
    <n v="3"/>
    <n v="3"/>
    <n v="3"/>
    <n v="110"/>
    <n v="11.82"/>
    <s v="http://www.eloqua.com/products/campaign-management.html"/>
    <n v="0.06"/>
    <n v="0.06"/>
    <n v="0.95"/>
    <n v="12400000"/>
    <s v="0.50,0.79,0.79,0.79,0.64,0.99,0.99,0.79,0.64,0.79,0.64,0.64"/>
  </r>
  <r>
    <x v="133"/>
    <n v="11"/>
    <n v="10"/>
    <n v="1"/>
    <n v="2"/>
    <n v="210"/>
    <n v="0"/>
    <s v="http://www.eloqua.com/resources/best-practices/sales-effectiveness.html"/>
    <n v="0.06"/>
    <n v="0"/>
    <n v="0.56000000000000005"/>
    <n v="17000000"/>
    <s v="0.53,0.53,0.53,0.99,0.81,0.81,0.66,0.66,0.66,0.66,0.81,0.53"/>
  </r>
  <r>
    <x v="134"/>
    <n v="4"/>
    <n v="4"/>
    <n v="2"/>
    <n v="2"/>
    <n v="140"/>
    <n v="16.22"/>
    <s v="http://www.eloqua.com/about-eloqua/press-releases.html"/>
    <n v="0.06"/>
    <n v="0.09"/>
    <n v="0.09"/>
    <n v="7640000"/>
    <s v="0.44,0.34,0.34,0.44,0.34,0.34,0.66,0.66,0.28,0.99,0.53,0.34"/>
  </r>
  <r>
    <x v="135"/>
    <n v="8"/>
    <n v="8"/>
    <n v="2"/>
    <n v="2"/>
    <n v="320"/>
    <n v="11.95"/>
    <s v="http://www.eloqua.com/resources/events.html"/>
    <n v="0.06"/>
    <n v="0.06"/>
    <n v="0.02"/>
    <n v="58000000"/>
    <s v="0.44,0.81,0.99,0.67,0.67,0.54,0.54,0.67,0.81,0.81,0.81,0.67"/>
  </r>
  <r>
    <x v="136"/>
    <n v="8"/>
    <n v="9"/>
    <n v="2"/>
    <n v="2"/>
    <n v="320"/>
    <n v="4.54"/>
    <s v="http://www.eloqua.com/products/customer-lifecycle-marketing.html"/>
    <n v="0.06"/>
    <n v="0.02"/>
    <n v="0.28000000000000003"/>
    <n v="6860000"/>
    <s v="0.54,0.67,0.67,0.67,0.67,0.67,0.67,0.82,0.82,0.82,0.82,0.99"/>
  </r>
  <r>
    <x v="137"/>
    <n v="17"/>
    <n v="17"/>
    <n v="1"/>
    <n v="1"/>
    <n v="2400"/>
    <n v="0"/>
    <s v="http://www.eloqua.com/"/>
    <n v="0.06"/>
    <n v="0"/>
    <n v="0.01"/>
    <n v="72100000"/>
    <s v="0.66,0.83,0.83,0.99,0.99,0.83,0.83,0.83,0.83,0.99,0.99,0.83"/>
  </r>
  <r>
    <x v="138"/>
    <n v="9"/>
    <n v="7"/>
    <n v="2"/>
    <n v="2"/>
    <n v="320"/>
    <n v="30.4"/>
    <s v="http://www.eloqua.com/resources/best-practices/lead-management.html"/>
    <n v="0.06"/>
    <n v="0.16"/>
    <n v="0.92"/>
    <n v="28500000"/>
    <s v="0.36,0.54,0.44,0.36,0.44,0.44,0.44,0.54,0.54,0.66,0.54,0.99"/>
  </r>
  <r>
    <x v="139"/>
    <n v="1"/>
    <n v="1"/>
    <n v="3"/>
    <n v="3"/>
    <n v="20"/>
    <n v="0"/>
    <s v="http://www.eloqua.com/"/>
    <n v="0.06"/>
    <n v="0"/>
    <n v="0.21"/>
    <n v="186000"/>
    <s v="0.50,0.99,0.50,0.75,0.50,0.50,0.50,0.75,0.25,0.25,0.50,0.25"/>
  </r>
  <r>
    <x v="140"/>
    <n v="1"/>
    <n v="1"/>
    <n v="3"/>
    <n v="3"/>
    <n v="20"/>
    <n v="0"/>
    <s v="http://www.eloqua.com/resources/rfp-generator.html"/>
    <n v="0.06"/>
    <n v="0"/>
    <n v="0.66"/>
    <n v="399000"/>
    <s v="0.33,0.33,0.33,0.67,0.67,0.67,0.67,0.33,0.67,0.99,0.67,0.67"/>
  </r>
  <r>
    <x v="141"/>
    <n v="1"/>
    <n v="1"/>
    <n v="3"/>
    <n v="3"/>
    <n v="20"/>
    <n v="9.84"/>
    <s v="http://www.eloqua.com/"/>
    <n v="0.06"/>
    <n v="0.05"/>
    <n v="0.26"/>
    <n v="445000"/>
    <s v="0.67,0.67,0.67,0.99,0.67,0.67,0.67,0.99,0.67,0.33,0.67,0.33"/>
  </r>
  <r>
    <x v="142"/>
    <n v="1"/>
    <n v="1"/>
    <n v="3"/>
    <n v="3"/>
    <n v="20"/>
    <n v="0"/>
    <s v="http://www.eloqua.com/resources/best-practices/sales-enablement.html"/>
    <n v="0.06"/>
    <n v="0"/>
    <n v="0.75"/>
    <n v="1460000"/>
    <s v="0.20,0.60,0.40,0.40,0.40,0.60,0.99,0.40,0.60,0.60,0.20,0.40"/>
  </r>
  <r>
    <x v="143"/>
    <n v="1"/>
    <n v="1"/>
    <n v="3"/>
    <n v="3"/>
    <n v="20"/>
    <n v="0"/>
    <s v="http://www.eloqua.com/resources/events/experience.html"/>
    <n v="0.06"/>
    <n v="0"/>
    <n v="0.18"/>
    <n v="144000"/>
    <s v="0.99,0.99,0.50,0.50,0.50,0.25,0.25,0.25,0.25,0.25,0.25,0.25"/>
  </r>
  <r>
    <x v="144"/>
    <n v="1"/>
    <n v="1"/>
    <n v="3"/>
    <n v="3"/>
    <n v="20"/>
    <n v="8.23"/>
    <s v="http://demand.eloqua.com/demo-center"/>
    <n v="0.06"/>
    <n v="0.04"/>
    <n v="0.34"/>
    <n v="47000"/>
    <s v="0.33,0.67,0.99,0.99,0.99,0.99,0.99,0.99,0.99,0.99,0.67,0.33"/>
  </r>
  <r>
    <x v="145"/>
    <n v="1"/>
    <n v="4"/>
    <n v="3"/>
    <n v="2"/>
    <n v="20"/>
    <n v="0"/>
    <s v="http://www.eloqua.com/resources/best-practices/marketing-effectiveness.html"/>
    <n v="0.06"/>
    <n v="0"/>
    <n v="0.52"/>
    <n v="83800000"/>
    <s v="0.99,0.33,0.67,0.33,0.67,0.67,0.33,0.67,0.99,0.67,0.67,0.67"/>
  </r>
  <r>
    <x v="146"/>
    <n v="1"/>
    <n v="1"/>
    <n v="3"/>
    <n v="3"/>
    <n v="20"/>
    <n v="0"/>
    <s v="http://www.eloqua.com/content/dam/eloqua/Downloads/datasheets/oracle-eloqua-customer-profiler-cloud-service-ds.pdf"/>
    <n v="0.06"/>
    <n v="0"/>
    <n v="0.21"/>
    <n v="1000"/>
    <s v="0.99,0.67,0.67,0.67,0.67,0.67,0.33,0.67,0.33,0.67,0.67,0.33"/>
  </r>
  <r>
    <x v="147"/>
    <n v="2"/>
    <n v="1"/>
    <n v="3"/>
    <n v="3"/>
    <n v="70"/>
    <n v="0"/>
    <s v="http://www.eloqua.com/resources/best-practices/campaign-analytics.html"/>
    <n v="0.06"/>
    <n v="0"/>
    <n v="0.11"/>
    <n v="42900000"/>
    <s v="0.45,0.45,0.64,0.99,0.64,0.64,0.64,0.82,0.64,0.82,0.82,0.64"/>
  </r>
  <r>
    <x v="46"/>
    <n v="2"/>
    <n v="2"/>
    <n v="3"/>
    <n v="3"/>
    <n v="70"/>
    <n v="0"/>
    <s v="http://www.eloqua.com/about-eloqua/press-releases/eloqua-expands-connectors-to-include-slideshare-adobe-connect-.html"/>
    <n v="0.06"/>
    <n v="0"/>
    <n v="0.31"/>
    <n v="15000"/>
    <s v="0.44,0.99,0.99,0.99,0.78,0.78,0.99,0.78,0.78,0.78,0.99,0.44"/>
  </r>
  <r>
    <x v="148"/>
    <n v="2"/>
    <n v="2"/>
    <n v="3"/>
    <n v="3"/>
    <n v="70"/>
    <n v="8.65"/>
    <s v="http://www.eloqua.com/"/>
    <n v="0.06"/>
    <n v="0.04"/>
    <n v="0.25"/>
    <n v="65000"/>
    <s v="0.56,0.78,0.78,0.78,0.78,0.78,0.99,0.99,0.78,0.99,0.78,0.78"/>
  </r>
  <r>
    <x v="149"/>
    <n v="13"/>
    <n v="14"/>
    <n v="1"/>
    <n v="1"/>
    <n v="1000"/>
    <n v="3.99"/>
    <s v="http://markies.eloqua.com/entrant/dentsply-tulsa-dental-specialties/"/>
    <n v="0.06"/>
    <n v="0.02"/>
    <n v="0.05"/>
    <n v="80000"/>
    <s v="0.68,0.77,0.77,0.77,0.77,0.77,0.77,0.77,0.77,0.99,0.99,0.77"/>
  </r>
  <r>
    <x v="150"/>
    <n v="13"/>
    <n v="0"/>
    <n v="1"/>
    <n v="3"/>
    <n v="1000"/>
    <n v="40.090000000000003"/>
    <s v="http://www.eloqua.com/products/campaign-management.html"/>
    <n v="0.06"/>
    <n v="0.2"/>
    <n v="0.97"/>
    <n v="427000000"/>
    <s v="0.77,0.99,0.77,0.77,0.99,0.77,0.77,0.99,0.77,0.77,0.99,0.77"/>
  </r>
  <r>
    <x v="151"/>
    <n v="6"/>
    <n v="6"/>
    <n v="2"/>
    <n v="2"/>
    <n v="170"/>
    <n v="1.85"/>
    <s v="http://www.eloqua.com/resources/best-practices/demand-generation.html"/>
    <n v="0.05"/>
    <n v="0"/>
    <n v="0.46"/>
    <n v="22300000"/>
    <s v="0.43,0.81,0.81,0.81,0.81,0.67,0.81,0.81,0.67,0.81,0.99,0.67"/>
  </r>
  <r>
    <x v="152"/>
    <n v="5"/>
    <n v="5"/>
    <n v="2"/>
    <n v="2"/>
    <n v="170"/>
    <n v="28.41"/>
    <s v="http://www.eloqua.com/resources/best-practices/drip-marketing.html"/>
    <n v="0.05"/>
    <n v="0.13"/>
    <n v="0.83"/>
    <n v="460000"/>
    <s v="0.65,0.99,0.81,0.65,0.65,0.65,0.65,0.65,0.81,0.54,0.99,0.65"/>
  </r>
  <r>
    <x v="153"/>
    <n v="5"/>
    <n v="5"/>
    <n v="2"/>
    <n v="2"/>
    <n v="170"/>
    <n v="33.92"/>
    <s v="http://www.eloqua.com/resources/best-practices/drip-marketing.html"/>
    <n v="0.05"/>
    <n v="0.16"/>
    <n v="0.95"/>
    <n v="1250000"/>
    <s v="0.54,0.99,0.81,0.81,0.54,0.65,0.65,0.65,0.54,0.81,0.65,0.65"/>
  </r>
  <r>
    <x v="154"/>
    <n v="7"/>
    <n v="8"/>
    <n v="2"/>
    <n v="2"/>
    <n v="210"/>
    <n v="0"/>
    <s v="http://www.eloqua.com/support-and-services/customer-support.html"/>
    <n v="0.05"/>
    <n v="0"/>
    <n v="0.08"/>
    <n v="27200000"/>
    <s v="0.36,0.44,0.54,0.54,0.54,0.54,0.54,0.67,0.82,0.67,0.99,0.67"/>
  </r>
  <r>
    <x v="155"/>
    <n v="7"/>
    <n v="6"/>
    <n v="2"/>
    <n v="2"/>
    <n v="210"/>
    <n v="0"/>
    <s v="http://www.eloqua.com/partners/heinz-marketing.html"/>
    <n v="0.05"/>
    <n v="0"/>
    <n v="0.02"/>
    <n v="15800000"/>
    <s v="0.44,0.66,0.66,0.81,0.81,0.66,0.66,0.81,0.99,0.81,0.81,0.53"/>
  </r>
  <r>
    <x v="156"/>
    <n v="3"/>
    <n v="3"/>
    <n v="3"/>
    <n v="3"/>
    <n v="90"/>
    <n v="27.97"/>
    <s v="http://www.eloqua.com/resources/best-practices/lead-scoring.html"/>
    <n v="0.05"/>
    <n v="0.12"/>
    <n v="0.7"/>
    <n v="1560000"/>
    <s v="0.27,0.45,0.45,0.99,0.99,0.82,0.82,0.45,0.64,0.82,0.99,0.99"/>
  </r>
  <r>
    <x v="157"/>
    <n v="3"/>
    <n v="3"/>
    <n v="3"/>
    <n v="3"/>
    <n v="90"/>
    <n v="30"/>
    <s v="http://www.eloqua.com/products/campaign-management.html"/>
    <n v="0.05"/>
    <n v="0.13"/>
    <n v="0.85"/>
    <n v="5470000"/>
    <s v="0.82,0.99,0.82,0.36,0.82,0.99,0.64,0.45,0.82,0.82,0.64,0.82"/>
  </r>
  <r>
    <x v="158"/>
    <n v="3"/>
    <n v="1"/>
    <n v="3"/>
    <n v="3"/>
    <n v="90"/>
    <n v="20.02"/>
    <s v="http://www.eloqua.com/resources/best-practices/content-marketing.html"/>
    <n v="0.05"/>
    <n v="0.09"/>
    <n v="0.94"/>
    <n v="69800000"/>
    <s v="0.36,0.82,0.99,0.99,0.82,0.64,0.64,0.64,0.64,0.64,0.99,0.99"/>
  </r>
  <r>
    <x v="124"/>
    <n v="3"/>
    <n v="2"/>
    <n v="3"/>
    <n v="3"/>
    <n v="90"/>
    <n v="0"/>
    <s v="http://www.eloqua.com/resources/grande-guides.html"/>
    <n v="0.05"/>
    <n v="0"/>
    <n v="0.09"/>
    <n v="239000"/>
    <s v="0.64,0.82,0.64,0.82,0.82,0.82,0.64,0.82,0.99,0.82,0.99,0.82"/>
  </r>
  <r>
    <x v="159"/>
    <n v="16"/>
    <n v="14"/>
    <n v="1"/>
    <n v="1"/>
    <n v="1600"/>
    <n v="22.45"/>
    <s v="http://www.eloqua.com/resources/best-practices/email-marketing.html"/>
    <n v="0.05"/>
    <n v="0.1"/>
    <n v="0.93"/>
    <n v="65800000"/>
    <s v="0.81,0.99,0.81,0.99,0.99,0.81,0.81,0.99,0.99,0.99,0.99,0.99"/>
  </r>
  <r>
    <x v="160"/>
    <n v="11"/>
    <n v="11"/>
    <n v="1"/>
    <n v="1"/>
    <n v="170"/>
    <n v="9.94"/>
    <s v="http://www.eloqua.com/products/content-marketing.html"/>
    <n v="0.05"/>
    <n v="0.04"/>
    <n v="0.68"/>
    <n v="21000000"/>
    <s v="0.99,0.99,0.82,0.99,0.99,0.82,0.99,0.99,0.99,0.99,0.82,0.82"/>
  </r>
  <r>
    <x v="161"/>
    <n v="10"/>
    <n v="14"/>
    <n v="2"/>
    <n v="1"/>
    <n v="260"/>
    <n v="41.65"/>
    <s v="http://www.eloqua.com/resources/best-practices/marketing-automation.html"/>
    <n v="0.05"/>
    <n v="0.18"/>
    <n v="0.89"/>
    <n v="99700000"/>
    <s v="0.54,0.67,0.54,0.67,0.67,0.54,0.67,0.67,0.82,0.67,0.82,0.99"/>
  </r>
  <r>
    <x v="162"/>
    <n v="10"/>
    <n v="10"/>
    <n v="2"/>
    <n v="2"/>
    <n v="260"/>
    <n v="9.9600000000000009"/>
    <s v="http://www.eloqua.com/resources/essentials-library.html"/>
    <n v="0.05"/>
    <n v="0.04"/>
    <n v="0.05"/>
    <n v="76400000"/>
    <s v="0.66,0.66,0.66,0.81,0.66,0.99,0.66,0.81,0.81,0.81,0.81,0.81"/>
  </r>
  <r>
    <x v="163"/>
    <n v="10"/>
    <n v="10"/>
    <n v="2"/>
    <n v="2"/>
    <n v="260"/>
    <n v="0.8"/>
    <s v="http://www.eloqua.com/partners/amberleaf.html"/>
    <n v="0.05"/>
    <n v="0"/>
    <n v="0.15"/>
    <n v="297000"/>
    <s v="0.65,0.81,0.81,0.99,0.99,0.99,0.99,0.99,0.81,0.99,0.99,0.81"/>
  </r>
  <r>
    <x v="164"/>
    <n v="9"/>
    <n v="10"/>
    <n v="2"/>
    <n v="2"/>
    <n v="260"/>
    <n v="30.86"/>
    <s v="http://www.eloqua.com/resources/best-practices/qualified-leads.html"/>
    <n v="0.05"/>
    <n v="0.13"/>
    <n v="0.96"/>
    <n v="250000000"/>
    <s v="0.44,0.99,0.44,0.54,0.54,0.44,0.44,0.44,0.35,0.44,0.54,0.35"/>
  </r>
  <r>
    <x v="165"/>
    <n v="10"/>
    <n v="10"/>
    <n v="2"/>
    <n v="2"/>
    <n v="260"/>
    <n v="0.14000000000000001"/>
    <s v="http://www.eloqua.com/partners/amberleaf.html"/>
    <n v="0.05"/>
    <n v="0"/>
    <n v="0.26"/>
    <n v="4850000"/>
    <s v="0.36,0.54,0.54,0.54,0.54,0.67,0.67,0.99,0.82,0.67,0.82,0.67"/>
  </r>
  <r>
    <x v="166"/>
    <n v="8"/>
    <n v="7"/>
    <n v="2"/>
    <n v="2"/>
    <n v="260"/>
    <n v="25.56"/>
    <s v="http://www.eloqua.com/content/dam/eloqua/grande-guides/O_Eloqua_GGuide_B2B_Content_Marketing.pdf"/>
    <n v="0.05"/>
    <n v="0.11"/>
    <n v="0.85"/>
    <n v="20400000"/>
    <s v="0.66,0.81,0.81,0.53,0.66,0.66,0.66,0.81,0.53,0.81,0.99,0.99"/>
  </r>
  <r>
    <x v="31"/>
    <n v="4"/>
    <n v="4"/>
    <n v="2"/>
    <n v="2"/>
    <n v="110"/>
    <n v="0"/>
    <s v="http://www.eloqua.com/education.html"/>
    <n v="0.05"/>
    <n v="0"/>
    <n v="0.23"/>
    <n v="212000"/>
    <s v="0.41,0.53,0.65,0.53,0.82,0.53,0.82,0.99,0.65,0.65,0.82,0.65"/>
  </r>
  <r>
    <x v="167"/>
    <n v="4"/>
    <n v="0"/>
    <n v="2"/>
    <n v="3"/>
    <n v="110"/>
    <n v="42.24"/>
    <s v="http://www.eloqua.com/industry-solutions/asset-management.html"/>
    <n v="0.05"/>
    <n v="0.18"/>
    <n v="0.92"/>
    <n v="54800000"/>
    <s v="0.64,0.64,0.79,0.64,0.79,0.79,0.64,0.79,0.99,0.79,0.64,0.50"/>
  </r>
  <r>
    <x v="168"/>
    <n v="12"/>
    <n v="11"/>
    <n v="1"/>
    <n v="1"/>
    <n v="590"/>
    <n v="2.2200000000000002"/>
    <s v="http://markies.eloqua.com/entrant/orbis-education/"/>
    <n v="0.05"/>
    <n v="0"/>
    <n v="0.03"/>
    <n v="815000"/>
    <s v="0.54,0.82,0.99,0.99,0.82,0.82,0.99,0.82,0.67,0.82,0.67,0.54"/>
  </r>
  <r>
    <x v="169"/>
    <n v="6"/>
    <n v="6"/>
    <n v="2"/>
    <n v="2"/>
    <n v="140"/>
    <n v="18.350000000000001"/>
    <s v="http://www.eloqua.com/resources/best-practices/drip-marketing.html"/>
    <n v="0.04"/>
    <n v="7.0000000000000007E-2"/>
    <n v="0.97"/>
    <n v="1170000"/>
    <s v="0.28,0.65,0.65,0.82,0.82,0.82,0.99,0.99,0.99,0.99,0.99,0.82"/>
  </r>
  <r>
    <x v="170"/>
    <n v="6"/>
    <n v="6"/>
    <n v="2"/>
    <n v="2"/>
    <n v="140"/>
    <n v="11.57"/>
    <s v="http://www.eloqua.com/resources/best-practices/drip-marketing.html"/>
    <n v="0.04"/>
    <n v="0.04"/>
    <n v="0.26"/>
    <n v="1790000"/>
    <s v="0.41,0.82,0.82,0.82,0.99,0.82,0.82,0.82,0.82,0.82,0.99,0.82"/>
  </r>
  <r>
    <x v="171"/>
    <n v="6"/>
    <n v="7"/>
    <n v="2"/>
    <n v="2"/>
    <n v="140"/>
    <n v="1.72"/>
    <s v="http://www.eloqua.com/"/>
    <n v="0.04"/>
    <n v="0"/>
    <n v="7.0000000000000007E-2"/>
    <n v="73500000"/>
    <s v="0.82,0.99,0.65,0.99,0.82,0.65,0.65,0.82,0.65,0.82,0.65,0.82"/>
  </r>
  <r>
    <x v="172"/>
    <n v="6"/>
    <n v="6"/>
    <n v="2"/>
    <n v="2"/>
    <n v="140"/>
    <n v="15.59"/>
    <s v="http://www.eloqua.com/"/>
    <n v="0.04"/>
    <n v="0.06"/>
    <n v="0.28000000000000003"/>
    <n v="53400000"/>
    <s v="0.53,0.53,0.82,0.82,0.82,0.82,0.65,0.99,0.82,0.99,0.99,0.82"/>
  </r>
  <r>
    <x v="172"/>
    <n v="5"/>
    <n v="5"/>
    <n v="2"/>
    <n v="2"/>
    <n v="140"/>
    <n v="15.59"/>
    <s v="http://www.eloqua.com/featured-content/marketing-cloud.html"/>
    <n v="0.04"/>
    <n v="0.06"/>
    <n v="0.28000000000000003"/>
    <n v="53400000"/>
    <s v="0.53,0.53,0.82,0.82,0.82,0.82,0.65,0.99,0.82,0.99,0.99,0.82"/>
  </r>
  <r>
    <x v="173"/>
    <n v="6"/>
    <n v="5"/>
    <n v="2"/>
    <n v="2"/>
    <n v="140"/>
    <n v="0"/>
    <s v="https://secure.eloqua.com/API/1.2/Service.svc?wsdl"/>
    <n v="0.04"/>
    <n v="0"/>
    <n v="0.08"/>
    <n v="85000"/>
    <s v="0.64,0.79,0.79,0.99,0.79,0.99,0.99,0.99,0.99,0.99,0.99,0.79"/>
  </r>
  <r>
    <x v="174"/>
    <n v="7"/>
    <n v="8"/>
    <n v="2"/>
    <n v="2"/>
    <n v="170"/>
    <n v="23.18"/>
    <s v="http://www.eloqua.com/resources/best-practices/qualified-leads.html"/>
    <n v="0.04"/>
    <n v="0.08"/>
    <n v="0.93"/>
    <n v="4690000"/>
    <s v="0.67,0.67,0.81,0.81,0.99,0.99,0.99,0.99,0.81,0.67,0.67,0.67"/>
  </r>
  <r>
    <x v="175"/>
    <n v="7"/>
    <n v="7"/>
    <n v="2"/>
    <n v="2"/>
    <n v="170"/>
    <n v="31.05"/>
    <s v="http://www.eloqua.com/resources/best-practices/lead-generation.html"/>
    <n v="0.04"/>
    <n v="0.12"/>
    <n v="0.95"/>
    <n v="29400000"/>
    <s v="0.28,0.34,0.28,0.44,0.44,0.34,0.66,0.66,0.44,0.66,0.81,0.99"/>
  </r>
  <r>
    <x v="176"/>
    <n v="2"/>
    <n v="2"/>
    <n v="3"/>
    <n v="3"/>
    <n v="50"/>
    <n v="4.59"/>
    <s v="http://www.eloqua.com/resources/data-sheets/Plugin-Cloud-Service-Salesforce-dot-com.html"/>
    <n v="0.04"/>
    <n v="0.01"/>
    <n v="0.56000000000000005"/>
    <n v="222000"/>
    <s v="0.56,0.56,0.56,0.99,0.99,0.71,0.71,0.71,0.99,0.56,0.56,0.56"/>
  </r>
  <r>
    <x v="177"/>
    <n v="2"/>
    <n v="0"/>
    <n v="3"/>
    <n v="3"/>
    <n v="50"/>
    <n v="8.02"/>
    <s v="http://now.eloqua.com/e/f2.aspx"/>
    <n v="0.04"/>
    <n v="0.02"/>
    <n v="0.23"/>
    <n v="259000"/>
    <s v="0.45,0.99,0.45,0.36,0.45,0.45,0.27,0.45,0.18,0.36,0.45,0.64"/>
  </r>
  <r>
    <x v="178"/>
    <n v="2"/>
    <n v="2"/>
    <n v="3"/>
    <n v="3"/>
    <n v="50"/>
    <n v="0"/>
    <s v="http://www.eloqua.com/featured-content/oracle.html"/>
    <n v="0.04"/>
    <n v="0"/>
    <n v="0.05"/>
    <n v="3000"/>
    <s v="0.99,0.82,0.45,0.64,0.45,0.45,0.45,0.36,0.36,0.27,0.45,0.36"/>
  </r>
  <r>
    <x v="179"/>
    <n v="2"/>
    <n v="3"/>
    <n v="3"/>
    <n v="3"/>
    <n v="50"/>
    <n v="11.38"/>
    <s v="http://www.eloqua.com/resources/best-practices/qualified-leads.html"/>
    <n v="0.04"/>
    <n v="0.04"/>
    <n v="0.93"/>
    <n v="555000000"/>
    <s v="0.36,0.45,0.64,0.45,0.45,0.45,0.27,0.64,0.45,0.36,0.36,0.99"/>
  </r>
  <r>
    <x v="180"/>
    <n v="2"/>
    <n v="4"/>
    <n v="3"/>
    <n v="2"/>
    <n v="50"/>
    <n v="24.24"/>
    <s v="http://www.eloqua.com/resources/best-practices/lead-scoring.html"/>
    <n v="0.04"/>
    <n v="0.08"/>
    <n v="0.87"/>
    <n v="11400000"/>
    <s v="0.60,0.80,0.80,0.80,0.99,0.80,0.99,0.80,0.60,0.99,0.99,0.99"/>
  </r>
  <r>
    <x v="58"/>
    <n v="2"/>
    <n v="3"/>
    <n v="3"/>
    <n v="3"/>
    <n v="50"/>
    <n v="6.24"/>
    <s v="http://www.eloqua.com/products/campaign-management.html"/>
    <n v="0.04"/>
    <n v="0.02"/>
    <n v="0.73"/>
    <n v="329000"/>
    <s v="0.56,0.71,0.43,0.71,0.99,0.99,0.99,0.71,0.71,0.71,0.71,0.56"/>
  </r>
  <r>
    <x v="181"/>
    <n v="2"/>
    <n v="2"/>
    <n v="3"/>
    <n v="3"/>
    <n v="50"/>
    <n v="55.14"/>
    <s v="http://www.eloqua.com/resources/best-practices/sales-enablement.html"/>
    <n v="0.04"/>
    <n v="0.2"/>
    <n v="0.68"/>
    <n v="251000"/>
    <s v="0.22,0.22,0.44,0.33,0.22,0.56,0.56,0.44,0.78,0.99,0.78,0.99"/>
  </r>
  <r>
    <x v="182"/>
    <n v="2"/>
    <n v="2"/>
    <n v="3"/>
    <n v="3"/>
    <n v="50"/>
    <n v="0"/>
    <s v="http://www.eloqua.com/resources/white-papers/digital-body-language.html"/>
    <n v="0.04"/>
    <n v="0"/>
    <n v="0.35"/>
    <n v="515000000"/>
    <s v="0.27,0.45,0.36,0.27,0.36,0.27,0.27,0.27,0.82,0.99,0.45,0.64"/>
  </r>
  <r>
    <x v="183"/>
    <n v="2"/>
    <n v="2"/>
    <n v="3"/>
    <n v="3"/>
    <n v="50"/>
    <n v="0"/>
    <s v="http://www.eloqua.com/resources/best-practices/qualified-leads.html"/>
    <n v="0.04"/>
    <n v="0"/>
    <n v="0.91"/>
    <n v="6730000"/>
    <s v="0.44,0.56,0.33,0.78,0.56,0.56,0.78,0.78,0.56,0.78,0.99,0.56"/>
  </r>
  <r>
    <x v="59"/>
    <n v="2"/>
    <n v="2"/>
    <n v="3"/>
    <n v="3"/>
    <n v="50"/>
    <n v="0"/>
    <s v="http://careers.eloqua.com/RD"/>
    <n v="0.04"/>
    <n v="0"/>
    <n v="7.0000000000000007E-2"/>
    <n v="113000"/>
    <s v="0.71,0.99,0.99,0.99,0.99,0.71,0.71,0.56,0.71,0.71,0.71,0.28"/>
  </r>
  <r>
    <x v="61"/>
    <n v="2"/>
    <n v="0"/>
    <n v="3"/>
    <n v="3"/>
    <n v="50"/>
    <n v="1.89"/>
    <s v="http://www.eloqua.com/resources/rfp-generator/rfp-generator-tool.html"/>
    <n v="0.04"/>
    <n v="0"/>
    <n v="0.12"/>
    <n v="474000"/>
    <s v="0.03,0.03,0.06,0.09,0.03,0.06,0.03,0.03,0.12,0.16,0.99,0.12"/>
  </r>
  <r>
    <x v="184"/>
    <n v="2"/>
    <n v="1"/>
    <n v="3"/>
    <n v="3"/>
    <n v="50"/>
    <n v="0"/>
    <s v="http://www.eloqua.com/resources/best-practices/email-marketing.html"/>
    <n v="0.04"/>
    <n v="0"/>
    <n v="0.93"/>
    <n v="2130000"/>
    <s v="0.56,0.99,0.56,0.44,0.56,0.56,0.56,0.44,0.44,0.78,0.56,0.33"/>
  </r>
  <r>
    <x v="185"/>
    <n v="2"/>
    <n v="2"/>
    <n v="3"/>
    <n v="3"/>
    <n v="50"/>
    <n v="0"/>
    <s v="http://www.eloqua.com/resources/best-practices/qualified-leads.html"/>
    <n v="0.04"/>
    <n v="0"/>
    <n v="0.51"/>
    <n v="15000000"/>
    <s v="0.80,0.99,0.99,0.80,0.60,0.99,0.80,0.80,0.80,0.80,0.80,0.99"/>
  </r>
  <r>
    <x v="186"/>
    <n v="10"/>
    <n v="10"/>
    <n v="2"/>
    <n v="2"/>
    <n v="210"/>
    <n v="7.38"/>
    <s v="http://www.eloqua.com/products/social-media-marketing.html"/>
    <n v="0.04"/>
    <n v="0.02"/>
    <n v="0.81"/>
    <n v="53600000"/>
    <s v="0.44,0.53,0.44,0.53,0.53,0.53,0.53,0.66,0.53,0.99,0.99,0.66"/>
  </r>
  <r>
    <x v="187"/>
    <n v="3"/>
    <n v="3"/>
    <n v="3"/>
    <n v="3"/>
    <n v="70"/>
    <n v="0"/>
    <s v="http://www.eloqua.com/resources/best-practices/marketing-effectiveness.html"/>
    <n v="0.04"/>
    <n v="0"/>
    <n v="0.49"/>
    <n v="67700000"/>
    <s v="0.78,0.78,0.78,0.99,0.99,0.78,0.56,0.56,0.78,0.78,0.99,0.56"/>
  </r>
  <r>
    <x v="154"/>
    <n v="8"/>
    <n v="0"/>
    <n v="2"/>
    <n v="3"/>
    <n v="210"/>
    <n v="0"/>
    <s v="http://www.eloqua.com/support-and-services.html"/>
    <n v="0.04"/>
    <n v="0"/>
    <n v="0.08"/>
    <n v="27200000"/>
    <s v="0.36,0.44,0.54,0.54,0.54,0.54,0.54,0.67,0.82,0.67,0.99,0.67"/>
  </r>
  <r>
    <x v="188"/>
    <n v="9"/>
    <n v="11"/>
    <n v="2"/>
    <n v="1"/>
    <n v="210"/>
    <n v="0"/>
    <s v="http://www.eloqua.com/about-eloqua/locations-and-contact-information.html"/>
    <n v="0.04"/>
    <n v="0"/>
    <n v="0.01"/>
    <n v="8640000"/>
    <s v="0.81,0.65,0.65,0.99,0.81,0.65,0.81,0.99,0.81,0.99,0.99,0.65"/>
  </r>
  <r>
    <x v="189"/>
    <n v="3"/>
    <n v="3"/>
    <n v="3"/>
    <n v="3"/>
    <n v="70"/>
    <n v="0"/>
    <s v="http://www.eloqua.com/industry-solutions/life-sciences.html"/>
    <n v="0.04"/>
    <n v="0"/>
    <n v="0.73"/>
    <n v="144000000"/>
    <s v="0.45,0.82,0.99,0.64,0.45,0.64,0.45,0.64,0.82,0.64,0.64,0.45"/>
  </r>
  <r>
    <x v="190"/>
    <n v="9"/>
    <n v="10"/>
    <n v="2"/>
    <n v="2"/>
    <n v="210"/>
    <n v="24.94"/>
    <s v="http://www.eloqua.com/featured-content/marketing-cloud.html"/>
    <n v="0.04"/>
    <n v="0.08"/>
    <n v="0.62"/>
    <n v="176000000"/>
    <s v="0.54,0.54,0.44,0.44,0.82,0.54,0.54,0.54,0.67,0.54,0.54,0.99"/>
  </r>
  <r>
    <x v="191"/>
    <n v="9"/>
    <n v="9"/>
    <n v="2"/>
    <n v="2"/>
    <n v="210"/>
    <n v="0"/>
    <s v="http://s1715082578.t.eloqua.com/e/er?s=1715082578&amp;lid=553&amp;elq=00000000000000000000000000000000"/>
    <n v="0.04"/>
    <n v="0"/>
    <n v="0.01"/>
    <n v="87000"/>
    <s v="0.99,0.44,0.44,0.44,0.44,0.36,0.36,0.36,0.36,0.44,0.82,0.54"/>
  </r>
  <r>
    <x v="192"/>
    <n v="8"/>
    <n v="8"/>
    <n v="2"/>
    <n v="2"/>
    <n v="210"/>
    <n v="0"/>
    <s v="http://markies.eloqua.com/entrant/dentsply-tulsa-dental-specialties/"/>
    <n v="0.04"/>
    <n v="0"/>
    <n v="0.18"/>
    <n v="59000"/>
    <s v="0.99,0.99,0.99,0.99,0.99,0.81,0.67,0.99,0.99,0.81,0.99,0.99"/>
  </r>
  <r>
    <x v="124"/>
    <n v="4"/>
    <n v="4"/>
    <n v="2"/>
    <n v="2"/>
    <n v="90"/>
    <n v="0"/>
    <s v="http://www.eloqua.com/"/>
    <n v="0.04"/>
    <n v="0"/>
    <n v="0.09"/>
    <n v="239000"/>
    <s v="0.64,0.82,0.64,0.82,0.82,0.82,0.64,0.82,0.99,0.82,0.99,0.82"/>
  </r>
  <r>
    <x v="193"/>
    <n v="4"/>
    <n v="4"/>
    <n v="2"/>
    <n v="2"/>
    <n v="90"/>
    <n v="14.29"/>
    <s v="http://www.eloqua.com/resources/best-practices/b2b-marketing.html"/>
    <n v="0.04"/>
    <n v="0.05"/>
    <n v="0.78"/>
    <n v="68100000"/>
    <s v="0.64,0.82,0.64,0.64,0.64,0.82,0.99,0.99,0.64,0.82,0.82,0.64"/>
  </r>
  <r>
    <x v="88"/>
    <n v="12"/>
    <n v="0"/>
    <n v="1"/>
    <n v="3"/>
    <n v="480"/>
    <n v="8.69"/>
    <s v="http://demand.eloqua.com/LP=5010?elqct=SocialMedia&amp;elqchannel=Tomorrow"/>
    <n v="0.04"/>
    <n v="0.03"/>
    <n v="0.38"/>
    <n v="14100000"/>
    <s v="0.82,0.82,0.67,0.67,0.99,0.67,0.36,0.19,0.82,0.67,0.67,0.82"/>
  </r>
  <r>
    <x v="172"/>
    <n v="7"/>
    <n v="7"/>
    <n v="2"/>
    <n v="2"/>
    <n v="140"/>
    <n v="15.59"/>
    <s v="http://www.eloqua.com/products/content-marketing.html"/>
    <n v="0.03"/>
    <n v="0.04"/>
    <n v="0.28000000000000003"/>
    <n v="53400000"/>
    <s v="0.53,0.53,0.82,0.82,0.82,0.82,0.65,0.99,0.82,0.99,0.99,0.82"/>
  </r>
  <r>
    <x v="194"/>
    <n v="7"/>
    <n v="5"/>
    <n v="2"/>
    <n v="2"/>
    <n v="140"/>
    <n v="21.93"/>
    <s v="http://www.eloqua.com/resources/best-practices/lead-generation.html"/>
    <n v="0.03"/>
    <n v="7.0000000000000007E-2"/>
    <n v="0.95"/>
    <n v="2370000"/>
    <s v="0.43,0.67,0.52,0.81,0.67,0.67,0.99,0.81,0.67,0.67,0.52,0.43"/>
  </r>
  <r>
    <x v="195"/>
    <n v="5"/>
    <n v="5"/>
    <n v="2"/>
    <n v="2"/>
    <n v="110"/>
    <n v="0"/>
    <s v="http://markies.eloqua.com/markie_category/most-creative-marketing-campaign/"/>
    <n v="0.03"/>
    <n v="0"/>
    <n v="0.2"/>
    <n v="7370000"/>
    <s v="0.82,0.82,0.99,0.82,0.99,0.99,0.82,0.82,0.99,0.99,0.99,0.82"/>
  </r>
  <r>
    <x v="196"/>
    <n v="6"/>
    <n v="7"/>
    <n v="2"/>
    <n v="2"/>
    <n v="110"/>
    <n v="35.53"/>
    <s v="http://www.eloqua.com/resources/best-practices/lead-management.html"/>
    <n v="0.03"/>
    <n v="0.11"/>
    <n v="0.9"/>
    <n v="31600000"/>
    <s v="0.65,0.99,0.82,0.82,0.53,0.65,0.53,0.53,0.82,0.65,0.53,0.65"/>
  </r>
  <r>
    <x v="197"/>
    <n v="6"/>
    <n v="4"/>
    <n v="2"/>
    <n v="2"/>
    <n v="110"/>
    <n v="26.54"/>
    <s v="http://www.eloqua.com/resources/best-practices/demand-generation.html"/>
    <n v="0.03"/>
    <n v="0.08"/>
    <n v="0.91"/>
    <n v="8590000"/>
    <s v="0.16,0.28,0.28,0.28,0.34,0.28,0.53,0.99,0.28,0.34,0.34,0.28"/>
  </r>
  <r>
    <x v="198"/>
    <n v="5"/>
    <n v="5"/>
    <n v="2"/>
    <n v="2"/>
    <n v="110"/>
    <n v="2.96"/>
    <s v="http://www.eloqua.com/resources/best-practices/marketing-effectiveness.html"/>
    <n v="0.03"/>
    <n v="0"/>
    <n v="0.24"/>
    <n v="42300000"/>
    <s v="0.64,0.79,0.64,0.79,0.99,0.79,0.64,0.64,0.64,0.79,0.99,0.64"/>
  </r>
  <r>
    <x v="199"/>
    <n v="2"/>
    <n v="3"/>
    <n v="3"/>
    <n v="3"/>
    <n v="40"/>
    <n v="8.06"/>
    <s v="http://www.eloqua.com/resources/best-practices/marketing-effectiveness.html"/>
    <n v="0.03"/>
    <n v="0.02"/>
    <n v="0.3"/>
    <n v="128000000"/>
    <s v="0.80,0.99,0.99,0.40,0.60,0.40,0.80,0.99,0.80,0.99,0.99,0.60"/>
  </r>
  <r>
    <x v="200"/>
    <n v="2"/>
    <n v="2"/>
    <n v="3"/>
    <n v="3"/>
    <n v="40"/>
    <n v="24.71"/>
    <s v="http://www.eloqua.com/resources/best-practices/qualified-leads.html"/>
    <n v="0.03"/>
    <n v="7.0000000000000007E-2"/>
    <n v="0.97"/>
    <n v="3760000"/>
    <s v="0.60,0.80,0.99,0.99,0.60,0.80,0.99,0.80,0.60,0.80,0.99,0.60"/>
  </r>
  <r>
    <x v="201"/>
    <n v="2"/>
    <n v="2"/>
    <n v="3"/>
    <n v="3"/>
    <n v="40"/>
    <n v="53.76"/>
    <s v="http://www.eloqua.com/"/>
    <n v="0.03"/>
    <n v="0.15"/>
    <n v="0.96"/>
    <n v="2000000"/>
    <s v="0.40,0.60,0.60,0.80,0.80,0.99,0.60,0.80,0.80,0.99,0.99,0.60"/>
  </r>
  <r>
    <x v="72"/>
    <n v="2"/>
    <n v="2"/>
    <n v="3"/>
    <n v="3"/>
    <n v="40"/>
    <n v="4.45"/>
    <s v="http://www.eloqua.com/"/>
    <n v="0.03"/>
    <n v="0.01"/>
    <n v="0.32"/>
    <n v="449000"/>
    <s v="0.28,0.56,0.43,0.43,0.56,0.71,0.71,0.99,0.71,0.56,0.56,0.43"/>
  </r>
  <r>
    <x v="73"/>
    <n v="2"/>
    <n v="2"/>
    <n v="3"/>
    <n v="3"/>
    <n v="40"/>
    <n v="8.67"/>
    <s v="http://www.eloqua.com/products/lead-management.html"/>
    <n v="0.03"/>
    <n v="0.02"/>
    <n v="0.92"/>
    <n v="44000"/>
    <s v="0.60,0.99,0.40,0.99,0.80,0.40,0.99,0.99,0.60,0.80,0.60,0.60"/>
  </r>
  <r>
    <x v="74"/>
    <n v="2"/>
    <n v="2"/>
    <n v="3"/>
    <n v="3"/>
    <n v="40"/>
    <n v="0"/>
    <s v="http://www.eloqua.com/resources/events.html"/>
    <n v="0.03"/>
    <n v="0"/>
    <n v="7.0000000000000007E-2"/>
    <n v="93000"/>
    <s v="0.28,0.43,0.43,0.56,0.71,0.43,0.71,0.99,0.71,0.71,0.99,0.56"/>
  </r>
  <r>
    <x v="202"/>
    <n v="2"/>
    <n v="1"/>
    <n v="3"/>
    <n v="3"/>
    <n v="40"/>
    <n v="14.37"/>
    <s v="http://www.eloqua.com/products/campaign-management.html"/>
    <n v="0.03"/>
    <n v="0.04"/>
    <n v="0.41"/>
    <n v="31000000"/>
    <s v="0.28,0.43,0.56,0.56,0.43,0.56,0.43,0.71,0.43,0.99,0.71,0.56"/>
  </r>
  <r>
    <x v="203"/>
    <n v="2"/>
    <n v="2"/>
    <n v="3"/>
    <n v="3"/>
    <n v="40"/>
    <n v="40.79"/>
    <s v="http://www.eloqua.com/resources/best-practices/demand-generation.html"/>
    <n v="0.03"/>
    <n v="0.12"/>
    <n v="0.54"/>
    <n v="11900000"/>
    <s v="0.28,0.43,0.43,0.99,0.56,0.43,0.28,0.28,0.43,0.43,0.99,0.71"/>
  </r>
  <r>
    <x v="77"/>
    <n v="2"/>
    <n v="2"/>
    <n v="3"/>
    <n v="3"/>
    <n v="40"/>
    <n v="5.79"/>
    <s v="http://www.eloqua.com/resources.html"/>
    <n v="0.03"/>
    <n v="0.01"/>
    <n v="0.27"/>
    <n v="177000"/>
    <s v="0.40,0.60,0.60,0.80,0.99,0.99,0.60,0.80,0.60,0.80,0.80,0.40"/>
  </r>
  <r>
    <x v="204"/>
    <n v="11"/>
    <n v="11"/>
    <n v="1"/>
    <n v="1"/>
    <n v="110"/>
    <n v="76.34"/>
    <s v="http://www.eloqua.com/resources/best-practices/marketing-automation.html"/>
    <n v="0.03"/>
    <n v="0.22"/>
    <n v="0.91"/>
    <n v="1310000"/>
    <s v="0.28,0.99,0.65,0.65,0.65,0.65,0.53,0.53,0.53,0.53,0.53,0.53"/>
  </r>
  <r>
    <x v="205"/>
    <n v="10"/>
    <n v="13"/>
    <n v="2"/>
    <n v="1"/>
    <n v="170"/>
    <n v="13.57"/>
    <s v="http://www.eloqua.com/industry-solutions/asset-management.html"/>
    <n v="0.03"/>
    <n v="0.03"/>
    <n v="0.21"/>
    <n v="1710000"/>
    <s v="0.16,0.28,0.22,0.22,0.22,0.22,0.28,0.53,0.99,0.99,0.81,0.99"/>
  </r>
  <r>
    <x v="206"/>
    <n v="10"/>
    <n v="10"/>
    <n v="2"/>
    <n v="2"/>
    <n v="170"/>
    <n v="22.82"/>
    <s v="http://www.eloqua.com/resources/best-practices/drip-marketing.html"/>
    <n v="0.03"/>
    <n v="0.06"/>
    <n v="0.76"/>
    <n v="27700000"/>
    <s v="0.52,0.81,0.81,0.81,0.81,0.81,0.81,0.81,0.99,0.81,0.99,0.99"/>
  </r>
  <r>
    <x v="207"/>
    <n v="4"/>
    <n v="4"/>
    <n v="2"/>
    <n v="2"/>
    <n v="70"/>
    <n v="25.54"/>
    <s v="http://www.eloqua.com/resources/best-practices/sales-lead.html"/>
    <n v="0.03"/>
    <n v="7.0000000000000007E-2"/>
    <n v="0.89"/>
    <n v="566000000"/>
    <s v="0.78,0.99,0.99,0.78,0.78,0.78,0.78,0.78,0.56,0.99,0.78,0.78"/>
  </r>
  <r>
    <x v="208"/>
    <n v="4"/>
    <n v="5"/>
    <n v="2"/>
    <n v="2"/>
    <n v="70"/>
    <n v="0"/>
    <s v="http://www.eloqua.com/resources/best-practices/sales-lead.html"/>
    <n v="0.03"/>
    <n v="0"/>
    <n v="0.26"/>
    <n v="7690000"/>
    <s v="0.45,0.64,0.64,0.64,0.64,0.99,0.64,0.64,0.45,0.64,0.82,0.64"/>
  </r>
  <r>
    <x v="209"/>
    <n v="4"/>
    <n v="4"/>
    <n v="2"/>
    <n v="2"/>
    <n v="70"/>
    <n v="16.14"/>
    <s v="http://www.eloqua.com/resources/best-practices/b2b-marketing.html"/>
    <n v="0.03"/>
    <n v="0.04"/>
    <n v="0.77"/>
    <n v="1890000"/>
    <s v="0.45,0.64,0.36,0.82,0.64,0.64,0.36,0.36,0.36,0.64,0.99,0.64"/>
  </r>
  <r>
    <x v="210"/>
    <n v="4"/>
    <n v="5"/>
    <n v="2"/>
    <n v="2"/>
    <n v="70"/>
    <n v="0"/>
    <s v="http://www.eloqua.com/about-eloqua/press-releases.html"/>
    <n v="0.03"/>
    <n v="0"/>
    <n v="0.03"/>
    <n v="13000000"/>
    <s v="0.36,0.50,0.36,0.50,0.50,0.36,0.50,0.36,0.28,0.99,0.50,0.36"/>
  </r>
  <r>
    <x v="211"/>
    <n v="4"/>
    <n v="4"/>
    <n v="2"/>
    <n v="2"/>
    <n v="70"/>
    <n v="0"/>
    <s v="http://www.eloqua.com/resources/best-practices/marketing-automation.html"/>
    <n v="0.03"/>
    <n v="0"/>
    <n v="0.64"/>
    <n v="10100000"/>
    <s v="0.12,0.18,0.18,0.28,0.28,0.41,0.41,0.82,0.53,0.53,0.65,0.99"/>
  </r>
  <r>
    <x v="177"/>
    <n v="3"/>
    <n v="2"/>
    <n v="3"/>
    <n v="3"/>
    <n v="50"/>
    <n v="8.02"/>
    <s v="http://www.eloqua.com/"/>
    <n v="0.03"/>
    <n v="0.02"/>
    <n v="0.23"/>
    <n v="259000"/>
    <s v="0.45,0.99,0.45,0.36,0.45,0.45,0.27,0.45,0.18,0.36,0.45,0.64"/>
  </r>
  <r>
    <x v="212"/>
    <n v="6"/>
    <n v="5"/>
    <n v="2"/>
    <n v="2"/>
    <n v="90"/>
    <n v="12.71"/>
    <s v="http://www.eloqua.com/products/targeting-and-segmentation.html"/>
    <n v="0.03"/>
    <n v="0.03"/>
    <n v="0.43"/>
    <n v="1480000"/>
    <s v="0.14,0.10,0.10,0.14,0.33,0.43,0.33,0.52,0.52,0.52,0.81,0.99"/>
  </r>
  <r>
    <x v="213"/>
    <n v="3"/>
    <n v="2"/>
    <n v="3"/>
    <n v="3"/>
    <n v="50"/>
    <n v="3.86"/>
    <s v="http://www.eloqua.com/resources/marketing-insights.html"/>
    <n v="0.03"/>
    <n v="0"/>
    <n v="0.28000000000000003"/>
    <n v="683000000"/>
    <s v="0.71,0.71,0.99,0.71,0.71,0.56,0.56,0.56,0.56,0.71,0.99,0.99"/>
  </r>
  <r>
    <x v="58"/>
    <n v="3"/>
    <n v="2"/>
    <n v="3"/>
    <n v="3"/>
    <n v="50"/>
    <n v="6.24"/>
    <s v="http://www.eloqua.com/resources/best-practices/email-deliverability.html"/>
    <n v="0.03"/>
    <n v="0.01"/>
    <n v="0.73"/>
    <n v="329000"/>
    <s v="0.56,0.71,0.43,0.71,0.99,0.99,0.99,0.71,0.71,0.71,0.71,0.56"/>
  </r>
  <r>
    <x v="59"/>
    <n v="3"/>
    <n v="3"/>
    <n v="3"/>
    <n v="3"/>
    <n v="50"/>
    <n v="0"/>
    <s v="http://www.eloqua.com/about-eloqua.html"/>
    <n v="0.03"/>
    <n v="0"/>
    <n v="7.0000000000000007E-2"/>
    <n v="113000"/>
    <s v="0.71,0.99,0.99,0.99,0.99,0.71,0.71,0.56,0.71,0.71,0.71,0.28"/>
  </r>
  <r>
    <x v="214"/>
    <n v="3"/>
    <n v="4"/>
    <n v="3"/>
    <n v="2"/>
    <n v="50"/>
    <n v="16.690000000000001"/>
    <s v="http://www.eloqua.com/resources/best-practices/b2b-marketing.html"/>
    <n v="0.03"/>
    <n v="0.04"/>
    <n v="1"/>
    <n v="6620000"/>
    <s v="0.33,0.78,0.56,0.33,0.56,0.44,0.56,0.44,0.78,0.78,0.44,0.99"/>
  </r>
  <r>
    <x v="124"/>
    <n v="5"/>
    <n v="5"/>
    <n v="2"/>
    <n v="2"/>
    <n v="90"/>
    <n v="0"/>
    <s v="http://www.eloqua.com/featured-content/oracle.html"/>
    <n v="0.03"/>
    <n v="0"/>
    <n v="0.09"/>
    <n v="239000"/>
    <s v="0.64,0.82,0.64,0.82,0.82,0.82,0.64,0.82,0.99,0.82,0.99,0.82"/>
  </r>
  <r>
    <x v="124"/>
    <n v="6"/>
    <n v="6"/>
    <n v="2"/>
    <n v="2"/>
    <n v="90"/>
    <n v="0"/>
    <s v="http://www.eloqua.com/products/content-marketing.html"/>
    <n v="0.03"/>
    <n v="0"/>
    <n v="0.09"/>
    <n v="239000"/>
    <s v="0.64,0.82,0.64,0.82,0.82,0.82,0.64,0.82,0.99,0.82,0.99,0.82"/>
  </r>
  <r>
    <x v="215"/>
    <n v="5"/>
    <n v="4"/>
    <n v="2"/>
    <n v="2"/>
    <n v="90"/>
    <n v="24.26"/>
    <s v="http://www.eloqua.com/resources/best-practices/lead-generation.html"/>
    <n v="0.03"/>
    <n v="0.06"/>
    <n v="0.98"/>
    <n v="15200000"/>
    <s v="0.36,0.79,0.64,0.79,0.50,0.36,0.50,0.99,0.79,0.64,0.50,0.50"/>
  </r>
  <r>
    <x v="216"/>
    <n v="15"/>
    <n v="18"/>
    <n v="1"/>
    <n v="1"/>
    <n v="880"/>
    <n v="0"/>
    <s v="http://www.eloqua.com/resources/grande-guides.html"/>
    <n v="0.02"/>
    <n v="0"/>
    <n v="0.05"/>
    <n v="276000000"/>
    <s v="0.88,0.88,0.88,0.99,0.88,0.88,0.88,0.99,0.99,0.99,0.99,0.99"/>
  </r>
  <r>
    <x v="217"/>
    <n v="16"/>
    <n v="0"/>
    <n v="1"/>
    <n v="3"/>
    <n v="880"/>
    <n v="0.78"/>
    <s v="http://markies.eloqua.com/entrant/ion-interactive/"/>
    <n v="0.02"/>
    <n v="0"/>
    <n v="0.12"/>
    <n v="5300000"/>
    <s v="0.59,0.99,0.72,0.88,0.88,0.88,0.88,0.88,0.99,0.99,0.99,0.72"/>
  </r>
  <r>
    <x v="218"/>
    <n v="7"/>
    <n v="7"/>
    <n v="2"/>
    <n v="2"/>
    <n v="110"/>
    <n v="59.72"/>
    <s v="http://www.eloqua.com/resources/best-practices/marketing-automation.html"/>
    <n v="0.02"/>
    <n v="0.14000000000000001"/>
    <n v="0.96"/>
    <n v="9970000"/>
    <s v="0.53,0.65,0.65,0.82,0.65,0.65,0.65,0.65,0.99,0.65,0.82,0.82"/>
  </r>
  <r>
    <x v="219"/>
    <n v="7"/>
    <n v="7"/>
    <n v="2"/>
    <n v="2"/>
    <n v="110"/>
    <n v="40.340000000000003"/>
    <s v="http://www.eloqua.com/"/>
    <n v="0.02"/>
    <n v="0.1"/>
    <n v="0.96"/>
    <n v="3330000"/>
    <s v="0.33,0.43,0.67,0.67,0.67,0.67,0.99,0.52,0.52,0.52,0.52,0.52"/>
  </r>
  <r>
    <x v="220"/>
    <n v="11"/>
    <n v="11"/>
    <n v="1"/>
    <n v="1"/>
    <n v="90"/>
    <n v="17.66"/>
    <s v="http://www.eloqua.com/resources/white-papers/gartner-magic-quadrant-crm-2014.html"/>
    <n v="0.02"/>
    <n v="0.04"/>
    <n v="0.91"/>
    <n v="830000"/>
    <s v="0.64,0.82,0.82,0.99,0.99,0.99,0.82,0.99,0.82,0.82,0.82,0.64"/>
  </r>
  <r>
    <x v="221"/>
    <n v="11"/>
    <n v="16"/>
    <n v="1"/>
    <n v="1"/>
    <n v="90"/>
    <n v="4.47"/>
    <s v="http://www.eloqua.com/education.html"/>
    <n v="0.02"/>
    <n v="0.01"/>
    <n v="0.43"/>
    <n v="76100000"/>
    <s v="0.99,0.78,0.78,0.99,0.99,0.78,0.99,0.99,0.99,0.99,0.99,0.78"/>
  </r>
  <r>
    <x v="222"/>
    <n v="11"/>
    <n v="11"/>
    <n v="1"/>
    <n v="1"/>
    <n v="90"/>
    <n v="0"/>
    <s v="http://www.eloqua.com/support-and-services/customer-support.html"/>
    <n v="0.02"/>
    <n v="0"/>
    <n v="0.11"/>
    <n v="6080000"/>
    <s v="0.64,0.82,0.64,0.82,0.82,0.45,0.82,0.99,0.64,0.64,0.82,0.82"/>
  </r>
  <r>
    <x v="223"/>
    <n v="9"/>
    <n v="8"/>
    <n v="2"/>
    <n v="2"/>
    <n v="140"/>
    <n v="13.07"/>
    <s v="http://www.eloqua.com/resources/best-practices/b2b-marketing.html"/>
    <n v="0.02"/>
    <n v="0.03"/>
    <n v="0.64"/>
    <n v="135000000"/>
    <s v="0.67,0.81,0.99,0.81,0.81,0.52,0.67,0.67,0.67,0.52,0.81,0.81"/>
  </r>
  <r>
    <x v="224"/>
    <n v="10"/>
    <n v="10"/>
    <n v="2"/>
    <n v="2"/>
    <n v="140"/>
    <n v="0"/>
    <s v="http://www.eloqua.com/support-and-services/customer-support.html"/>
    <n v="0.02"/>
    <n v="0"/>
    <n v="0.09"/>
    <n v="22000000"/>
    <s v="0.42,0.65,0.35,0.42,0.65,0.65,0.99,0.65,0.42,0.54,0.27,0.19"/>
  </r>
  <r>
    <x v="225"/>
    <n v="8"/>
    <n v="8"/>
    <n v="2"/>
    <n v="2"/>
    <n v="140"/>
    <n v="0.09"/>
    <s v="http://www.eloqua.com/about-eloqua/locations-and-contact-information.html"/>
    <n v="0.02"/>
    <n v="0"/>
    <n v="0.01"/>
    <n v="510000"/>
    <s v="0.65,0.82,0.53,0.82,0.82,0.82,0.82,0.82,0.99,0.99,0.99,0.99"/>
  </r>
  <r>
    <x v="226"/>
    <n v="9"/>
    <n v="5"/>
    <n v="2"/>
    <n v="2"/>
    <n v="140"/>
    <n v="46.92"/>
    <s v="http://www.eloqua.com/resources/best-practices/lead-nurturing.html"/>
    <n v="0.02"/>
    <n v="0.11"/>
    <n v="0.91"/>
    <n v="1540000"/>
    <s v="0.43,0.99,0.81,0.99,0.81,0.43,0.52,0.43,0.33,0.81,0.67,0.43"/>
  </r>
  <r>
    <x v="172"/>
    <n v="8"/>
    <n v="0"/>
    <n v="2"/>
    <n v="3"/>
    <n v="140"/>
    <n v="15.59"/>
    <s v="http://www.eloqua.com/products.html"/>
    <n v="0.02"/>
    <n v="0.03"/>
    <n v="0.28000000000000003"/>
    <n v="53400000"/>
    <s v="0.53,0.53,0.82,0.82,0.82,0.82,0.65,0.99,0.82,0.99,0.99,0.82"/>
  </r>
  <r>
    <x v="227"/>
    <n v="10"/>
    <n v="10"/>
    <n v="2"/>
    <n v="2"/>
    <n v="140"/>
    <n v="10.25"/>
    <s v="http://www.eloqua.com/products/marketing-measurement.html"/>
    <n v="0.02"/>
    <n v="0.02"/>
    <n v="0.65"/>
    <n v="522000000"/>
    <s v="0.52,0.67,0.67,0.67,0.81,0.52,0.52,0.67,0.52,0.67,0.81,0.99"/>
  </r>
  <r>
    <x v="228"/>
    <n v="14"/>
    <n v="17"/>
    <n v="1"/>
    <n v="1"/>
    <n v="590"/>
    <n v="1.0900000000000001"/>
    <s v="http://www.eloqua.com/education/all-access-pass.html"/>
    <n v="0.02"/>
    <n v="0"/>
    <n v="0.06"/>
    <n v="186000000"/>
    <s v="0.81,0.99,0.99,0.99,0.99,0.99,0.81,0.99,0.99,0.99,0.99,0.81"/>
  </r>
  <r>
    <x v="229"/>
    <n v="2"/>
    <n v="2"/>
    <n v="3"/>
    <n v="3"/>
    <n v="30"/>
    <n v="0"/>
    <s v="http://www.eloqua.com/resources/best-practices/qualified-leads.html"/>
    <n v="0.02"/>
    <n v="0"/>
    <n v="0.99"/>
    <n v="107000000"/>
    <s v="0.50,0.75,0.50,0.99,0.75,0.50,0.75,0.75,0.75,0.75,0.75,0.75"/>
  </r>
  <r>
    <x v="230"/>
    <n v="2"/>
    <n v="2"/>
    <n v="3"/>
    <n v="3"/>
    <n v="30"/>
    <n v="20.99"/>
    <s v="http://www.eloqua.com/resources/best-practices/lead-nurturing.html"/>
    <n v="0.02"/>
    <n v="0.04"/>
    <n v="0.92"/>
    <n v="2530000"/>
    <s v="0.60,0.99,0.80,0.80,0.60,0.60,0.80,0.80,0.40,0.40,0.60,0.60"/>
  </r>
  <r>
    <x v="97"/>
    <n v="2"/>
    <n v="2"/>
    <n v="3"/>
    <n v="3"/>
    <n v="30"/>
    <n v="11.09"/>
    <s v="http://www.eloqua.com/products.html"/>
    <n v="0.02"/>
    <n v="0.02"/>
    <n v="0.89"/>
    <n v="355000"/>
    <s v="0.50,0.50,0.50,0.99,0.75,0.75,0.99,0.75,0.50,0.99,0.50,0.50"/>
  </r>
  <r>
    <x v="98"/>
    <n v="2"/>
    <n v="2"/>
    <n v="3"/>
    <n v="3"/>
    <n v="30"/>
    <n v="12.48"/>
    <s v="http://www.eloqua.com/resources/white-papers/gartner-magic-quadrant-crm-2014.html"/>
    <n v="0.02"/>
    <n v="0.02"/>
    <n v="0.89"/>
    <n v="246000"/>
    <s v="0.50,0.75,0.99,0.99,0.75,0.99,0.75,0.50,0.99,0.75,0.75,0.50"/>
  </r>
  <r>
    <x v="231"/>
    <n v="2"/>
    <n v="2"/>
    <n v="3"/>
    <n v="3"/>
    <n v="30"/>
    <n v="0"/>
    <s v="http://www.eloqua.com/products/campaign-management.html"/>
    <n v="0.02"/>
    <n v="0"/>
    <n v="0.97"/>
    <n v="4600000"/>
    <s v="0.50,0.99,0.75,0.50,0.75,0.50,0.75,0.99,0.50,0.75,0.99,0.50"/>
  </r>
  <r>
    <x v="232"/>
    <n v="2"/>
    <n v="2"/>
    <n v="3"/>
    <n v="3"/>
    <n v="30"/>
    <n v="19.23"/>
    <s v="http://www.eloqua.com/resources/best-practices/qualified-leads.html"/>
    <n v="0.02"/>
    <n v="0.04"/>
    <n v="0.96"/>
    <n v="3400000"/>
    <s v="0.40,0.60,0.40,0.60,0.80,0.40,0.99,0.60,0.60,0.60,0.80,0.60"/>
  </r>
  <r>
    <x v="101"/>
    <n v="2"/>
    <n v="2"/>
    <n v="3"/>
    <n v="3"/>
    <n v="30"/>
    <n v="0"/>
    <s v="http://www.eloqua.com/partners/become-a-partner.html"/>
    <n v="0.02"/>
    <n v="0"/>
    <n v="0.21"/>
    <n v="175000"/>
    <s v="0.75,0.99,0.75,0.75,0.75,0.75,0.99,0.75,0.50,0.75,0.99,0.75"/>
  </r>
  <r>
    <x v="102"/>
    <n v="2"/>
    <n v="2"/>
    <n v="3"/>
    <n v="3"/>
    <n v="30"/>
    <n v="0"/>
    <s v="http://www.eloqua.com/education/masters-program.html"/>
    <n v="0.02"/>
    <n v="0"/>
    <n v="0.08"/>
    <n v="19000"/>
    <s v="0.99,0.43,0.28,0.28,0.28,0.28,0.71,0.28,0.14,0.28,0.99,0.14"/>
  </r>
  <r>
    <x v="233"/>
    <n v="18"/>
    <n v="20"/>
    <n v="1"/>
    <n v="1"/>
    <n v="1300"/>
    <n v="0.02"/>
    <s v="http://markies.eloqua.com/markie_category/metrics-that-matter/"/>
    <n v="0.02"/>
    <n v="0"/>
    <n v="0.03"/>
    <n v="21600000"/>
    <s v="0.55,0.62,0.62,0.81,0.81,0.81,0.81,0.81,0.81,0.81,0.99,0.62"/>
  </r>
  <r>
    <x v="105"/>
    <n v="2"/>
    <n v="4"/>
    <n v="3"/>
    <n v="2"/>
    <n v="30"/>
    <n v="0"/>
    <s v="http://www.eloqua.com/education/eLearning.html"/>
    <n v="0.02"/>
    <n v="0"/>
    <n v="0.17"/>
    <n v="224000"/>
    <s v="0.75,0.75,0.75,0.25,0.50,0.50,0.75,0.75,0.50,0.50,0.99,0.75"/>
  </r>
  <r>
    <x v="234"/>
    <n v="2"/>
    <n v="2"/>
    <n v="3"/>
    <n v="3"/>
    <n v="30"/>
    <n v="0"/>
    <s v="http://www.eloqua.com/resources/best-practices/lead-generation.html"/>
    <n v="0.02"/>
    <n v="0"/>
    <n v="0.42"/>
    <n v="1380000000"/>
    <s v="0.60,0.80,0.60,0.99,0.60,0.40,0.60,0.60,0.40,0.60,0.60,0.60"/>
  </r>
  <r>
    <x v="109"/>
    <n v="2"/>
    <n v="3"/>
    <n v="3"/>
    <n v="3"/>
    <n v="30"/>
    <n v="0"/>
    <s v="http://www.eloqua.com/customers/customers-by-industry.html"/>
    <n v="0.02"/>
    <n v="0"/>
    <n v="0.19"/>
    <n v="232000"/>
    <s v="0.99,0.99,0.75,0.75,0.99,0.75,0.75,0.99,0.99,0.75,0.75,0.75"/>
  </r>
  <r>
    <x v="235"/>
    <n v="2"/>
    <n v="2"/>
    <n v="3"/>
    <n v="3"/>
    <n v="30"/>
    <n v="4.38"/>
    <s v="http://www.eloqua.com/resources/best-practices/revenue-performance-management.html"/>
    <n v="0.02"/>
    <n v="0"/>
    <n v="0.15"/>
    <n v="356000000"/>
    <s v="0.80,0.99,0.60,0.60,0.99,0.40,0.40,0.60,0.60,0.60,0.60,0.60"/>
  </r>
  <r>
    <x v="201"/>
    <n v="3"/>
    <n v="4"/>
    <n v="3"/>
    <n v="2"/>
    <n v="40"/>
    <n v="53.76"/>
    <s v="http://www.eloqua.com/resources/best-practices/marketing-automation.html"/>
    <n v="0.02"/>
    <n v="0.11"/>
    <n v="0.96"/>
    <n v="2000000"/>
    <s v="0.40,0.60,0.60,0.80,0.80,0.99,0.60,0.80,0.80,0.99,0.99,0.60"/>
  </r>
  <r>
    <x v="236"/>
    <n v="7"/>
    <n v="7"/>
    <n v="2"/>
    <n v="2"/>
    <n v="90"/>
    <n v="12.35"/>
    <s v="http://www.eloqua.com/support-and-services/customer-support.html"/>
    <n v="0.02"/>
    <n v="0.02"/>
    <n v="0.23"/>
    <n v="139000000"/>
    <s v="0.64,0.82,0.64,0.82,0.64,0.64,0.82,0.64,0.99,0.82,0.82,0.82"/>
  </r>
  <r>
    <x v="72"/>
    <n v="3"/>
    <n v="3"/>
    <n v="3"/>
    <n v="3"/>
    <n v="40"/>
    <n v="4.45"/>
    <s v="http://www.eloqua.com/education/course-list.html"/>
    <n v="0.02"/>
    <n v="0"/>
    <n v="0.32"/>
    <n v="449000"/>
    <s v="0.28,0.56,0.43,0.43,0.56,0.71,0.71,0.99,0.71,0.56,0.56,0.43"/>
  </r>
  <r>
    <x v="73"/>
    <n v="3"/>
    <n v="3"/>
    <n v="3"/>
    <n v="3"/>
    <n v="40"/>
    <n v="8.67"/>
    <s v="http://www.eloqua.com/resources/grande-guides.html"/>
    <n v="0.02"/>
    <n v="0.01"/>
    <n v="0.92"/>
    <n v="44000"/>
    <s v="0.60,0.99,0.40,0.99,0.80,0.40,0.99,0.99,0.60,0.80,0.60,0.60"/>
  </r>
  <r>
    <x v="237"/>
    <n v="3"/>
    <n v="3"/>
    <n v="3"/>
    <n v="3"/>
    <n v="40"/>
    <n v="30.34"/>
    <s v="http://www.eloqua.com/resources/best-practices/lead-scoring.html"/>
    <n v="0.02"/>
    <n v="0.06"/>
    <n v="0.91"/>
    <n v="491000000"/>
    <s v="0.60,0.99,0.60,0.60,0.99,0.60,0.60,0.80,0.99,0.99,0.80,0.80"/>
  </r>
  <r>
    <x v="238"/>
    <n v="7"/>
    <n v="3"/>
    <n v="2"/>
    <n v="3"/>
    <n v="90"/>
    <n v="0"/>
    <s v="http://www.eloqua.com/industry-solutions.html"/>
    <n v="0.02"/>
    <n v="0"/>
    <n v="0.02"/>
    <n v="793000000"/>
    <s v="0.45,0.82,0.82,0.99,0.82,0.99,0.99,0.99,0.99,0.82,0.99,0.64"/>
  </r>
  <r>
    <x v="239"/>
    <n v="3"/>
    <n v="3"/>
    <n v="3"/>
    <n v="3"/>
    <n v="40"/>
    <n v="0"/>
    <s v="http://www.eloqua.com/resources/best-practices/lead-nurturing.html"/>
    <n v="0.02"/>
    <n v="0"/>
    <n v="0.85"/>
    <n v="25200000"/>
    <s v="0.40,0.80,0.60,0.80,0.60,0.60,0.60,0.80,0.80,0.99,0.99,0.99"/>
  </r>
  <r>
    <x v="240"/>
    <n v="3"/>
    <n v="4"/>
    <n v="3"/>
    <n v="2"/>
    <n v="40"/>
    <n v="53.6"/>
    <s v="http://www.eloqua.com/resources/best-practices/marketing-automation.html"/>
    <n v="0.02"/>
    <n v="0.11"/>
    <n v="0.94"/>
    <n v="119000000"/>
    <s v="0.40,0.99,0.60,0.99,0.99,0.80,0.60,0.80,0.80,0.80,0.80,0.99"/>
  </r>
  <r>
    <x v="77"/>
    <n v="3"/>
    <n v="3"/>
    <n v="3"/>
    <n v="3"/>
    <n v="40"/>
    <n v="5.79"/>
    <s v="http://www.eloqua.com/featured-content/oracle.html"/>
    <n v="0.02"/>
    <n v="0.01"/>
    <n v="0.27"/>
    <n v="177000"/>
    <s v="0.40,0.60,0.60,0.80,0.99,0.99,0.60,0.80,0.60,0.80,0.80,0.40"/>
  </r>
  <r>
    <x v="124"/>
    <n v="7"/>
    <n v="9"/>
    <n v="2"/>
    <n v="2"/>
    <n v="90"/>
    <n v="0"/>
    <s v="http://www.eloqua.com/products.html"/>
    <n v="0.02"/>
    <n v="0"/>
    <n v="0.09"/>
    <n v="239000"/>
    <s v="0.64,0.82,0.64,0.82,0.82,0.82,0.64,0.82,0.99,0.82,0.99,0.82"/>
  </r>
  <r>
    <x v="241"/>
    <n v="7"/>
    <n v="8"/>
    <n v="2"/>
    <n v="2"/>
    <n v="90"/>
    <n v="60.41"/>
    <s v="http://www.eloqua.com/resources/best-practices/marketing-automation.html"/>
    <n v="0.02"/>
    <n v="0.12"/>
    <n v="0.99"/>
    <n v="4900000"/>
    <s v="0.28,0.50,0.50,0.50,0.64,0.79,0.50,0.64,0.50,0.64,0.99,0.79"/>
  </r>
  <r>
    <x v="242"/>
    <n v="17"/>
    <n v="0"/>
    <n v="1"/>
    <n v="3"/>
    <n v="880"/>
    <n v="0.56000000000000005"/>
    <s v="http://markies.eloqua.com/entrant/leading-authorities-inc/"/>
    <n v="0.02"/>
    <n v="0"/>
    <n v="0.01"/>
    <n v="11100000"/>
    <s v="0.82,0.99,0.99,0.99,0.82,0.82,0.82,0.82,0.82,0.82,0.99,0.99"/>
  </r>
  <r>
    <x v="243"/>
    <n v="13"/>
    <n v="12"/>
    <n v="1"/>
    <n v="1"/>
    <n v="390"/>
    <n v="0"/>
    <s v="http://www.eloqua.com/about-eloqua/locations-and-contact-information.html"/>
    <n v="0.02"/>
    <n v="0"/>
    <n v="0"/>
    <n v="474000"/>
    <s v="0.67,0.67,0.44,0.54,0.81,0.81,0.81,0.81,0.81,0.99,0.81,0.67"/>
  </r>
  <r>
    <x v="244"/>
    <n v="6"/>
    <n v="6"/>
    <n v="2"/>
    <n v="2"/>
    <n v="70"/>
    <n v="25.82"/>
    <s v="http://www.eloqua.com/resources/best-practices/lead-generation.html"/>
    <n v="0.02"/>
    <n v="0.05"/>
    <n v="0.94"/>
    <n v="18100000"/>
    <s v="0.50,0.50,0.50,0.36,0.50,0.50,0.79,0.99,0.36,0.50,0.36,0.28"/>
  </r>
  <r>
    <x v="245"/>
    <n v="4"/>
    <n v="3"/>
    <n v="2"/>
    <n v="3"/>
    <n v="50"/>
    <n v="0"/>
    <s v="http://www.eloqua.com/featured-content/oracle.html"/>
    <n v="0.02"/>
    <n v="0"/>
    <n v="0.13"/>
    <n v="115000"/>
    <s v="0.99,0.78,0.56,0.78,0.56,0.56,0.56,0.56,0.56,0.78,0.56,0.33"/>
  </r>
  <r>
    <x v="58"/>
    <n v="4"/>
    <n v="4"/>
    <n v="2"/>
    <n v="2"/>
    <n v="50"/>
    <n v="6.24"/>
    <s v="http://www.eloqua.com/"/>
    <n v="0.02"/>
    <n v="0.01"/>
    <n v="0.73"/>
    <n v="329000"/>
    <s v="0.56,0.71,0.43,0.71,0.99,0.99,0.99,0.71,0.71,0.71,0.71,0.56"/>
  </r>
  <r>
    <x v="246"/>
    <n v="5"/>
    <n v="5"/>
    <n v="2"/>
    <n v="2"/>
    <n v="70"/>
    <n v="27.2"/>
    <s v="http://www.eloqua.com/resources/best-practices/qualified-leads.html"/>
    <n v="0.02"/>
    <n v="0.05"/>
    <n v="0.93"/>
    <n v="45400000"/>
    <s v="0.56,0.99,0.78,0.78,0.99,0.99,0.78,0.78,0.78,0.78,0.99,0.99"/>
  </r>
  <r>
    <x v="247"/>
    <n v="6"/>
    <n v="6"/>
    <n v="2"/>
    <n v="2"/>
    <n v="70"/>
    <n v="0"/>
    <s v="http://www.eloqua.com/resources/best-practices/drip-marketing.html"/>
    <n v="0.02"/>
    <n v="0"/>
    <n v="0.25"/>
    <n v="1620000"/>
    <s v="0.78,0.99,0.99,0.78,0.99,0.99,0.56,0.78,0.99,0.78,0.99,0.99"/>
  </r>
  <r>
    <x v="248"/>
    <n v="5"/>
    <n v="5"/>
    <n v="2"/>
    <n v="2"/>
    <n v="70"/>
    <n v="0"/>
    <s v="http://www.eloqua.com/resources/best-practices/drip-marketing.html"/>
    <n v="0.02"/>
    <n v="0"/>
    <n v="0.88"/>
    <n v="131000"/>
    <s v="0.56,0.78,0.56,0.78,0.99,0.78,0.78,0.78,0.56,0.78,0.56,0.44"/>
  </r>
  <r>
    <x v="162"/>
    <n v="12"/>
    <n v="12"/>
    <n v="1"/>
    <n v="1"/>
    <n v="260"/>
    <n v="9.9600000000000009"/>
    <s v="http://www.eloqua.com/featured-content/journey-to-modern-marketing.html"/>
    <n v="0.02"/>
    <n v="0.01"/>
    <n v="0.05"/>
    <n v="76400000"/>
    <s v="0.66,0.66,0.66,0.81,0.66,0.99,0.66,0.81,0.81,0.81,0.81,0.81"/>
  </r>
  <r>
    <x v="249"/>
    <n v="14"/>
    <n v="17"/>
    <n v="1"/>
    <n v="1"/>
    <n v="480"/>
    <n v="0.19"/>
    <s v="http://markies.eloqua.com/entrant/chep-usa/"/>
    <n v="0.02"/>
    <n v="0"/>
    <n v="0.04"/>
    <n v="401000"/>
    <s v="0.66,0.81,0.81,0.81,0.81,0.81,0.81,0.99,0.81,0.81,0.81,0.66"/>
  </r>
  <r>
    <x v="250"/>
    <n v="10"/>
    <n v="13"/>
    <n v="2"/>
    <n v="1"/>
    <n v="110"/>
    <n v="0"/>
    <s v="http://www.eloqua.com/support-and-services/Marketing-Cloud-Success-Program.html"/>
    <n v="0.02"/>
    <n v="0"/>
    <n v="0.11"/>
    <n v="494000000"/>
    <s v="0.53,0.53,0.53,0.53,0.65,0.53,0.53,0.53,0.65,0.53,0.99,0.82"/>
  </r>
  <r>
    <x v="251"/>
    <n v="9"/>
    <n v="7"/>
    <n v="2"/>
    <n v="2"/>
    <n v="110"/>
    <n v="23.74"/>
    <s v="http://www.eloqua.com/resources/best-practices/qualified-leads.html"/>
    <n v="0.02"/>
    <n v="0.04"/>
    <n v="0.91"/>
    <n v="465000000"/>
    <s v="0.53,0.53,0.65,0.65,0.53,0.99,0.65,0.53,0.53,0.65,0.65,0.53"/>
  </r>
  <r>
    <x v="252"/>
    <n v="10"/>
    <n v="10"/>
    <n v="2"/>
    <n v="2"/>
    <n v="110"/>
    <n v="24.12"/>
    <s v="http://www.eloqua.com/resources/white-papers/gartner-magic-quadrant-crm-2014.html"/>
    <n v="0.02"/>
    <n v="0.04"/>
    <n v="0.96"/>
    <n v="255000"/>
    <s v="0.41,0.82,0.65,0.82,0.99,0.82,0.65,0.82,0.65,0.53,0.65,0.65"/>
  </r>
  <r>
    <x v="253"/>
    <n v="11"/>
    <n v="11"/>
    <n v="1"/>
    <n v="1"/>
    <n v="70"/>
    <n v="0"/>
    <s v="http://www.eloqua.com/resources/best-practices/lead-generation.html"/>
    <n v="0.02"/>
    <n v="0"/>
    <n v="0.74"/>
    <n v="12500000"/>
    <s v="0.27,0.45,0.45,0.45,0.45,0.64,0.82,0.99,0.45,0.64,0.64,0.45"/>
  </r>
  <r>
    <x v="254"/>
    <n v="11"/>
    <n v="11"/>
    <n v="1"/>
    <n v="1"/>
    <n v="70"/>
    <n v="1.83"/>
    <s v="http://www.eloqua.com/featured-content/marketing-cloud.html"/>
    <n v="0.02"/>
    <n v="0"/>
    <n v="0.45"/>
    <n v="28700000"/>
    <s v="0.36,0.64,0.64,0.99,0.64,0.45,0.45,0.45,0.45,0.64,0.99,0.82"/>
  </r>
  <r>
    <x v="255"/>
    <n v="18"/>
    <n v="18"/>
    <n v="1"/>
    <n v="1"/>
    <n v="1000"/>
    <n v="14.89"/>
    <s v="http://www.eloqua.com/resources/best-practices/b2b-marketing.html"/>
    <n v="0.02"/>
    <n v="0.02"/>
    <n v="0.87"/>
    <n v="1460000000"/>
    <s v="0.62,0.62,0.55,0.45,0.45,0.45,0.55,0.45,0.55,0.99,0.81,0.81"/>
  </r>
  <r>
    <x v="256"/>
    <n v="20"/>
    <n v="0"/>
    <n v="1"/>
    <n v="3"/>
    <n v="1000"/>
    <n v="0"/>
    <s v="http://www.eloqua.com/resources/best-practices/qualified-leads.html"/>
    <n v="0.02"/>
    <n v="0"/>
    <n v="0.01"/>
    <n v="136000000"/>
    <s v="0.55,0.62,0.62,0.81,0.62,0.55,0.37,0.45,0.81,0.99,0.99,0.62"/>
  </r>
  <r>
    <x v="257"/>
    <n v="16"/>
    <n v="14"/>
    <n v="1"/>
    <n v="1"/>
    <n v="590"/>
    <n v="0"/>
    <s v="http://www.eloqua.com/customers/success-stories/eaton-corporation.html"/>
    <n v="0.01"/>
    <n v="0"/>
    <n v="0"/>
    <n v="207000"/>
    <s v="0.66,0.81,0.81,0.81,0.99,0.99,0.99,0.99,0.99,0.99,0.99,0.99"/>
  </r>
  <r>
    <x v="258"/>
    <n v="16"/>
    <n v="17"/>
    <n v="1"/>
    <n v="1"/>
    <n v="590"/>
    <n v="20.73"/>
    <s v="http://www.eloqua.com/products/sales-enablement.html"/>
    <n v="0.01"/>
    <n v="0.03"/>
    <n v="0.82"/>
    <n v="589000000"/>
    <s v="0.67,0.99,0.82,0.99,0.82,0.82,0.82,0.82,0.82,0.99,0.99,0.99"/>
  </r>
  <r>
    <x v="259"/>
    <n v="15"/>
    <n v="19"/>
    <n v="1"/>
    <n v="1"/>
    <n v="590"/>
    <n v="12.35"/>
    <s v="http://www.eloqua.com/resources/white-papers/Forrester-Wave-2014-L2RM.html"/>
    <n v="0.01"/>
    <n v="0.02"/>
    <n v="0.22"/>
    <n v="510000"/>
    <s v="0.55,0.82,0.67,0.67,0.67,0.67,0.67,0.99,0.67,0.67,0.82,0.67"/>
  </r>
  <r>
    <x v="260"/>
    <n v="16"/>
    <n v="14"/>
    <n v="1"/>
    <n v="1"/>
    <n v="590"/>
    <n v="14.11"/>
    <s v="http://www.eloqua.com/resources/best-practices/b2b-marketing.html"/>
    <n v="0.01"/>
    <n v="0.02"/>
    <n v="0.21"/>
    <n v="13400000"/>
    <s v="0.44,0.67,0.67,0.82,0.67,0.82,0.82,0.99,0.82,0.82,0.99,0.82"/>
  </r>
  <r>
    <x v="261"/>
    <n v="13"/>
    <n v="14"/>
    <n v="1"/>
    <n v="1"/>
    <n v="320"/>
    <n v="0.12"/>
    <s v="http://markies.eloqua.com/entrant/unisource-worldwide-inc/"/>
    <n v="0.01"/>
    <n v="0"/>
    <n v="0.04"/>
    <n v="140000"/>
    <s v="0.67,0.99,0.82,0.99,0.99,0.99,0.82,0.99,0.82,0.82,0.82,0.67"/>
  </r>
  <r>
    <x v="262"/>
    <n v="13"/>
    <n v="15"/>
    <n v="1"/>
    <n v="1"/>
    <n v="320"/>
    <n v="0.28000000000000003"/>
    <s v="http://markies.eloqua.com/entrant/xperthr-a-part-of-reed-business-information/"/>
    <n v="0.01"/>
    <n v="0"/>
    <n v="0.1"/>
    <n v="146000"/>
    <s v="0.44,0.82,0.99,0.82,0.67,0.67,0.67,0.67,0.54,0.67,0.99,0.99"/>
  </r>
  <r>
    <x v="263"/>
    <n v="7"/>
    <n v="7"/>
    <n v="2"/>
    <n v="2"/>
    <n v="70"/>
    <n v="23.88"/>
    <s v="http://www.eloqua.com/resources/best-practices/drip-marketing.html"/>
    <n v="0.01"/>
    <n v="0.03"/>
    <n v="0.98"/>
    <n v="1910000"/>
    <s v="0.82,0.45,0.64,0.64,0.64,0.45,0.45,0.64,0.45,0.99,0.82,0.45"/>
  </r>
  <r>
    <x v="201"/>
    <n v="4"/>
    <n v="3"/>
    <n v="2"/>
    <n v="3"/>
    <n v="40"/>
    <n v="53.76"/>
    <s v="http://www.eloqua.com/products.html"/>
    <n v="0.01"/>
    <n v="0.08"/>
    <n v="0.96"/>
    <n v="2000000"/>
    <s v="0.40,0.60,0.60,0.80,0.80,0.99,0.60,0.80,0.80,0.99,0.99,0.60"/>
  </r>
  <r>
    <x v="72"/>
    <n v="4"/>
    <n v="0"/>
    <n v="2"/>
    <n v="3"/>
    <n v="40"/>
    <n v="4.45"/>
    <s v="http://www.eloqua.com/products/pricing.html"/>
    <n v="0.01"/>
    <n v="0"/>
    <n v="0.32"/>
    <n v="449000"/>
    <s v="0.28,0.56,0.43,0.43,0.56,0.71,0.71,0.99,0.71,0.56,0.56,0.43"/>
  </r>
  <r>
    <x v="264"/>
    <n v="4"/>
    <n v="4"/>
    <n v="2"/>
    <n v="2"/>
    <n v="40"/>
    <n v="0"/>
    <s v="http://www.eloqua.com/resources/best-practices/email-deliverability.html"/>
    <n v="0.01"/>
    <n v="0"/>
    <n v="0.81"/>
    <n v="114000"/>
    <s v="0.80,0.60,0.99,0.40,0.80,0.99,0.60,0.40,0.40,0.80,0.60,0.80"/>
  </r>
  <r>
    <x v="73"/>
    <n v="4"/>
    <n v="4"/>
    <n v="2"/>
    <n v="2"/>
    <n v="40"/>
    <n v="8.67"/>
    <s v="http://www.eloqua.com/resources/data-sheets/Advanced-Lead-Scoring-Cloud-Service.html"/>
    <n v="0.01"/>
    <n v="0.01"/>
    <n v="0.92"/>
    <n v="44000"/>
    <s v="0.60,0.99,0.40,0.99,0.80,0.40,0.99,0.99,0.60,0.80,0.60,0.60"/>
  </r>
  <r>
    <x v="265"/>
    <n v="12"/>
    <n v="12"/>
    <n v="1"/>
    <n v="1"/>
    <n v="210"/>
    <n v="16.510000000000002"/>
    <s v="http://www.eloqua.com/products/content-marketing.html"/>
    <n v="0.01"/>
    <n v="0.02"/>
    <n v="0.97"/>
    <n v="81000000"/>
    <s v="0.36,0.54,0.36,0.67,0.67,0.99,0.82,0.54,0.54,0.54,0.82,0.44"/>
  </r>
  <r>
    <x v="266"/>
    <n v="12"/>
    <n v="10"/>
    <n v="1"/>
    <n v="2"/>
    <n v="210"/>
    <n v="0"/>
    <s v="http://www.eloqua.com/about-eloqua/locations-and-contact-information.html"/>
    <n v="0.01"/>
    <n v="0"/>
    <n v="0"/>
    <n v="426000"/>
    <s v="0.81,0.81,0.81,0.99,0.81,0.81,0.99,0.81,0.99,0.99,0.99,0.99"/>
  </r>
  <r>
    <x v="267"/>
    <n v="3"/>
    <n v="3"/>
    <n v="3"/>
    <n v="3"/>
    <n v="30"/>
    <n v="0"/>
    <s v="http://www.eloqua.com/featured-content/oracle.html"/>
    <n v="0.01"/>
    <n v="0"/>
    <n v="0.11"/>
    <n v="64000"/>
    <s v="0.50,0.75,0.50,0.99,0.75,0.99,0.25,0.99,0.75,0.50,0.75,0.25"/>
  </r>
  <r>
    <x v="268"/>
    <n v="8"/>
    <n v="9"/>
    <n v="2"/>
    <n v="2"/>
    <n v="90"/>
    <n v="4.25"/>
    <s v="http://www.eloqua.com/products/pricing.html"/>
    <n v="0.01"/>
    <n v="0"/>
    <n v="0.17"/>
    <n v="63400000"/>
    <s v="0.64,0.64,0.82,0.82,0.99,0.45,0.64,0.64,0.45,0.99,0.82,0.82"/>
  </r>
  <r>
    <x v="269"/>
    <n v="3"/>
    <n v="3"/>
    <n v="3"/>
    <n v="3"/>
    <n v="30"/>
    <n v="18.64"/>
    <s v="http://www.eloqua.com/resources/best-practices/lead-management.html"/>
    <n v="0.01"/>
    <n v="0.02"/>
    <n v="0.99"/>
    <n v="67800000"/>
    <s v="0.75,0.50,0.75,0.50,0.99,0.75,0.75,0.75,0.75,0.50,0.99,0.99"/>
  </r>
  <r>
    <x v="270"/>
    <n v="8"/>
    <n v="15"/>
    <n v="2"/>
    <n v="1"/>
    <n v="90"/>
    <n v="0"/>
    <s v="http://www.eloqua.com/resources/white-papers/Forrester-Wave-2014-L2RM.html"/>
    <n v="0.01"/>
    <n v="0"/>
    <n v="0.35"/>
    <n v="358000"/>
    <s v="0.45,0.99,0.82,0.64,0.99,0.82,0.64,0.82,0.64,0.82,0.82,0.82"/>
  </r>
  <r>
    <x v="271"/>
    <n v="3"/>
    <n v="4"/>
    <n v="3"/>
    <n v="2"/>
    <n v="30"/>
    <n v="0"/>
    <s v="http://www.eloqua.com/resources/best-practices/b2b-marketing.html"/>
    <n v="0.01"/>
    <n v="0"/>
    <n v="0.87"/>
    <n v="3610000"/>
    <s v="0.60,0.80,0.60,0.60,0.80,0.60,0.60,0.99,0.80,0.40,0.80,0.40"/>
  </r>
  <r>
    <x v="97"/>
    <n v="3"/>
    <n v="0"/>
    <n v="3"/>
    <n v="3"/>
    <n v="30"/>
    <n v="11.09"/>
    <s v="http://www.eloqua.com/resources/best-practices/saas-software-as-a-service.html"/>
    <n v="0.01"/>
    <n v="0.01"/>
    <n v="0.89"/>
    <n v="355000"/>
    <s v="0.50,0.50,0.50,0.99,0.75,0.75,0.99,0.75,0.50,0.99,0.50,0.50"/>
  </r>
  <r>
    <x v="98"/>
    <n v="3"/>
    <n v="3"/>
    <n v="3"/>
    <n v="3"/>
    <n v="30"/>
    <n v="12.48"/>
    <s v="http://www.eloqua.com/featured-content/Download-2014-Gartner-Magic-Quadrant.html"/>
    <n v="0.01"/>
    <n v="0.01"/>
    <n v="0.89"/>
    <n v="246000"/>
    <s v="0.50,0.75,0.99,0.99,0.75,0.99,0.75,0.50,0.99,0.75,0.75,0.50"/>
  </r>
  <r>
    <x v="272"/>
    <n v="3"/>
    <n v="3"/>
    <n v="3"/>
    <n v="3"/>
    <n v="30"/>
    <n v="0"/>
    <s v="http://www.eloqua.com/resources/best-practices/lead-generation.html"/>
    <n v="0.01"/>
    <n v="0"/>
    <n v="0.99"/>
    <n v="9770000"/>
    <s v="0.75,0.50,0.75,0.99,0.99,0.50,0.75,0.75,0.75,0.75,0.75,0.50"/>
  </r>
  <r>
    <x v="273"/>
    <n v="9"/>
    <n v="9"/>
    <n v="2"/>
    <n v="2"/>
    <n v="90"/>
    <n v="0"/>
    <s v="http://www.eloqua.com/featured-content/oracle.html"/>
    <n v="0.01"/>
    <n v="0"/>
    <n v="0"/>
    <n v="509000"/>
    <s v="0.52,0.67,0.52,0.33,0.19,0.24,0.99,0.52,0.33,0.33,0.19,0.10"/>
  </r>
  <r>
    <x v="274"/>
    <n v="9"/>
    <n v="11"/>
    <n v="2"/>
    <n v="1"/>
    <n v="90"/>
    <n v="4.2"/>
    <s v="http://www.eloqua.com/products/customer-lifecycle-marketing.html"/>
    <n v="0.01"/>
    <n v="0"/>
    <n v="0.17"/>
    <n v="88900000"/>
    <s v="0.82,0.64,0.64,0.99,0.99,0.82,0.45,0.64,0.64,0.82,0.99,0.82"/>
  </r>
  <r>
    <x v="275"/>
    <n v="8"/>
    <n v="9"/>
    <n v="2"/>
    <n v="2"/>
    <n v="90"/>
    <n v="1.07"/>
    <s v="http://markies.eloqua.com/entrant/stemcell-technologies-inc/"/>
    <n v="0.01"/>
    <n v="0"/>
    <n v="0.22"/>
    <n v="1250000"/>
    <s v="0.64,0.64,0.64,0.64,0.82,0.82,0.99,0.82,0.64,0.82,0.82,0.82"/>
  </r>
  <r>
    <x v="276"/>
    <n v="9"/>
    <n v="8"/>
    <n v="2"/>
    <n v="2"/>
    <n v="90"/>
    <n v="51.53"/>
    <s v="http://www.eloqua.com/resources/best-practices/lead-nurturing.html"/>
    <n v="0.01"/>
    <n v="7.0000000000000007E-2"/>
    <n v="0.56000000000000005"/>
    <n v="20800000"/>
    <s v="0.64,0.79,0.50,0.64,0.64,0.64,0.79,0.64,0.79,0.99,0.64,0.64"/>
  </r>
  <r>
    <x v="101"/>
    <n v="3"/>
    <n v="3"/>
    <n v="3"/>
    <n v="3"/>
    <n v="30"/>
    <n v="0"/>
    <s v="http://www.eloqua.com/partners/4-thought-marketing.html"/>
    <n v="0.01"/>
    <n v="0"/>
    <n v="0.21"/>
    <n v="175000"/>
    <s v="0.75,0.99,0.75,0.75,0.75,0.75,0.99,0.75,0.50,0.75,0.99,0.75"/>
  </r>
  <r>
    <x v="102"/>
    <n v="3"/>
    <n v="3"/>
    <n v="3"/>
    <n v="3"/>
    <n v="30"/>
    <n v="0"/>
    <s v="http://www.eloqua.com/products/pricing.html"/>
    <n v="0.01"/>
    <n v="0"/>
    <n v="0.08"/>
    <n v="19000"/>
    <s v="0.99,0.43,0.28,0.28,0.28,0.28,0.71,0.28,0.14,0.28,0.99,0.14"/>
  </r>
  <r>
    <x v="105"/>
    <n v="3"/>
    <n v="5"/>
    <n v="3"/>
    <n v="2"/>
    <n v="30"/>
    <n v="0"/>
    <s v="http://www.eloqua.com/about-eloqua/press-releases/higher-education-makes-the-grade-with-eloqua.html"/>
    <n v="0.01"/>
    <n v="0"/>
    <n v="0.17"/>
    <n v="224000"/>
    <s v="0.75,0.75,0.75,0.25,0.50,0.50,0.75,0.75,0.50,0.50,0.99,0.75"/>
  </r>
  <r>
    <x v="277"/>
    <n v="9"/>
    <n v="10"/>
    <n v="2"/>
    <n v="2"/>
    <n v="90"/>
    <n v="0"/>
    <s v="http://www.eloqua.com/resources/ebooks/demandgen-report-the-next-generation-of-customer-lifecycle-marketing.html"/>
    <n v="0.01"/>
    <n v="0"/>
    <n v="0.08"/>
    <n v="51000"/>
    <s v="0.64,0.99,0.64,0.64,0.64,0.64,0.50,0.50,0.50,0.50,0.79,0.64"/>
  </r>
  <r>
    <x v="278"/>
    <n v="9"/>
    <n v="9"/>
    <n v="2"/>
    <n v="2"/>
    <n v="90"/>
    <n v="0"/>
    <s v="http://www.eloqua.com/featured-content/marketing-cloud.html"/>
    <n v="0.01"/>
    <n v="0"/>
    <n v="0.13"/>
    <n v="39900000"/>
    <s v="0.82,0.82,0.82,0.82,0.82,0.82,0.99,0.82,0.82,0.82,0.82,0.45"/>
  </r>
  <r>
    <x v="279"/>
    <n v="3"/>
    <n v="3"/>
    <n v="3"/>
    <n v="3"/>
    <n v="30"/>
    <n v="19.82"/>
    <s v="http://www.eloqua.com/products/marketing-measurement.html"/>
    <n v="0.01"/>
    <n v="0.03"/>
    <n v="0.81"/>
    <n v="373000000"/>
    <s v="0.50,0.50,0.50,0.75,0.50,0.75,0.75,0.75,0.99,0.50,0.99,0.50"/>
  </r>
  <r>
    <x v="109"/>
    <n v="3"/>
    <n v="2"/>
    <n v="3"/>
    <n v="3"/>
    <n v="30"/>
    <n v="0"/>
    <s v="http://www.eloqua.com/customers/success-stories.html"/>
    <n v="0.01"/>
    <n v="0"/>
    <n v="0.19"/>
    <n v="232000"/>
    <s v="0.99,0.99,0.75,0.75,0.99,0.75,0.75,0.99,0.99,0.75,0.75,0.75"/>
  </r>
  <r>
    <x v="124"/>
    <n v="8"/>
    <n v="0"/>
    <n v="2"/>
    <n v="3"/>
    <n v="90"/>
    <n v="0"/>
    <s v="http://www.eloqua.com/featured-content/marketing-cloud.html"/>
    <n v="0.01"/>
    <n v="0"/>
    <n v="0.09"/>
    <n v="239000"/>
    <s v="0.64,0.82,0.64,0.82,0.82,0.82,0.64,0.82,0.99,0.82,0.99,0.82"/>
  </r>
  <r>
    <x v="280"/>
    <n v="3"/>
    <n v="3"/>
    <n v="3"/>
    <n v="3"/>
    <n v="30"/>
    <n v="0"/>
    <s v="http://www.eloqua.com/products.html"/>
    <n v="0.01"/>
    <n v="0"/>
    <n v="0.4"/>
    <n v="47800000"/>
    <s v="0.50,0.50,0.50,0.99,0.99,0.75,0.75,0.50,0.50,0.75,0.75,0.75"/>
  </r>
  <r>
    <x v="281"/>
    <n v="8"/>
    <n v="8"/>
    <n v="2"/>
    <n v="2"/>
    <n v="90"/>
    <n v="0"/>
    <s v="http://www.eloqua.com/support-and-services/customer-support.html"/>
    <n v="0.01"/>
    <n v="0"/>
    <n v="0.14000000000000001"/>
    <n v="67300000"/>
    <s v="0.50,0.64,0.50,0.36,0.36,0.64,0.99,0.99,0.64,0.79,0.79,0.79"/>
  </r>
  <r>
    <x v="282"/>
    <n v="18"/>
    <n v="0"/>
    <n v="1"/>
    <n v="3"/>
    <n v="880"/>
    <n v="0"/>
    <s v="http://www.eloqua.com/featured-content/marketing-cloud.html"/>
    <n v="0.01"/>
    <n v="0"/>
    <n v="0.02"/>
    <n v="240000000"/>
    <s v="0.72,0.88,0.88,0.88,0.88,0.88,0.72,0.88,0.88,0.99,0.99,0.88"/>
  </r>
  <r>
    <x v="139"/>
    <n v="2"/>
    <n v="2"/>
    <n v="3"/>
    <n v="3"/>
    <n v="20"/>
    <n v="0"/>
    <s v="http://www.eloqua.com/partners/crm-technologies-limited.html"/>
    <n v="0.01"/>
    <n v="0"/>
    <n v="0.21"/>
    <n v="186000"/>
    <s v="0.50,0.99,0.50,0.75,0.50,0.50,0.50,0.75,0.25,0.25,0.50,0.25"/>
  </r>
  <r>
    <x v="140"/>
    <n v="2"/>
    <n v="2"/>
    <n v="3"/>
    <n v="3"/>
    <n v="20"/>
    <n v="0"/>
    <s v="http://www.eloqua.com/resources/rfp-generator/rfp-generator-tool.html"/>
    <n v="0.01"/>
    <n v="0"/>
    <n v="0.66"/>
    <n v="399000"/>
    <s v="0.33,0.33,0.33,0.67,0.67,0.67,0.67,0.33,0.67,0.99,0.67,0.67"/>
  </r>
  <r>
    <x v="283"/>
    <n v="2"/>
    <n v="2"/>
    <n v="3"/>
    <n v="3"/>
    <n v="20"/>
    <n v="0"/>
    <s v="http://www.eloqua.com/resources/best-practices/marketing-effectiveness.html"/>
    <n v="0.01"/>
    <n v="0"/>
    <n v="0.01"/>
    <n v="135000000"/>
    <s v="0.60,0.99,0.40,0.60,0.40,0.20,0.20,0.40,0.20,0.40,0.40,0.40"/>
  </r>
  <r>
    <x v="284"/>
    <n v="2"/>
    <n v="2"/>
    <n v="3"/>
    <n v="3"/>
    <n v="20"/>
    <n v="0"/>
    <s v="http://www.eloqua.com/products/targeting-and-segmentation.html"/>
    <n v="0.01"/>
    <n v="0"/>
    <n v="0.12"/>
    <n v="23900000"/>
    <s v="0.99,0.33,0.67,0.67,0.67,0.67,0.67,0.99,0.33,0.67,0.67,0.33"/>
  </r>
  <r>
    <x v="143"/>
    <n v="2"/>
    <n v="2"/>
    <n v="3"/>
    <n v="3"/>
    <n v="20"/>
    <n v="0"/>
    <s v="http://www.eloqua.com/featured-content/keynote.html"/>
    <n v="0.01"/>
    <n v="0"/>
    <n v="0.18"/>
    <n v="144000"/>
    <s v="0.99,0.99,0.50,0.50,0.50,0.25,0.25,0.25,0.25,0.25,0.25,0.25"/>
  </r>
  <r>
    <x v="144"/>
    <n v="2"/>
    <n v="3"/>
    <n v="3"/>
    <n v="3"/>
    <n v="20"/>
    <n v="8.23"/>
    <s v="http://www.eloqua.com/products.html"/>
    <n v="0.01"/>
    <n v="0.01"/>
    <n v="0.34"/>
    <n v="47000"/>
    <s v="0.33,0.67,0.99,0.99,0.99,0.99,0.99,0.99,0.99,0.99,0.67,0.33"/>
  </r>
  <r>
    <x v="146"/>
    <n v="2"/>
    <n v="2"/>
    <n v="3"/>
    <n v="3"/>
    <n v="20"/>
    <n v="0"/>
    <s v="http://www.eloqua.com/about-eloqua/press-releases.html"/>
    <n v="0.01"/>
    <n v="0"/>
    <n v="0.21"/>
    <n v="1000"/>
    <s v="0.99,0.67,0.67,0.67,0.67,0.67,0.33,0.67,0.33,0.67,0.67,0.33"/>
  </r>
  <r>
    <x v="285"/>
    <n v="2"/>
    <n v="2"/>
    <n v="3"/>
    <n v="3"/>
    <n v="20"/>
    <n v="0"/>
    <s v="http://www.eloqua.com/resources/white-papers/gartner-magic-quadrant-multichannel-2014.html"/>
    <n v="0.01"/>
    <n v="0"/>
    <n v="0.9"/>
    <n v="569000"/>
    <s v="0.67,0.67,0.33,0.33,0.67,0.67,0.99,0.67,0.67,0.99,0.67,0.33"/>
  </r>
  <r>
    <x v="286"/>
    <n v="6"/>
    <n v="6"/>
    <n v="2"/>
    <n v="2"/>
    <n v="50"/>
    <n v="0"/>
    <s v="http://www.eloqua.com/resources/best-practices/email-deliverability.html"/>
    <n v="0.01"/>
    <n v="0"/>
    <n v="1"/>
    <n v="470000"/>
    <s v="0.65,0.99,0.65,0.28,0.18,0.12,0.12,0.12,0.12,0.12,0.12,0.06"/>
  </r>
  <r>
    <x v="287"/>
    <n v="6"/>
    <n v="7"/>
    <n v="2"/>
    <n v="2"/>
    <n v="50"/>
    <n v="0"/>
    <s v="http://www.eloqua.com/support-and-services/customer-support.html"/>
    <n v="0.01"/>
    <n v="0"/>
    <n v="0.13"/>
    <n v="1140000"/>
    <s v="0.33,0.56,0.11,0.11,0.44,0.99,0.99,0.33,0.33,0.44,0.56,0.56"/>
  </r>
  <r>
    <x v="288"/>
    <n v="6"/>
    <n v="5"/>
    <n v="2"/>
    <n v="2"/>
    <n v="50"/>
    <n v="38.31"/>
    <s v="http://www.eloqua.com/resources/best-practices/lead-scoring.html"/>
    <n v="0.01"/>
    <n v="0.05"/>
    <n v="1"/>
    <n v="3340000"/>
    <s v="0.71,0.71,0.99,0.43,0.71,0.56,0.71,0.71,0.99,0.71,0.99,0.56"/>
  </r>
  <r>
    <x v="289"/>
    <n v="5"/>
    <n v="4"/>
    <n v="2"/>
    <n v="2"/>
    <n v="50"/>
    <n v="32.96"/>
    <s v="http://www.eloqua.com/products/campaign-management.html"/>
    <n v="0.01"/>
    <n v="0.04"/>
    <n v="0.91"/>
    <n v="10300000"/>
    <s v="0.99,0.71,0.71,0.56,0.43,0.99,0.56,0.99,0.71,0.56,0.99,0.56"/>
  </r>
  <r>
    <x v="290"/>
    <n v="17"/>
    <n v="13"/>
    <n v="1"/>
    <n v="1"/>
    <n v="590"/>
    <n v="31.27"/>
    <s v="http://www.eloqua.com/resources/best-practices/lead-generation.html"/>
    <n v="0.01"/>
    <n v="0.04"/>
    <n v="0.97"/>
    <n v="1600000"/>
    <s v="0.81,0.99,0.66,0.99,0.99,0.99,0.99,0.99,0.99,0.99,0.99,0.81"/>
  </r>
  <r>
    <x v="291"/>
    <n v="11"/>
    <n v="11"/>
    <n v="1"/>
    <n v="1"/>
    <n v="50"/>
    <n v="2.7"/>
    <s v="http://www.eloqua.com/products/pricing.html"/>
    <n v="0.01"/>
    <n v="0"/>
    <n v="0.32"/>
    <n v="45000000"/>
    <s v="0.43,0.43,0.71,0.71,0.71,0.71,0.71,0.56,0.71,0.71,0.99,0.71"/>
  </r>
  <r>
    <x v="292"/>
    <n v="11"/>
    <n v="11"/>
    <n v="1"/>
    <n v="1"/>
    <n v="50"/>
    <n v="76.19"/>
    <s v="http://www.eloqua.com/"/>
    <n v="0.01"/>
    <n v="0.1"/>
    <n v="0.99"/>
    <n v="12900000"/>
    <s v="0.56,0.99,0.56,0.71,0.71,0.43,0.99,0.71,0.56,0.56,0.56,0.56"/>
  </r>
  <r>
    <x v="293"/>
    <n v="11"/>
    <n v="12"/>
    <n v="1"/>
    <n v="1"/>
    <n v="50"/>
    <n v="0"/>
    <s v="http://www.eloqua.com/resources/best-practices/qualified-leads.html"/>
    <n v="0.01"/>
    <n v="0"/>
    <n v="0.02"/>
    <n v="659000000"/>
    <s v="0.99,0.99,0.99,0.71,0.71,0.99,0.56,0.71,0.99,0.99,0.71,0.99"/>
  </r>
  <r>
    <x v="294"/>
    <n v="11"/>
    <n v="13"/>
    <n v="1"/>
    <n v="1"/>
    <n v="50"/>
    <n v="19.440000000000001"/>
    <s v="http://www.eloqua.com/products/content-marketing.html"/>
    <n v="0.01"/>
    <n v="0.02"/>
    <n v="0.99"/>
    <n v="32000000"/>
    <s v="0.44,0.56,0.33,0.56,0.78,0.44,0.56,0.56,0.44,0.56,0.99,0.56"/>
  </r>
  <r>
    <x v="295"/>
    <n v="11"/>
    <n v="10"/>
    <n v="1"/>
    <n v="2"/>
    <n v="50"/>
    <n v="0"/>
    <s v="http://www.eloqua.com/about-eloqua/locations-and-contact-information.html"/>
    <n v="0.01"/>
    <n v="0"/>
    <n v="0"/>
    <n v="324000"/>
    <s v="0.99,0.71,0.71,0.71,0.99,0.28,0.71,0.71,0.71,0.99,0.71,0.56"/>
  </r>
  <r>
    <x v="296"/>
    <n v="11"/>
    <n v="11"/>
    <n v="1"/>
    <n v="1"/>
    <n v="50"/>
    <n v="2.97"/>
    <s v="http://markies.eloqua.com/entrant/pti-marketing-technologies/"/>
    <n v="0.01"/>
    <n v="0"/>
    <n v="0.16"/>
    <n v="865000"/>
    <s v="0.43,0.56,0.56,0.71,0.71,0.56,0.56,0.99,0.71,0.71,0.71,0.71"/>
  </r>
  <r>
    <x v="297"/>
    <n v="11"/>
    <n v="12"/>
    <n v="1"/>
    <n v="1"/>
    <n v="50"/>
    <n v="19.82"/>
    <s v="http://www.eloqua.com/products/content-marketing.html"/>
    <n v="0.01"/>
    <n v="0.02"/>
    <n v="0.94"/>
    <n v="185000000"/>
    <s v="0.71,0.71,0.71,0.99,0.43,0.71,0.99,0.99,0.43,0.43,0.56,0.56"/>
  </r>
  <r>
    <x v="298"/>
    <n v="13"/>
    <n v="15"/>
    <n v="1"/>
    <n v="1"/>
    <n v="260"/>
    <n v="11.35"/>
    <s v="http://www.eloqua.com/resources/events/experience.html"/>
    <n v="0.01"/>
    <n v="0.01"/>
    <n v="0.84"/>
    <n v="788000000"/>
    <s v="0.44,0.67,0.82,0.67,0.54,0.67,0.54,0.67,0.54,0.67,0.99,0.67"/>
  </r>
  <r>
    <x v="162"/>
    <n v="13"/>
    <n v="14"/>
    <n v="1"/>
    <n v="1"/>
    <n v="260"/>
    <n v="9.9600000000000009"/>
    <s v="http://www.eloqua.com/resources/events/experience.html"/>
    <n v="0.01"/>
    <n v="0.01"/>
    <n v="0.05"/>
    <n v="76400000"/>
    <s v="0.66,0.66,0.66,0.81,0.66,0.99,0.66,0.81,0.81,0.81,0.81,0.81"/>
  </r>
  <r>
    <x v="299"/>
    <n v="14"/>
    <n v="13"/>
    <n v="1"/>
    <n v="1"/>
    <n v="320"/>
    <n v="10.41"/>
    <s v="http://www.eloqua.com/customers/success-stories/axios-systems.html"/>
    <n v="0.01"/>
    <n v="0.01"/>
    <n v="0.56000000000000005"/>
    <n v="77000"/>
    <s v="0.82,0.99,0.67,0.82,0.82,0.82,0.82,0.99,0.82,0.82,0.82,0.54"/>
  </r>
  <r>
    <x v="300"/>
    <n v="14"/>
    <n v="13"/>
    <n v="1"/>
    <n v="1"/>
    <n v="320"/>
    <n v="0.93"/>
    <s v="http://www.eloqua.com/customers/success-stories/bass-pro-shops.html"/>
    <n v="0.01"/>
    <n v="0"/>
    <n v="0.08"/>
    <n v="4400000"/>
    <s v="0.99,0.66,0.44,0.44,0.44,0.44,0.44,0.54,0.44,0.54,0.44,0.44"/>
  </r>
  <r>
    <x v="301"/>
    <n v="14"/>
    <n v="12"/>
    <n v="1"/>
    <n v="1"/>
    <n v="320"/>
    <n v="0"/>
    <s v="http://www.eloqua.com/products/sales-enablement.html"/>
    <n v="0.01"/>
    <n v="0"/>
    <n v="0.02"/>
    <n v="57700000"/>
    <s v="0.67,0.82,0.82,0.99,0.82,0.67,0.67,0.67,0.54,0.82,0.67,0.82"/>
  </r>
  <r>
    <x v="302"/>
    <n v="12"/>
    <n v="12"/>
    <n v="1"/>
    <n v="1"/>
    <n v="170"/>
    <n v="1.1200000000000001"/>
    <s v="http://www.eloqua.com/resources/data-sheets/Marketing-Basic-Cloud-Service.html"/>
    <n v="0.01"/>
    <n v="0"/>
    <n v="1"/>
    <n v="41700000"/>
    <s v="0.35,0.42,0.35,0.54,0.99,0.42,0.54,0.99,0.65,0.81,0.81,0.65"/>
  </r>
  <r>
    <x v="303"/>
    <n v="12"/>
    <n v="11"/>
    <n v="1"/>
    <n v="1"/>
    <n v="170"/>
    <n v="0"/>
    <s v="http://www.eloqua.com/support-and-services.html"/>
    <n v="0.01"/>
    <n v="0"/>
    <n v="0.06"/>
    <n v="79700000"/>
    <s v="0.67,0.67,0.67,0.81,0.67,0.67,0.99,0.67,0.81,0.81,0.81,0.67"/>
  </r>
  <r>
    <x v="304"/>
    <n v="12"/>
    <n v="11"/>
    <n v="1"/>
    <n v="1"/>
    <n v="170"/>
    <n v="0"/>
    <s v="http://www.eloqua.com/support-and-services/customer-support.html"/>
    <n v="0.01"/>
    <n v="0"/>
    <n v="0.14000000000000001"/>
    <n v="23900000"/>
    <s v="0.67,0.67,0.67,0.81,0.81,0.67,0.81,0.81,0.99,0.99,0.99,0.81"/>
  </r>
  <r>
    <x v="305"/>
    <n v="4"/>
    <n v="4"/>
    <n v="2"/>
    <n v="2"/>
    <n v="30"/>
    <n v="0"/>
    <s v="http://www.eloqua.com/resources/best-practices/sales-lead.html"/>
    <n v="0.01"/>
    <n v="0"/>
    <n v="0.52"/>
    <n v="7100000"/>
    <s v="0.75,0.99,0.75,0.75,0.75,0.99,0.75,0.99,0.75,0.99,0.99,0.50"/>
  </r>
  <r>
    <x v="306"/>
    <n v="4"/>
    <n v="4"/>
    <n v="2"/>
    <n v="2"/>
    <n v="30"/>
    <n v="10.23"/>
    <s v="http://www.eloqua.com/resources/best-practices/email-marketing.html"/>
    <n v="0.01"/>
    <n v="0.01"/>
    <n v="0.88"/>
    <n v="58600000"/>
    <s v="0.20,0.60,0.80,0.60,0.99,0.60,0.40,0.99,0.40,0.60,0.60,0.60"/>
  </r>
  <r>
    <x v="307"/>
    <n v="9"/>
    <n v="10"/>
    <n v="2"/>
    <n v="2"/>
    <n v="70"/>
    <n v="0"/>
    <s v="http://www.eloqua.com/resources/best-practices/sales-lead.html"/>
    <n v="0.01"/>
    <n v="0"/>
    <n v="0.88"/>
    <n v="313000000"/>
    <s v="0.56,0.78,0.56,0.56,0.56,0.78,0.56,0.99,0.78,0.78,0.78,0.56"/>
  </r>
  <r>
    <x v="308"/>
    <n v="8"/>
    <n v="8"/>
    <n v="2"/>
    <n v="2"/>
    <n v="70"/>
    <n v="20.57"/>
    <s v="http://www.eloqua.com/about-eloqua/press-releases/eloqua-wins-1-2-million-in-business-from-competitors-in-60-days.html"/>
    <n v="0.01"/>
    <n v="0.02"/>
    <n v="0.7"/>
    <n v="35000"/>
    <s v="0.56,0.99,0.99,0.99,0.99,0.99,0.78,0.78,0.78,0.99,0.78,0.44"/>
  </r>
  <r>
    <x v="309"/>
    <n v="10"/>
    <n v="14"/>
    <n v="2"/>
    <n v="1"/>
    <n v="70"/>
    <n v="40.04"/>
    <s v="http://www.eloqua.com/resources/ebooks/demandgen-report-the-next-generation-of-customer-lifecycle-marketing.html"/>
    <n v="0.01"/>
    <n v="0.04"/>
    <n v="0.32"/>
    <n v="112000000"/>
    <s v="0.64,0.99,0.64,0.45,0.82,0.64,0.45,0.64,0.64,0.64,0.99,0.82"/>
  </r>
  <r>
    <x v="310"/>
    <n v="4"/>
    <n v="5"/>
    <n v="2"/>
    <n v="2"/>
    <n v="30"/>
    <n v="0"/>
    <s v="http://www.eloqua.com/resources/best-practices/b2b-marketing.html"/>
    <n v="0.01"/>
    <n v="0"/>
    <n v="0.92"/>
    <n v="1380000"/>
    <s v="0.25,0.75,0.75,0.50,0.50,0.50,0.75,0.75,0.50,0.99,0.75,0.75"/>
  </r>
  <r>
    <x v="311"/>
    <n v="8"/>
    <n v="8"/>
    <n v="2"/>
    <n v="2"/>
    <n v="70"/>
    <n v="3.74"/>
    <s v="http://www.eloqua.com/support-and-services/professional-services/eloqua-expert.html"/>
    <n v="0.01"/>
    <n v="0"/>
    <n v="0.67"/>
    <n v="145000000"/>
    <s v="0.36,0.64,0.64,0.36,0.79,0.50,0.36,0.36,0.36,0.99,0.50,0.50"/>
  </r>
  <r>
    <x v="312"/>
    <n v="4"/>
    <n v="4"/>
    <n v="2"/>
    <n v="2"/>
    <n v="30"/>
    <n v="23.38"/>
    <s v="http://www.eloqua.com/resources/best-practices/demand-generation.html"/>
    <n v="0.01"/>
    <n v="0.02"/>
    <n v="0.88"/>
    <n v="5090000"/>
    <s v="0.40,0.60,0.40,0.60,0.99,0.60,0.60,0.40,0.40,0.60,0.60,0.80"/>
  </r>
  <r>
    <x v="313"/>
    <n v="9"/>
    <n v="9"/>
    <n v="2"/>
    <n v="2"/>
    <n v="70"/>
    <n v="48.02"/>
    <s v="http://www.eloqua.com/resources/best-practices/marketing-automation.html"/>
    <n v="0.01"/>
    <n v="0.05"/>
    <n v="0.81"/>
    <n v="42600000"/>
    <s v="0.27,0.18,0.18,0.18,0.27,0.82,0.99,0.99,0.82,0.82,0.99,0.99"/>
  </r>
  <r>
    <x v="314"/>
    <n v="9"/>
    <n v="9"/>
    <n v="2"/>
    <n v="2"/>
    <n v="70"/>
    <n v="27.11"/>
    <s v="http://www.eloqua.com/resources/best-practices/content-marketing.html"/>
    <n v="0.01"/>
    <n v="0.03"/>
    <n v="0.93"/>
    <n v="357000000"/>
    <s v="0.36,0.64,0.45,0.82,0.45,0.64,0.45,0.64,0.45,0.99,0.82,0.64"/>
  </r>
  <r>
    <x v="315"/>
    <n v="8"/>
    <n v="10"/>
    <n v="2"/>
    <n v="2"/>
    <n v="70"/>
    <n v="61.43"/>
    <s v="http://www.eloqua.com/resources/best-practices/lead-nurturing.html"/>
    <n v="0.01"/>
    <n v="7.0000000000000007E-2"/>
    <n v="0.56000000000000005"/>
    <n v="451000"/>
    <s v="0.56,0.44,0.56,0.99,0.99,0.78,0.44,0.56,0.78,0.56,0.78,0.56"/>
  </r>
  <r>
    <x v="316"/>
    <n v="4"/>
    <n v="4"/>
    <n v="2"/>
    <n v="2"/>
    <n v="30"/>
    <n v="0"/>
    <s v="http://www.eloqua.com/products/content-marketing.html"/>
    <n v="0.01"/>
    <n v="0"/>
    <n v="0.96"/>
    <n v="134000000"/>
    <s v="0.50,0.99,0.50,0.75,0.75,0.75,0.50,0.75,0.50,0.75,0.75,0.50"/>
  </r>
  <r>
    <x v="101"/>
    <n v="4"/>
    <n v="4"/>
    <n v="2"/>
    <n v="2"/>
    <n v="30"/>
    <n v="0"/>
    <s v="http://www.eloqua.com/partners/demandgen.html"/>
    <n v="0.01"/>
    <n v="0"/>
    <n v="0.21"/>
    <n v="175000"/>
    <s v="0.75,0.99,0.75,0.75,0.75,0.75,0.99,0.75,0.50,0.75,0.99,0.75"/>
  </r>
  <r>
    <x v="317"/>
    <n v="10"/>
    <n v="12"/>
    <n v="2"/>
    <n v="1"/>
    <n v="70"/>
    <n v="2.92"/>
    <s v="http://www.eloqua.com/customers/success-stories.html"/>
    <n v="0.01"/>
    <n v="0"/>
    <n v="0.24"/>
    <n v="56200000"/>
    <s v="0.64,0.99,0.82,0.99,0.99,0.45,0.45,0.45,0.64,0.64,0.64,0.64"/>
  </r>
  <r>
    <x v="102"/>
    <n v="4"/>
    <n v="4"/>
    <n v="2"/>
    <n v="2"/>
    <n v="30"/>
    <n v="0"/>
    <s v="http://www.eloqua.com/education/eLearning.html"/>
    <n v="0.01"/>
    <n v="0"/>
    <n v="0.08"/>
    <n v="19000"/>
    <s v="0.99,0.43,0.28,0.28,0.28,0.28,0.71,0.28,0.14,0.28,0.99,0.14"/>
  </r>
  <r>
    <x v="318"/>
    <n v="10"/>
    <n v="9"/>
    <n v="2"/>
    <n v="2"/>
    <n v="70"/>
    <n v="9.51"/>
    <s v="http://www.eloqua.com/products/marketing-measurement.html"/>
    <n v="0.01"/>
    <n v="0.01"/>
    <n v="0.88"/>
    <n v="186000000"/>
    <s v="0.56,0.78,0.56,0.78,0.99,0.78,0.56,0.44,0.56,0.78,0.99,0.56"/>
  </r>
  <r>
    <x v="319"/>
    <n v="9"/>
    <n v="8"/>
    <n v="2"/>
    <n v="2"/>
    <n v="70"/>
    <n v="0"/>
    <s v="http://www.eloqua.com/resources/white-papers/Winterberry-Group-Going-Global.html"/>
    <n v="0.01"/>
    <n v="0"/>
    <n v="0"/>
    <n v="1420000000"/>
    <s v="0.33,0.44,0.56,0.78,0.56,0.78,0.78,0.78,0.99,0.99,0.99,0.78"/>
  </r>
  <r>
    <x v="320"/>
    <n v="9"/>
    <n v="8"/>
    <n v="2"/>
    <n v="2"/>
    <n v="70"/>
    <n v="3.56"/>
    <s v="http://www.eloqua.com/industry-solutions/life-sciences.html"/>
    <n v="0.01"/>
    <n v="0"/>
    <n v="0.11"/>
    <n v="2910000"/>
    <s v="0.56,0.78,0.99,0.78,0.78,0.56,0.78,0.78,0.56,0.56,0.56,0.56"/>
  </r>
  <r>
    <x v="105"/>
    <n v="4"/>
    <n v="3"/>
    <n v="2"/>
    <n v="3"/>
    <n v="30"/>
    <n v="0"/>
    <s v="http://www.eloqua.com/education/delivery-options.html"/>
    <n v="0.01"/>
    <n v="0"/>
    <n v="0.17"/>
    <n v="224000"/>
    <s v="0.75,0.75,0.75,0.25,0.50,0.50,0.75,0.75,0.50,0.50,0.99,0.75"/>
  </r>
  <r>
    <x v="321"/>
    <n v="9"/>
    <n v="9"/>
    <n v="2"/>
    <n v="2"/>
    <n v="70"/>
    <n v="0"/>
    <s v="http://www.eloqua.com/support-and-services/customer-support.html"/>
    <n v="0.01"/>
    <n v="0"/>
    <n v="0.5"/>
    <n v="19600000"/>
    <s v="0.64,0.99,0.82,0.82,0.82,0.82,0.64,0.64,0.64,0.82,0.45,0.45"/>
  </r>
  <r>
    <x v="322"/>
    <n v="9"/>
    <n v="9"/>
    <n v="2"/>
    <n v="2"/>
    <n v="70"/>
    <n v="21.34"/>
    <s v="http://www.eloqua.com/support-and-services/customer-support.html"/>
    <n v="0.01"/>
    <n v="0.02"/>
    <n v="0.1"/>
    <n v="37200000"/>
    <s v="0.50,0.50,0.36,0.64,0.50,0.79,0.99,0.64,0.50,0.36,0.36,0.50"/>
  </r>
  <r>
    <x v="109"/>
    <n v="4"/>
    <n v="6"/>
    <n v="2"/>
    <n v="2"/>
    <n v="30"/>
    <n v="0"/>
    <s v="http://www.eloqua.com/customers/success-stories/avid.html"/>
    <n v="0.01"/>
    <n v="0"/>
    <n v="0.19"/>
    <n v="232000"/>
    <s v="0.99,0.99,0.75,0.75,0.99,0.75,0.75,0.99,0.99,0.75,0.75,0.75"/>
  </r>
  <r>
    <x v="323"/>
    <n v="10"/>
    <n v="10"/>
    <n v="2"/>
    <n v="2"/>
    <n v="70"/>
    <n v="19.39"/>
    <s v="http://www.eloqua.com/resources/best-practices/qualified-leads.html"/>
    <n v="0.01"/>
    <n v="0.02"/>
    <n v="0.93"/>
    <n v="465000000"/>
    <s v="0.64,0.82,0.64,0.64,0.64,0.64,0.64,0.64,0.64,0.99,0.82,0.82"/>
  </r>
  <r>
    <x v="324"/>
    <n v="8"/>
    <n v="8"/>
    <n v="2"/>
    <n v="2"/>
    <n v="70"/>
    <n v="33.93"/>
    <s v="http://www.eloqua.com/products/marketing-measurement.html"/>
    <n v="0.01"/>
    <n v="0.04"/>
    <n v="0.98"/>
    <n v="16900000"/>
    <s v="0.45,0.45,0.64,0.64,0.82,0.45,0.64,0.64,0.64,0.64,0.99,0.45"/>
  </r>
  <r>
    <x v="325"/>
    <n v="4"/>
    <n v="3"/>
    <n v="2"/>
    <n v="3"/>
    <n v="30"/>
    <n v="10.59"/>
    <s v="http://www.eloqua.com/resources/best-practices/lead-generation.html"/>
    <n v="0.01"/>
    <n v="0.01"/>
    <n v="0.8"/>
    <n v="3480000"/>
    <s v="0.50,0.75,0.50,0.75,0.75,0.99,0.75,0.75,0.99,0.99,0.75,0.50"/>
  </r>
  <r>
    <x v="326"/>
    <n v="4"/>
    <n v="4"/>
    <n v="2"/>
    <n v="2"/>
    <n v="30"/>
    <n v="11.34"/>
    <s v="http://www.eloqua.com/products/campaign-management.html"/>
    <n v="0.01"/>
    <n v="0.01"/>
    <n v="0.84"/>
    <n v="15600000"/>
    <s v="0.99,0.75,0.50,0.75,0.75,0.99,0.50,0.75,0.75,0.75,0.75,0.99"/>
  </r>
  <r>
    <x v="327"/>
    <n v="9"/>
    <n v="10"/>
    <n v="2"/>
    <n v="2"/>
    <n v="70"/>
    <n v="5.77"/>
    <s v="http://www.eloqua.com/products/pricing.html"/>
    <n v="0.01"/>
    <n v="0"/>
    <n v="0.44"/>
    <n v="271000000"/>
    <s v="0.36,0.50,0.64,0.99,0.99,0.64,0.36,0.36,0.28,0.50,0.64,0.36"/>
  </r>
  <r>
    <x v="328"/>
    <n v="10"/>
    <n v="9"/>
    <n v="2"/>
    <n v="2"/>
    <n v="70"/>
    <n v="6.42"/>
    <s v="http://www.eloqua.com/products/customer-lifecycle-marketing.html"/>
    <n v="0.01"/>
    <n v="0"/>
    <n v="0.25"/>
    <n v="89000000"/>
    <s v="0.56,0.78,0.78,0.99,0.99,0.78,0.56,0.78,0.78,0.78,0.99,0.78"/>
  </r>
  <r>
    <x v="329"/>
    <n v="4"/>
    <n v="4"/>
    <n v="2"/>
    <n v="2"/>
    <n v="30"/>
    <n v="0"/>
    <s v="http://www.eloqua.com/products.html"/>
    <n v="0.01"/>
    <n v="0"/>
    <n v="0.02"/>
    <n v="17400000"/>
    <s v="0.50,0.75,0.99,0.75,0.75,0.99,0.50,0.75,0.99,0.75,0.99,0.99"/>
  </r>
  <r>
    <x v="330"/>
    <n v="10"/>
    <n v="10"/>
    <n v="2"/>
    <n v="2"/>
    <n v="70"/>
    <n v="25.13"/>
    <s v="http://www.eloqua.com/resources/white-papers/gartner-magic-quadrant-crm-2014.html"/>
    <n v="0.01"/>
    <n v="0.03"/>
    <n v="0.95"/>
    <n v="242000"/>
    <s v="0.44,0.78,0.56,0.78,0.78,0.78,0.78,0.99,0.99,0.78,0.78,0.56"/>
  </r>
  <r>
    <x v="331"/>
    <n v="5"/>
    <n v="0"/>
    <n v="2"/>
    <n v="3"/>
    <n v="40"/>
    <n v="0"/>
    <s v="http://www.eloqua.com/featured-content/oracle.html"/>
    <n v="0.01"/>
    <n v="0"/>
    <n v="0.13"/>
    <n v="10000"/>
    <s v="0.99,0.78,0.78,0.56,0.56,0.56,0.33,0.22,0.22,0.22,0.33,0.11"/>
  </r>
  <r>
    <x v="332"/>
    <n v="7"/>
    <n v="9"/>
    <n v="2"/>
    <n v="2"/>
    <n v="50"/>
    <n v="0"/>
    <s v="http://www.eloqua.com/support-and-services/customer-support.html"/>
    <n v="0.01"/>
    <n v="0"/>
    <n v="0.1"/>
    <n v="4580000"/>
    <s v="0.99,0.99,0.99,0.99,0.56,0.43,0.56,0.99,0.56,0.71,0.71,0.43"/>
  </r>
  <r>
    <x v="333"/>
    <n v="5"/>
    <n v="4"/>
    <n v="2"/>
    <n v="2"/>
    <n v="40"/>
    <n v="0"/>
    <s v="http://www.eloqua.com/partners/4-thought-marketing.html"/>
    <n v="0.01"/>
    <n v="0"/>
    <n v="0.04"/>
    <n v="51000"/>
    <s v="0.60,0.60,0.80,0.60,0.60,0.80,0.80,0.99,0.60,0.80,0.80,0.40"/>
  </r>
  <r>
    <x v="334"/>
    <n v="6"/>
    <n v="6"/>
    <n v="2"/>
    <n v="2"/>
    <n v="40"/>
    <n v="0"/>
    <s v="http://www.eloqua.com/partners/4-thought-marketing.html"/>
    <n v="0.01"/>
    <n v="0"/>
    <n v="0.02"/>
    <n v="451000"/>
    <s v="0.60,0.99,0.80,0.99,0.99,0.60,0.80,0.80,0.60,0.60,0.99,0.60"/>
  </r>
  <r>
    <x v="335"/>
    <n v="5"/>
    <n v="5"/>
    <n v="2"/>
    <n v="2"/>
    <n v="40"/>
    <n v="0"/>
    <s v="http://www.eloqua.com/resources/white-papers/gartner-magic-quadrant-crm-2014.html"/>
    <n v="0.01"/>
    <n v="0"/>
    <n v="0.94"/>
    <n v="257000"/>
    <s v="0.40,0.80,0.60,0.99,0.99,0.99,0.99,0.99,0.99,0.80,0.80,0.60"/>
  </r>
  <r>
    <x v="336"/>
    <n v="6"/>
    <n v="5"/>
    <n v="2"/>
    <n v="2"/>
    <n v="40"/>
    <n v="3.01"/>
    <s v="http://www.eloqua.com/products/customer-lifecycle-marketing.html"/>
    <n v="0.01"/>
    <n v="0"/>
    <n v="0.24"/>
    <n v="32000000"/>
    <s v="0.60,0.80,0.60,0.99,0.80,0.60,0.80,0.40,0.99,0.80,0.80,0.80"/>
  </r>
  <r>
    <x v="337"/>
    <n v="7"/>
    <n v="6"/>
    <n v="2"/>
    <n v="2"/>
    <n v="50"/>
    <n v="39.74"/>
    <s v="http://www.eloqua.com/resources/best-practices/lead-generation.html"/>
    <n v="0.01"/>
    <n v="0.04"/>
    <n v="0.98"/>
    <n v="29200000"/>
    <s v="0.56,0.56,0.33,0.56,0.99,0.56,0.56,0.56,0.78,0.56,0.56,0.56"/>
  </r>
  <r>
    <x v="338"/>
    <n v="5"/>
    <n v="5"/>
    <n v="2"/>
    <n v="2"/>
    <n v="40"/>
    <n v="0"/>
    <s v="http://www.eloqua.com/resources/best-practices/content-marketing.html"/>
    <n v="0.01"/>
    <n v="0"/>
    <n v="0.96"/>
    <n v="357000000"/>
    <s v="0.40,0.80,0.80,0.99,0.99,0.60,0.60,0.60,0.80,0.99,0.60,0.60"/>
  </r>
  <r>
    <x v="339"/>
    <n v="6"/>
    <n v="6"/>
    <n v="2"/>
    <n v="2"/>
    <n v="40"/>
    <n v="30.39"/>
    <s v="http://www.eloqua.com/resources/best-practices/marketing-automation.html"/>
    <n v="0.01"/>
    <n v="0.03"/>
    <n v="0.97"/>
    <n v="105000000"/>
    <s v="0.28,0.56,0.43,0.71,0.71,0.71,0.43,0.56,0.43,0.99,0.56,0.56"/>
  </r>
  <r>
    <x v="340"/>
    <n v="7"/>
    <n v="7"/>
    <n v="2"/>
    <n v="2"/>
    <n v="50"/>
    <n v="34.56"/>
    <s v="http://www.eloqua.com/resources/best-practices/lead-generation.html"/>
    <n v="0.01"/>
    <n v="0.03"/>
    <n v="0.95"/>
    <n v="130000000"/>
    <s v="0.18,0.45,0.64,0.99,0.45,0.45,0.18,0.18,0.45,0.27,0.45,0.27"/>
  </r>
  <r>
    <x v="341"/>
    <n v="7"/>
    <n v="6"/>
    <n v="2"/>
    <n v="2"/>
    <n v="50"/>
    <n v="39.76"/>
    <s v="http://www.eloqua.com/resources/white-papers/gartner-magic-quadrant-crm-2014.html"/>
    <n v="0.01"/>
    <n v="0.04"/>
    <n v="0.95"/>
    <n v="284000"/>
    <s v="0.43,0.56,0.28,0.71,0.99,0.56,0.71,0.71,0.99,0.99,0.99,0.71"/>
  </r>
  <r>
    <x v="342"/>
    <n v="7"/>
    <n v="8"/>
    <n v="2"/>
    <n v="2"/>
    <n v="50"/>
    <n v="30.99"/>
    <s v="http://www.eloqua.com/resources/best-practices/lead-generation.html"/>
    <n v="0.01"/>
    <n v="0.03"/>
    <n v="0.99"/>
    <n v="3400000"/>
    <s v="0.43,0.71,0.56,0.99,0.56,0.56,0.71,0.56,0.56,0.56,0.71,0.71"/>
  </r>
  <r>
    <x v="343"/>
    <n v="5"/>
    <n v="5"/>
    <n v="2"/>
    <n v="2"/>
    <n v="40"/>
    <n v="16.53"/>
    <s v="http://www.eloqua.com/resources/best-practices/drip-marketing.html"/>
    <n v="0.01"/>
    <n v="0.01"/>
    <n v="0.97"/>
    <n v="365000"/>
    <s v="0.60,0.80,0.80,0.60,0.99,0.80,0.40,0.80,0.60,0.60,0.80,0.80"/>
  </r>
  <r>
    <x v="344"/>
    <n v="7"/>
    <n v="7"/>
    <n v="2"/>
    <n v="2"/>
    <n v="50"/>
    <n v="7.74"/>
    <s v="http://www.eloqua.com/resources/best-practices/b2b-marketing.html"/>
    <n v="0.01"/>
    <n v="0"/>
    <n v="0.41"/>
    <n v="374000000"/>
    <s v="0.56,0.78,0.44,0.78,0.99,0.56,0.56,0.78,0.56,0.99,0.78,0.56"/>
  </r>
  <r>
    <x v="345"/>
    <n v="5"/>
    <n v="4"/>
    <n v="2"/>
    <n v="2"/>
    <n v="40"/>
    <n v="0"/>
    <s v="http://www.eloqua.com/resources/best-practices/demand-generation.html"/>
    <n v="0.01"/>
    <n v="0"/>
    <n v="0.84"/>
    <n v="10400000"/>
    <s v="0.78,0.78,0.56,0.78,0.56,0.99,0.33,0.11,0.11,0.11,0.11,0.22"/>
  </r>
  <r>
    <x v="346"/>
    <n v="5"/>
    <n v="5"/>
    <n v="2"/>
    <n v="2"/>
    <n v="40"/>
    <n v="0"/>
    <s v="http://www.eloqua.com/resources/best-practices/drip-marketing.html"/>
    <n v="0.01"/>
    <n v="0"/>
    <n v="0.94"/>
    <n v="97000"/>
    <s v="0.18,0.18,0.18,0.18,0.18,0.27,0.18,0.27,0.27,0.99,0.99,0.45"/>
  </r>
  <r>
    <x v="347"/>
    <n v="13"/>
    <n v="13"/>
    <n v="1"/>
    <n v="1"/>
    <n v="210"/>
    <n v="0"/>
    <s v="http://www.eloqua.com/products/targeting-and-segmentation.html"/>
    <n v="0.01"/>
    <n v="0"/>
    <n v="0.03"/>
    <n v="24600000"/>
    <s v="0.44,0.44,0.67,0.54,0.54,0.54,0.36,0.36,0.28,0.67,0.99,0.54"/>
  </r>
  <r>
    <x v="348"/>
    <n v="11"/>
    <n v="7"/>
    <n v="1"/>
    <n v="2"/>
    <n v="40"/>
    <n v="0.84"/>
    <s v="http://www.eloqua.com/resources/best-practices/b2b-marketing.html"/>
    <n v="0.01"/>
    <n v="0"/>
    <n v="0.47"/>
    <n v="33500000"/>
    <s v="0.40,0.60,0.99,0.80,0.80,0.80,0.99,0.60,0.80,0.60,0.99,0.80"/>
  </r>
  <r>
    <x v="349"/>
    <n v="11"/>
    <n v="12"/>
    <n v="1"/>
    <n v="1"/>
    <n v="40"/>
    <n v="0"/>
    <s v="http://www.eloqua.com/products/pricing.html"/>
    <n v="0.01"/>
    <n v="0"/>
    <n v="0.03"/>
    <n v="28800000"/>
    <s v="0.14,0.28,0.28,0.28,0.71,0.56,0.71,0.71,0.71,0.99,0.99,0.99"/>
  </r>
  <r>
    <x v="350"/>
    <n v="11"/>
    <n v="11"/>
    <n v="1"/>
    <n v="1"/>
    <n v="40"/>
    <n v="8.7100000000000009"/>
    <s v="http://markies.eloqua.com/entrant/regis-universitys-college-for-professional-studies/"/>
    <n v="0.01"/>
    <n v="0"/>
    <n v="0.36"/>
    <n v="175000"/>
    <s v="0.80,0.80,0.60,0.80,0.80,0.99,0.80,0.99,0.60,0.80,0.60,0.40"/>
  </r>
  <r>
    <x v="351"/>
    <n v="11"/>
    <n v="12"/>
    <n v="1"/>
    <n v="1"/>
    <n v="40"/>
    <n v="14.54"/>
    <s v="http://www.eloqua.com/resources/best-practices/qualified-leads.html"/>
    <n v="0.01"/>
    <n v="0.01"/>
    <n v="0.79"/>
    <n v="140000000"/>
    <s v="0.43,0.71,0.43,0.56,0.56,0.43,0.43,0.71,0.43,0.71,0.99,0.56"/>
  </r>
  <r>
    <x v="352"/>
    <n v="11"/>
    <n v="9"/>
    <n v="1"/>
    <n v="2"/>
    <n v="40"/>
    <n v="0"/>
    <s v="http://www.eloqua.com/resources/white-papers.html"/>
    <n v="0.01"/>
    <n v="0"/>
    <n v="0.02"/>
    <n v="11000000"/>
    <s v="0.80,0.80,0.80,0.99,0.80,0.60,0.80,0.60,0.80,0.80,0.99,0.80"/>
  </r>
  <r>
    <x v="161"/>
    <n v="14"/>
    <n v="0"/>
    <n v="1"/>
    <n v="3"/>
    <n v="260"/>
    <n v="41.65"/>
    <s v="http://www.eloqua.com/"/>
    <n v="0.01"/>
    <n v="0.04"/>
    <n v="0.89"/>
    <n v="99700000"/>
    <s v="0.54,0.67,0.54,0.67,0.67,0.54,0.67,0.67,0.82,0.67,0.82,0.99"/>
  </r>
  <r>
    <x v="353"/>
    <n v="14"/>
    <n v="15"/>
    <n v="1"/>
    <n v="1"/>
    <n v="260"/>
    <n v="0"/>
    <s v="http://markies.eloqua.com/entrant/dentsply-tulsa-dental-specialties/"/>
    <n v="0.01"/>
    <n v="0"/>
    <n v="0.06"/>
    <n v="80000"/>
    <s v="0.65,0.81,0.81,0.81,0.99,0.99,0.99,0.99,0.99,0.99,0.99,0.81"/>
  </r>
  <r>
    <x v="354"/>
    <n v="3"/>
    <n v="3"/>
    <n v="3"/>
    <n v="3"/>
    <n v="20"/>
    <n v="25.78"/>
    <s v="http://www.eloqua.com/resources/best-practices/lead-generation.html"/>
    <n v="0.01"/>
    <n v="0.02"/>
    <n v="0.95"/>
    <n v="22000000"/>
    <s v="0.40,0.40,0.40,0.40,0.60,0.60,0.40,0.99,0.40,0.40,0.40,0.40"/>
  </r>
  <r>
    <x v="355"/>
    <n v="3"/>
    <n v="3"/>
    <n v="3"/>
    <n v="3"/>
    <n v="20"/>
    <n v="5.08"/>
    <s v="http://www.eloqua.com/resources/best-practices/b2b-marketing.html"/>
    <n v="0.01"/>
    <n v="0"/>
    <n v="0.99"/>
    <n v="9380000"/>
    <s v="0.25,0.25,0.99,0.50,0.50,0.25,0.25,0.25,0.25,0.50,0.50,0.50"/>
  </r>
  <r>
    <x v="356"/>
    <n v="3"/>
    <n v="3"/>
    <n v="3"/>
    <n v="3"/>
    <n v="20"/>
    <n v="21.36"/>
    <s v="http://www.eloqua.com/products/campaign-management.html"/>
    <n v="0.01"/>
    <n v="0.02"/>
    <n v="1"/>
    <n v="5210000"/>
    <s v="0.33,0.99,0.67,0.33,0.99,0.99,0.99,0.67,0.67,0.67,0.99,0.33"/>
  </r>
  <r>
    <x v="357"/>
    <n v="3"/>
    <n v="3"/>
    <n v="3"/>
    <n v="3"/>
    <n v="20"/>
    <n v="33.83"/>
    <s v="http://www.eloqua.com/resources/best-practices/qualified-leads.html"/>
    <n v="0.01"/>
    <n v="0.03"/>
    <n v="0.98"/>
    <n v="2820000"/>
    <s v="0.50,0.50,0.50,0.75,0.75,0.75,0.99,0.50,0.50,0.50,0.75,0.50"/>
  </r>
  <r>
    <x v="358"/>
    <n v="3"/>
    <n v="4"/>
    <n v="3"/>
    <n v="2"/>
    <n v="20"/>
    <n v="9.65"/>
    <s v="http://www.eloqua.com/resources/best-practices/sales-marketing-alignment.html"/>
    <n v="0.01"/>
    <n v="0"/>
    <n v="1"/>
    <n v="59400000"/>
    <s v="0.67,0.67,0.67,0.99,0.99,0.67,0.67,0.67,0.67,0.67,0.99,0.99"/>
  </r>
  <r>
    <x v="359"/>
    <n v="3"/>
    <n v="3"/>
    <n v="3"/>
    <n v="3"/>
    <n v="20"/>
    <n v="39.6"/>
    <s v="http://www.eloqua.com/products/social-media-marketing.html"/>
    <n v="0.01"/>
    <n v="0.04"/>
    <n v="0.94"/>
    <n v="27500000"/>
    <s v="0.33,0.67,0.33,0.67,0.99,0.67,0.67,0.67,0.67,0.67,0.67,0.67"/>
  </r>
  <r>
    <x v="144"/>
    <n v="3"/>
    <n v="2"/>
    <n v="3"/>
    <n v="3"/>
    <n v="20"/>
    <n v="8.23"/>
    <s v="http://www.eloqua.com/support-and-services.html"/>
    <n v="0.01"/>
    <n v="0"/>
    <n v="0.34"/>
    <n v="47000"/>
    <s v="0.33,0.67,0.99,0.99,0.99,0.99,0.99,0.99,0.99,0.99,0.67,0.33"/>
  </r>
  <r>
    <x v="146"/>
    <n v="3"/>
    <n v="3"/>
    <n v="3"/>
    <n v="3"/>
    <n v="20"/>
    <n v="0"/>
    <s v="http://www.eloqua.com/products/sales-enablement.html"/>
    <n v="0.01"/>
    <n v="0"/>
    <n v="0.21"/>
    <n v="1000"/>
    <s v="0.99,0.67,0.67,0.67,0.67,0.67,0.33,0.67,0.33,0.67,0.67,0.33"/>
  </r>
  <r>
    <x v="360"/>
    <n v="3"/>
    <n v="3"/>
    <n v="3"/>
    <n v="3"/>
    <n v="20"/>
    <n v="0"/>
    <s v="http://www.eloqua.com/featured-content/oracle.html"/>
    <n v="0.01"/>
    <n v="0"/>
    <n v="0.09"/>
    <n v="45000"/>
    <s v="0.67,0.99,0.67,0.67,0.99,0.33,0.67,0.67,0.67,0.99,0.67,0.67"/>
  </r>
  <r>
    <x v="361"/>
    <n v="3"/>
    <n v="3"/>
    <n v="3"/>
    <n v="3"/>
    <n v="20"/>
    <n v="0"/>
    <s v="http://www.eloqua.com/resources/best-practices/qualified-leads.html"/>
    <n v="0.01"/>
    <n v="0"/>
    <n v="0.61"/>
    <n v="2460000"/>
    <s v="0.33,0.67,0.67,0.67,0.33,0.99,0.33,0.67,0.99,0.67,0.99,0.67"/>
  </r>
  <r>
    <x v="362"/>
    <n v="3"/>
    <n v="3"/>
    <n v="3"/>
    <n v="3"/>
    <n v="20"/>
    <n v="18.77"/>
    <s v="http://www.eloqua.com/resources/best-practices/b2b-marketing.html"/>
    <n v="0.01"/>
    <n v="0.01"/>
    <n v="0.97"/>
    <n v="8560000"/>
    <s v="0.50,0.50,0.99,0.75,0.50,0.50,0.75,0.50,0.50,0.25,0.50,0.50"/>
  </r>
  <r>
    <x v="363"/>
    <n v="16"/>
    <n v="18"/>
    <n v="1"/>
    <n v="1"/>
    <n v="320"/>
    <n v="5.4"/>
    <s v="http://www.eloqua.com/products/social-media-marketing.html"/>
    <n v="0.01"/>
    <n v="0"/>
    <n v="0.05"/>
    <n v="23200000"/>
    <s v="0.66,0.81,0.99,0.99,0.99,0.99,0.81,0.99,0.99,0.99,0.99,0.99"/>
  </r>
  <r>
    <x v="364"/>
    <n v="7"/>
    <n v="10"/>
    <n v="2"/>
    <n v="2"/>
    <n v="40"/>
    <n v="10.5"/>
    <s v="http://www.eloqua.com/resources/best-practices/sales-lead.html"/>
    <n v="0.01"/>
    <n v="0"/>
    <n v="0.94"/>
    <n v="53300000"/>
    <s v="0.60,0.80,0.60,0.60,0.80,0.80,0.99,0.80,0.99,0.80,0.80,0.80"/>
  </r>
  <r>
    <x v="365"/>
    <n v="7"/>
    <n v="7"/>
    <n v="2"/>
    <n v="2"/>
    <n v="40"/>
    <n v="0"/>
    <s v="http://www.eloqua.com/resources/best-practices/lead-management.html"/>
    <n v="0.01"/>
    <n v="0"/>
    <n v="0.95"/>
    <n v="39800000"/>
    <s v="0.60,0.80,0.80,0.60,0.60,0.60,0.80,0.80,0.99,0.60,0.80,0.80"/>
  </r>
  <r>
    <x v="366"/>
    <n v="7"/>
    <n v="6"/>
    <n v="2"/>
    <n v="2"/>
    <n v="40"/>
    <n v="10.48"/>
    <s v="http://www.eloqua.com/content/dam/eloqua/grande-guides/O_Eloqua_GGuide_B2B_Content_Marketing.pdf"/>
    <n v="0.01"/>
    <n v="0"/>
    <n v="0.77"/>
    <n v="70900000"/>
    <s v="0.40,0.80,0.60,0.80,0.60,0.80,0.99,0.80,0.80,0.80,0.60,0.40"/>
  </r>
  <r>
    <x v="367"/>
    <n v="7"/>
    <n v="9"/>
    <n v="2"/>
    <n v="2"/>
    <n v="40"/>
    <n v="11.54"/>
    <s v="http://www.eloqua.com/support-and-services.html"/>
    <n v="0.01"/>
    <n v="0.01"/>
    <n v="0.14000000000000001"/>
    <n v="71200000"/>
    <s v="0.80,0.80,0.99,0.80,0.99,0.99,0.60,0.80,0.60,0.80,0.99,0.80"/>
  </r>
  <r>
    <x v="368"/>
    <n v="7"/>
    <n v="6"/>
    <n v="2"/>
    <n v="2"/>
    <n v="40"/>
    <n v="26.24"/>
    <s v="http://www.eloqua.com/products/campaign-management.html"/>
    <n v="0.01"/>
    <n v="0.02"/>
    <n v="0.97"/>
    <n v="57400000"/>
    <s v="0.43,0.56,0.56,0.99,0.56,0.43,0.71,0.43,0.43,0.56,0.56,0.56"/>
  </r>
  <r>
    <x v="369"/>
    <n v="7"/>
    <n v="6"/>
    <n v="2"/>
    <n v="2"/>
    <n v="40"/>
    <n v="0"/>
    <s v="http://www.eloqua.com/products/customer-lifecycle-marketing.html"/>
    <n v="0.01"/>
    <n v="0"/>
    <n v="0.03"/>
    <n v="74000000"/>
    <s v="0.56,0.56,0.99,0.71,0.99,0.43,0.28,0.28,0.14,0.56,0.28,0.71"/>
  </r>
  <r>
    <x v="302"/>
    <n v="13"/>
    <n v="11"/>
    <n v="1"/>
    <n v="1"/>
    <n v="170"/>
    <n v="1.1200000000000001"/>
    <s v="http://www.eloqua.com/resources/data-sheets/Business-Intelligence-Cloud-Service.html"/>
    <n v="0.01"/>
    <n v="0"/>
    <n v="1"/>
    <n v="41700000"/>
    <s v="0.35,0.42,0.35,0.54,0.99,0.42,0.54,0.99,0.65,0.81,0.81,0.65"/>
  </r>
  <r>
    <x v="370"/>
    <n v="13"/>
    <n v="0"/>
    <n v="1"/>
    <n v="3"/>
    <n v="170"/>
    <n v="2.82"/>
    <s v="http://www.eloqua.com/support-and-services/Marketing-Cloud-Success-Program.html"/>
    <n v="0.01"/>
    <n v="0"/>
    <n v="0.19"/>
    <n v="74000000"/>
    <s v="0.52,0.81,0.81,0.81,0.81,0.81,0.81,0.81,0.81,0.81,0.99,0.81"/>
  </r>
  <r>
    <x v="371"/>
    <n v="10"/>
    <n v="11"/>
    <n v="2"/>
    <n v="1"/>
    <n v="50"/>
    <n v="6.32"/>
    <s v="http://www.eloqua.com/featured-content/marketing-cloud.html"/>
    <n v="0.01"/>
    <n v="0"/>
    <n v="0.38"/>
    <n v="58900000"/>
    <s v="0.33,0.56,0.44,0.56,0.56,0.56,0.56,0.56,0.78,0.78,0.99,0.56"/>
  </r>
  <r>
    <x v="372"/>
    <n v="10"/>
    <n v="10"/>
    <n v="2"/>
    <n v="2"/>
    <n v="50"/>
    <n v="0"/>
    <s v="http://www.eloqua.com/about-eloqua/locations-and-contact-information.html"/>
    <n v="0.01"/>
    <n v="0"/>
    <n v="0.02"/>
    <n v="19000"/>
    <s v="0.78,0.99,0.78,0.11,0.22,0.33,0.11,0.22,0.22,0.56,0.78,0.56"/>
  </r>
  <r>
    <x v="373"/>
    <n v="5"/>
    <n v="5"/>
    <n v="2"/>
    <n v="2"/>
    <n v="30"/>
    <n v="0"/>
    <s v="http://www.eloqua.com/resources/white-papers/Forrester-Paper-Why-You-Need-To-Be-A-Modern-Marketer.html"/>
    <n v="0.01"/>
    <n v="0"/>
    <n v="0.03"/>
    <n v="10700000"/>
    <s v="0.60,0.80,0.40,0.80,0.60,0.40,0.60,0.60,0.80,0.60,0.80,0.99"/>
  </r>
  <r>
    <x v="374"/>
    <n v="9"/>
    <n v="9"/>
    <n v="2"/>
    <n v="2"/>
    <n v="50"/>
    <n v="41.93"/>
    <s v="http://www.eloqua.com/resources/best-practices/drip-marketing.html"/>
    <n v="0.01"/>
    <n v="0.03"/>
    <n v="0.98"/>
    <n v="188000"/>
    <s v="0.78,0.33,0.78,0.78,0.56,0.78,0.44,0.56,0.56,0.33,0.99,0.56"/>
  </r>
  <r>
    <x v="375"/>
    <n v="9"/>
    <n v="8"/>
    <n v="2"/>
    <n v="2"/>
    <n v="50"/>
    <n v="11.89"/>
    <s v="http://www.eloqua.com/products/social-media-marketing.html"/>
    <n v="0.01"/>
    <n v="0.01"/>
    <n v="0.98"/>
    <n v="60500000"/>
    <s v="0.99,0.56,0.33,0.44,0.78,0.78,0.22,0.56,0.78,0.56,0.78,0.44"/>
  </r>
  <r>
    <x v="376"/>
    <n v="5"/>
    <n v="5"/>
    <n v="2"/>
    <n v="2"/>
    <n v="30"/>
    <n v="0"/>
    <s v="http://www.eloqua.com/resources/best-practices/drip-marketing.html"/>
    <n v="0.01"/>
    <n v="0"/>
    <n v="0.93"/>
    <n v="373000"/>
    <s v="0.80,0.80,0.40,0.99,0.60,0.60,0.60,0.99,0.60,0.40,0.40,0.40"/>
  </r>
  <r>
    <x v="377"/>
    <n v="6"/>
    <n v="7"/>
    <n v="2"/>
    <n v="2"/>
    <n v="30"/>
    <n v="0"/>
    <s v="http://www.eloqua.com/resources/best-practices/sales-lead.html"/>
    <n v="0.01"/>
    <n v="0"/>
    <n v="0.68"/>
    <n v="73700000"/>
    <s v="0.20,0.40,0.60,0.40,0.40,0.99,0.60,0.80,0.60,0.60,0.80,0.60"/>
  </r>
  <r>
    <x v="378"/>
    <n v="6"/>
    <n v="7"/>
    <n v="2"/>
    <n v="2"/>
    <n v="30"/>
    <n v="0"/>
    <s v="http://www.eloqua.com/support-and-services/customer-support.html"/>
    <n v="0.01"/>
    <n v="0"/>
    <n v="0.14000000000000001"/>
    <n v="137000000"/>
    <s v="0.40,0.40,0.40,0.40,0.60,0.60,0.60,0.80,0.80,0.99,0.80,0.60"/>
  </r>
  <r>
    <x v="379"/>
    <n v="8"/>
    <n v="8"/>
    <n v="2"/>
    <n v="2"/>
    <n v="50"/>
    <n v="3.92"/>
    <s v="http://www.eloqua.com/resources/best-practices/marketing-roi.html"/>
    <n v="0.01"/>
    <n v="0"/>
    <n v="0.56000000000000005"/>
    <n v="56300000"/>
    <s v="0.71,0.71,0.71,0.71,0.99,0.99,0.56,0.71,0.56,0.99,0.99,0.99"/>
  </r>
  <r>
    <x v="380"/>
    <n v="10"/>
    <n v="14"/>
    <n v="2"/>
    <n v="1"/>
    <n v="50"/>
    <n v="0"/>
    <s v="http://www.eloqua.com/featured-content/marketing-cloud.html"/>
    <n v="0.01"/>
    <n v="0"/>
    <n v="0"/>
    <n v="8300000"/>
    <s v="0.43,0.43,0.43,0.56,0.56,0.56,0.71,0.71,0.71,0.99,0.99,0.99"/>
  </r>
  <r>
    <x v="381"/>
    <n v="10"/>
    <n v="10"/>
    <n v="2"/>
    <n v="2"/>
    <n v="50"/>
    <n v="13.84"/>
    <s v="http://www.eloqua.com/support-and-services/customer-support.html"/>
    <n v="0.01"/>
    <n v="0.01"/>
    <n v="0.22"/>
    <n v="67200000"/>
    <s v="0.43,0.71,0.56,0.71,0.56,0.71,0.99,0.99,0.71,0.71,0.71,0.43"/>
  </r>
  <r>
    <x v="382"/>
    <n v="9"/>
    <n v="9"/>
    <n v="2"/>
    <n v="2"/>
    <n v="50"/>
    <n v="28.98"/>
    <s v="http://www.eloqua.com/resources/best-practices/lead-generation.html"/>
    <n v="0.01"/>
    <n v="0.02"/>
    <n v="0.9"/>
    <n v="21900000"/>
    <s v="0.43,0.99,0.71,0.71,0.71,0.71,0.56,0.71,0.56,0.56,0.56,0.99"/>
  </r>
  <r>
    <x v="383"/>
    <n v="6"/>
    <n v="5"/>
    <n v="2"/>
    <n v="2"/>
    <n v="30"/>
    <n v="7.72"/>
    <s v="http://www.eloqua.com/products/campaign-management.html"/>
    <n v="0.01"/>
    <n v="0"/>
    <n v="0.79"/>
    <n v="8600000"/>
    <s v="0.40,0.60,0.99,0.60,0.60,0.60,0.60,0.80,0.80,0.40,0.80,0.60"/>
  </r>
  <r>
    <x v="384"/>
    <n v="9"/>
    <n v="10"/>
    <n v="2"/>
    <n v="2"/>
    <n v="50"/>
    <n v="11.4"/>
    <s v="http://www.eloqua.com/support-and-services/customer-support.html"/>
    <n v="0.01"/>
    <n v="0"/>
    <n v="0.16"/>
    <n v="31800000"/>
    <s v="0.44,0.44,0.56,0.56,0.56,0.56,0.56,0.78,0.78,0.99,0.78,0.99"/>
  </r>
  <r>
    <x v="101"/>
    <n v="5"/>
    <n v="7"/>
    <n v="2"/>
    <n v="2"/>
    <n v="30"/>
    <n v="0"/>
    <s v="http://www.eloqua.com/partners/pepper.html"/>
    <n v="0.01"/>
    <n v="0"/>
    <n v="0.21"/>
    <n v="175000"/>
    <s v="0.75,0.99,0.75,0.75,0.75,0.75,0.99,0.75,0.50,0.75,0.99,0.75"/>
  </r>
  <r>
    <x v="101"/>
    <n v="6"/>
    <n v="5"/>
    <n v="2"/>
    <n v="2"/>
    <n v="30"/>
    <n v="0"/>
    <s v="http://www.eloqua.com/partners/bluewolf.html"/>
    <n v="0.01"/>
    <n v="0"/>
    <n v="0.21"/>
    <n v="175000"/>
    <s v="0.75,0.99,0.75,0.75,0.75,0.75,0.99,0.75,0.50,0.75,0.99,0.75"/>
  </r>
  <r>
    <x v="102"/>
    <n v="5"/>
    <n v="5"/>
    <n v="2"/>
    <n v="2"/>
    <n v="30"/>
    <n v="0"/>
    <s v="http://www.eloqua.com/education/delivery-options.html"/>
    <n v="0.01"/>
    <n v="0"/>
    <n v="0.08"/>
    <n v="19000"/>
    <s v="0.99,0.43,0.28,0.28,0.28,0.28,0.71,0.28,0.14,0.28,0.99,0.14"/>
  </r>
  <r>
    <x v="385"/>
    <n v="10"/>
    <n v="9"/>
    <n v="2"/>
    <n v="2"/>
    <n v="50"/>
    <n v="0"/>
    <s v="http://www.eloqua.com/resources/essentials-library.html"/>
    <n v="0.01"/>
    <n v="0"/>
    <n v="0"/>
    <n v="9490000"/>
    <s v="0.56,0.56,0.43,0.71,0.71,0.56,0.71,0.56,0.56,0.56,0.99,0.71"/>
  </r>
  <r>
    <x v="386"/>
    <n v="5"/>
    <n v="5"/>
    <n v="2"/>
    <n v="2"/>
    <n v="30"/>
    <n v="0"/>
    <s v="http://www.eloqua.com/products/content-marketing.html"/>
    <n v="0.01"/>
    <n v="0"/>
    <n v="0"/>
    <n v="3280000"/>
    <s v="0.60,0.60,0.80,0.80,0.80,0.99,0.60,0.80,0.60,0.60,0.40,0.20"/>
  </r>
  <r>
    <x v="387"/>
    <n v="6"/>
    <n v="6"/>
    <n v="2"/>
    <n v="2"/>
    <n v="30"/>
    <n v="0"/>
    <s v="http://s2785.t.eloqua.com/e/er?s=2785&amp;lid=1414&amp;elq=00000000000000000000000000000000"/>
    <n v="0.01"/>
    <n v="0"/>
    <n v="0.11"/>
    <n v="20000"/>
    <s v="0.99,0.18,0.12,0.06,0.06,0.06,0.06,0.06,0.06,0.06,0.06,0.06"/>
  </r>
  <r>
    <x v="105"/>
    <n v="6"/>
    <n v="0"/>
    <n v="2"/>
    <n v="3"/>
    <n v="30"/>
    <n v="0"/>
    <s v="http://www.eloqua.com/products/pricing.html"/>
    <n v="0.01"/>
    <n v="0"/>
    <n v="0.17"/>
    <n v="224000"/>
    <s v="0.75,0.75,0.75,0.25,0.50,0.50,0.75,0.75,0.50,0.50,0.99,0.75"/>
  </r>
  <r>
    <x v="105"/>
    <n v="5"/>
    <n v="0"/>
    <n v="2"/>
    <n v="3"/>
    <n v="30"/>
    <n v="0"/>
    <s v="http://www.eloqua.com/content/eloqua/en/home/education/fundamentals-training/"/>
    <n v="0.01"/>
    <n v="0"/>
    <n v="0.17"/>
    <n v="224000"/>
    <s v="0.75,0.75,0.75,0.25,0.50,0.50,0.75,0.75,0.50,0.50,0.99,0.75"/>
  </r>
  <r>
    <x v="388"/>
    <n v="10"/>
    <n v="8"/>
    <n v="2"/>
    <n v="2"/>
    <n v="50"/>
    <n v="0"/>
    <s v="http://www.eloqua.com/resources/best-practices/b2b-marketing.html"/>
    <n v="0.01"/>
    <n v="0"/>
    <n v="0.12"/>
    <n v="1950000"/>
    <s v="0.71,0.99,0.56,0.28,0.56,0.56,0.56,0.56,0.43,0.99,0.56,0.71"/>
  </r>
  <r>
    <x v="389"/>
    <n v="10"/>
    <n v="9"/>
    <n v="2"/>
    <n v="2"/>
    <n v="50"/>
    <n v="11.63"/>
    <s v="http://www.eloqua.com/products/eloqua-appcloud.html"/>
    <n v="0.01"/>
    <n v="0"/>
    <n v="0.89"/>
    <n v="25300000"/>
    <s v="0.56,0.71,0.56,0.71,0.71,0.71,0.71,0.71,0.99,0.71,0.99,0.99"/>
  </r>
  <r>
    <x v="109"/>
    <n v="6"/>
    <n v="5"/>
    <n v="2"/>
    <n v="2"/>
    <n v="30"/>
    <n v="0"/>
    <s v="http://www.eloqua.com/support-and-services/customer-enablement.html"/>
    <n v="0.01"/>
    <n v="0"/>
    <n v="0.19"/>
    <n v="232000"/>
    <s v="0.99,0.99,0.75,0.75,0.99,0.75,0.75,0.99,0.99,0.75,0.75,0.75"/>
  </r>
  <r>
    <x v="109"/>
    <n v="5"/>
    <n v="4"/>
    <n v="2"/>
    <n v="2"/>
    <n v="30"/>
    <n v="0"/>
    <s v="http://www.eloqua.com/products/customer-lifecycle-marketing.html"/>
    <n v="0.01"/>
    <n v="0"/>
    <n v="0.19"/>
    <n v="232000"/>
    <s v="0.99,0.99,0.75,0.75,0.99,0.75,0.75,0.99,0.99,0.75,0.75,0.75"/>
  </r>
  <r>
    <x v="390"/>
    <n v="10"/>
    <n v="10"/>
    <n v="2"/>
    <n v="2"/>
    <n v="50"/>
    <n v="4.82"/>
    <s v="http://markies.eloqua.com/entrant/ariba/"/>
    <n v="0.01"/>
    <n v="0"/>
    <n v="0.26"/>
    <n v="408000"/>
    <s v="0.43,0.99,0.99,0.99,0.99,0.71,0.71,0.71,0.56,0.56,0.56,0.56"/>
  </r>
  <r>
    <x v="391"/>
    <n v="9"/>
    <n v="9"/>
    <n v="2"/>
    <n v="2"/>
    <n v="50"/>
    <n v="16.8"/>
    <s v="http://www.eloqua.com/products/marketing-measurement.html"/>
    <n v="0.01"/>
    <n v="0.01"/>
    <n v="0.69"/>
    <n v="1180000"/>
    <s v="0.43,0.71,0.99,0.71,0.99,0.56,0.43,0.71,0.56,0.56,0.71,0.43"/>
  </r>
  <r>
    <x v="392"/>
    <n v="18"/>
    <n v="17"/>
    <n v="1"/>
    <n v="1"/>
    <n v="480"/>
    <n v="14.17"/>
    <s v="http://www.eloqua.com/resources/best-practices/sales-enablement.html"/>
    <n v="0"/>
    <n v="0.01"/>
    <n v="0.04"/>
    <n v="1610000000"/>
    <s v="0.67,0.82,0.82,0.67,0.67,0.82,0.67,0.67,0.54,0.99,0.82,0.82"/>
  </r>
  <r>
    <x v="393"/>
    <n v="12"/>
    <n v="14"/>
    <n v="1"/>
    <n v="1"/>
    <n v="110"/>
    <n v="0"/>
    <s v="http://www.eloqua.com/resources/grande-guides.html"/>
    <n v="0"/>
    <n v="0"/>
    <n v="0.03"/>
    <n v="273000000"/>
    <s v="0.65,0.99,0.65,0.82,0.65,0.65,0.65,0.65,0.41,0.53,0.53,0.53"/>
  </r>
  <r>
    <x v="394"/>
    <n v="11"/>
    <n v="11"/>
    <n v="1"/>
    <n v="1"/>
    <n v="30"/>
    <n v="0"/>
    <s v="http://www.eloqua.com/resources/best-practices/campaign-analytics.html"/>
    <n v="0"/>
    <n v="0"/>
    <n v="0.78"/>
    <n v="14200000"/>
    <s v="0.14,0.14,0.28,0.71,0.99,0.28,0.14,0.28,0.14,0.71,0.56,0.14"/>
  </r>
  <r>
    <x v="395"/>
    <n v="11"/>
    <n v="11"/>
    <n v="1"/>
    <n v="1"/>
    <n v="30"/>
    <n v="0"/>
    <s v="http://www.eloqua.com/featured-content/marketing-cloud.html"/>
    <n v="0"/>
    <n v="0"/>
    <n v="0.6"/>
    <n v="11300000"/>
    <s v="0.25,0.50,0.99,0.75,0.50,0.99,0.50,0.75,0.25,0.50,0.50,0.75"/>
  </r>
  <r>
    <x v="396"/>
    <n v="11"/>
    <n v="11"/>
    <n v="1"/>
    <n v="1"/>
    <n v="30"/>
    <n v="0"/>
    <s v="http://www.eloqua.com/resources/best-practices/sales-lead.html"/>
    <n v="0"/>
    <n v="0"/>
    <n v="0.95"/>
    <n v="334000000"/>
    <s v="0.50,0.99,0.50,0.50,0.75,0.50,0.75,0.75,0.99,0.75,0.50,0.75"/>
  </r>
  <r>
    <x v="397"/>
    <n v="11"/>
    <n v="11"/>
    <n v="1"/>
    <n v="1"/>
    <n v="30"/>
    <n v="39.35"/>
    <s v="http://www.eloqua.com/industry-solutions/insurance.html"/>
    <n v="0"/>
    <n v="0.03"/>
    <n v="0.78"/>
    <n v="17200000"/>
    <s v="0.99,0.40,0.40,0.40,0.20,0.60,0.80,0.60,0.60,0.60,0.60,0.80"/>
  </r>
  <r>
    <x v="105"/>
    <n v="11"/>
    <n v="0"/>
    <n v="1"/>
    <n v="3"/>
    <n v="30"/>
    <n v="0"/>
    <s v="http://www.eloqua.com/products.html"/>
    <n v="0"/>
    <n v="0"/>
    <n v="0.17"/>
    <n v="224000"/>
    <s v="0.75,0.75,0.75,0.25,0.50,0.50,0.75,0.75,0.50,0.50,0.99,0.75"/>
  </r>
  <r>
    <x v="398"/>
    <n v="11"/>
    <n v="11"/>
    <n v="1"/>
    <n v="1"/>
    <n v="30"/>
    <n v="19.14"/>
    <s v="http://www.eloqua.com/resources/best-practices/qualified-leads.html"/>
    <n v="0"/>
    <n v="0.01"/>
    <n v="0.95"/>
    <n v="97400000"/>
    <s v="0.50,0.75,0.99,0.75,0.75,0.99,0.75,0.75,0.50,0.75,0.75,0.99"/>
  </r>
  <r>
    <x v="399"/>
    <n v="11"/>
    <n v="10"/>
    <n v="1"/>
    <n v="2"/>
    <n v="30"/>
    <n v="0"/>
    <s v="http://www.eloqua.com/resources/best-practices/drip-marketing.html"/>
    <n v="0"/>
    <n v="0"/>
    <n v="0.99"/>
    <n v="307000"/>
    <s v="0.28,0.99,0.56,0.43,0.28,0.28,0.28,0.56,0.43,0.28,0.28,0.28"/>
  </r>
  <r>
    <x v="400"/>
    <n v="11"/>
    <n v="10"/>
    <n v="1"/>
    <n v="2"/>
    <n v="30"/>
    <n v="0"/>
    <s v="http://www.eloqua.com/resources/best-practices/campaign-analytics.html"/>
    <n v="0"/>
    <n v="0"/>
    <n v="0.01"/>
    <n v="38400000"/>
    <s v="0.67,0.99,0.99,0.67,0.99,0.99,0.67,0.67,0.99,0.67,0.99,0.99"/>
  </r>
  <r>
    <x v="401"/>
    <n v="11"/>
    <n v="10"/>
    <n v="1"/>
    <n v="2"/>
    <n v="30"/>
    <n v="28.1"/>
    <s v="http://www.eloqua.com/industry-solutions/asset-management.html"/>
    <n v="0"/>
    <n v="0.02"/>
    <n v="0.84"/>
    <n v="54200000"/>
    <s v="0.40,0.80,0.99,0.60,0.40,0.60,0.40,0.40,0.60,0.80,0.80,0.99"/>
  </r>
  <r>
    <x v="402"/>
    <n v="4"/>
    <n v="4"/>
    <n v="2"/>
    <n v="2"/>
    <n v="20"/>
    <n v="0"/>
    <s v="http://www.eloqua.com/resources/grande-guides.html"/>
    <n v="0"/>
    <n v="0"/>
    <n v="0.19"/>
    <n v="1320000"/>
    <s v="0.67,0.99,0.67,0.33,0.33,0.67,0.67,0.99,0.67,0.67,0.99,0.33"/>
  </r>
  <r>
    <x v="403"/>
    <n v="4"/>
    <n v="4"/>
    <n v="2"/>
    <n v="2"/>
    <n v="20"/>
    <n v="0"/>
    <s v="http://www.eloqua.com/content/dam/eloqua/Downloads/whitepapers/Forrester-Wave-L2R-Platform-Vendors-Q1-2014.pdf"/>
    <n v="0"/>
    <n v="0"/>
    <n v="0.97"/>
    <n v="182000"/>
    <s v="0.50,0.75,0.50,0.75,0.50,0.50,0.50,0.75,0.75,0.99,0.75,0.50"/>
  </r>
  <r>
    <x v="404"/>
    <n v="16"/>
    <n v="16"/>
    <n v="1"/>
    <n v="1"/>
    <n v="260"/>
    <n v="0"/>
    <s v="http://markies.eloqua.com/entrant/a2z-inc/"/>
    <n v="0"/>
    <n v="0"/>
    <n v="0.01"/>
    <n v="667000"/>
    <s v="0.66,0.81,0.81,0.81,0.81,0.66,0.66,0.66,0.81,0.99,0.81,0.66"/>
  </r>
  <r>
    <x v="405"/>
    <n v="15"/>
    <n v="16"/>
    <n v="1"/>
    <n v="1"/>
    <n v="260"/>
    <n v="13.75"/>
    <s v="http://markies.eloqua.com/entrant/cincom-systems-inc/"/>
    <n v="0"/>
    <n v="0.01"/>
    <n v="0.06"/>
    <n v="139000"/>
    <s v="0.44,0.99,0.82,0.82,0.67,0.82,0.67,0.67,0.54,0.67,0.54,0.54"/>
  </r>
  <r>
    <x v="406"/>
    <n v="13"/>
    <n v="0"/>
    <n v="1"/>
    <n v="3"/>
    <n v="140"/>
    <n v="2.25"/>
    <s v="http://s1374.t.eloqua.com/e/er?s=1374&amp;lid=657&amp;elq=00000000000000000000000000000000"/>
    <n v="0"/>
    <n v="0"/>
    <n v="0.06"/>
    <n v="66000"/>
    <s v="0.99,0.81,0.81,0.81,0.54,0.08,0.12,0.15,0.08,0.42,0.65,0.54"/>
  </r>
  <r>
    <x v="407"/>
    <n v="8"/>
    <n v="7"/>
    <n v="2"/>
    <n v="2"/>
    <n v="40"/>
    <n v="27.76"/>
    <s v="http://www.eloqua.com/products/campaign-management.html"/>
    <n v="0"/>
    <n v="0.01"/>
    <n v="0.97"/>
    <n v="278000000"/>
    <s v="0.99,0.99,0.75,0.50,0.75,0.75,0.99,0.99,0.99,0.99,0.99,0.75"/>
  </r>
  <r>
    <x v="408"/>
    <n v="10"/>
    <n v="10"/>
    <n v="2"/>
    <n v="2"/>
    <n v="40"/>
    <n v="0"/>
    <s v="http://www.eloqua.com/about-eloqua/locations-and-contact-information.html"/>
    <n v="0"/>
    <n v="0"/>
    <n v="0.02"/>
    <n v="17000000"/>
    <s v="0.60,0.99,0.99,0.80,0.60,0.40,0.99,0.99,0.60,0.99,0.80,0.80"/>
  </r>
  <r>
    <x v="409"/>
    <n v="8"/>
    <n v="9"/>
    <n v="2"/>
    <n v="2"/>
    <n v="40"/>
    <n v="0"/>
    <s v="http://markies.eloqua.com/entrant/dentsply-tulsa-dental-specialties/"/>
    <n v="0"/>
    <n v="0"/>
    <n v="0.37"/>
    <n v="22000"/>
    <s v="0.80,0.80,0.80,0.99,0.99,0.99,0.80,0.80,0.80,0.60,0.99,0.80"/>
  </r>
  <r>
    <x v="410"/>
    <n v="8"/>
    <n v="6"/>
    <n v="2"/>
    <n v="2"/>
    <n v="40"/>
    <n v="17.21"/>
    <s v="http://www.eloqua.com/resources/white-papers/B2B-Personas-Guide.html"/>
    <n v="0"/>
    <n v="0.01"/>
    <n v="0.86"/>
    <n v="3050000"/>
    <s v="0.60,0.60,0.40,0.40,0.80,0.99,0.99,0.60,0.40,0.60,0.99,0.99"/>
  </r>
  <r>
    <x v="411"/>
    <n v="8"/>
    <n v="10"/>
    <n v="2"/>
    <n v="2"/>
    <n v="40"/>
    <n v="0"/>
    <s v="http://www.eloqua.com/support-and-services.html"/>
    <n v="0"/>
    <n v="0"/>
    <n v="0.21"/>
    <n v="13900000"/>
    <s v="0.60,0.60,0.99,0.60,0.60,0.60,0.80,0.60,0.80,0.60,0.99,0.80"/>
  </r>
  <r>
    <x v="412"/>
    <n v="7"/>
    <n v="10"/>
    <n v="2"/>
    <n v="2"/>
    <n v="30"/>
    <n v="0"/>
    <s v="http://www.eloqua.com/content/dam/eloqua/grande-guides/O_Eloqua_GGuide_B2B_Content_Marketing.pdf"/>
    <n v="0"/>
    <n v="0"/>
    <n v="0.88"/>
    <n v="19800000"/>
    <s v="0.50,0.50,0.75,0.75,0.50,0.75,0.99,0.99,0.75,0.50,0.99,0.75"/>
  </r>
  <r>
    <x v="413"/>
    <n v="8"/>
    <n v="0"/>
    <n v="2"/>
    <n v="3"/>
    <n v="40"/>
    <n v="0"/>
    <s v="http://www.eloqua.com/partners.html"/>
    <n v="0"/>
    <n v="0"/>
    <n v="0.2"/>
    <n v="3540000"/>
    <s v="0.60,0.80,0.60,0.80,0.80,0.20,0.80,0.99,0.80,0.80,0.60,0.40"/>
  </r>
  <r>
    <x v="414"/>
    <n v="8"/>
    <n v="8"/>
    <n v="2"/>
    <n v="2"/>
    <n v="40"/>
    <n v="0"/>
    <s v="http://www.eloqua.com/support-and-services/customer-support.html"/>
    <n v="0"/>
    <n v="0"/>
    <n v="0.14000000000000001"/>
    <n v="139000000"/>
    <s v="0.28,0.56,0.56,0.43,0.56,0.56,0.56,0.56,0.56,0.99,0.71,0.56"/>
  </r>
  <r>
    <x v="415"/>
    <n v="9"/>
    <n v="8"/>
    <n v="2"/>
    <n v="2"/>
    <n v="40"/>
    <n v="7.29"/>
    <s v="http://markies.eloqua.com/entrant/tenzing-managed-it-services/"/>
    <n v="0"/>
    <n v="0"/>
    <n v="0.94"/>
    <n v="42000"/>
    <s v="0.99,0.80,0.80,0.99,0.60,0.80,0.99,0.80,0.40,0.40,0.60,0.40"/>
  </r>
  <r>
    <x v="416"/>
    <n v="10"/>
    <n v="10"/>
    <n v="2"/>
    <n v="2"/>
    <n v="40"/>
    <n v="0"/>
    <s v="http://www.eloqua.com/products/eloqua-appcloud.html"/>
    <n v="0"/>
    <n v="0"/>
    <n v="7.0000000000000007E-2"/>
    <n v="64500000"/>
    <s v="0.43,0.56,0.43,0.56,0.43,0.56,0.56,0.71,0.71,0.71,0.99,0.99"/>
  </r>
  <r>
    <x v="416"/>
    <n v="9"/>
    <n v="9"/>
    <n v="2"/>
    <n v="2"/>
    <n v="40"/>
    <n v="0"/>
    <s v="http://www.eloqua.com/featured-content/marketing-cloud.html"/>
    <n v="0"/>
    <n v="0"/>
    <n v="7.0000000000000007E-2"/>
    <n v="64500000"/>
    <s v="0.43,0.56,0.43,0.56,0.43,0.56,0.56,0.71,0.71,0.71,0.99,0.99"/>
  </r>
  <r>
    <x v="417"/>
    <n v="7"/>
    <n v="7"/>
    <n v="2"/>
    <n v="2"/>
    <n v="30"/>
    <n v="11.76"/>
    <s v="http://www.eloqua.com/industry-solutions/small-business.html"/>
    <n v="0"/>
    <n v="0"/>
    <n v="0.61"/>
    <n v="31600000"/>
    <s v="0.99,0.50,0.75,0.75,0.75,0.50,0.75,0.50,0.50,0.75,0.99,0.50"/>
  </r>
  <r>
    <x v="418"/>
    <n v="8"/>
    <n v="8"/>
    <n v="2"/>
    <n v="2"/>
    <n v="40"/>
    <n v="0"/>
    <s v="http://www.eloqua.com/support-and-services/customer-support.html"/>
    <n v="0"/>
    <n v="0"/>
    <n v="0.14000000000000001"/>
    <n v="13600000"/>
    <s v="0.60,0.60,0.99,0.80,0.99,0.60,0.80,0.80,0.80,0.60,0.60,0.80"/>
  </r>
  <r>
    <x v="419"/>
    <n v="7"/>
    <n v="9"/>
    <n v="2"/>
    <n v="2"/>
    <n v="30"/>
    <n v="20.07"/>
    <s v="http://www.eloqua.com/resources/best-practices/sales-lead.html"/>
    <n v="0"/>
    <n v="0.01"/>
    <n v="0.99"/>
    <n v="92000000"/>
    <s v="0.50,0.75,0.75,0.99,0.75,0.75,0.75,0.75,0.99,0.75,0.75,0.25"/>
  </r>
  <r>
    <x v="101"/>
    <n v="7"/>
    <n v="6"/>
    <n v="2"/>
    <n v="2"/>
    <n v="30"/>
    <n v="0"/>
    <s v="http://www.eloqua.com/partners/marketing-cube.html"/>
    <n v="0"/>
    <n v="0"/>
    <n v="0.21"/>
    <n v="175000"/>
    <s v="0.75,0.99,0.75,0.75,0.75,0.75,0.99,0.75,0.50,0.75,0.99,0.75"/>
  </r>
  <r>
    <x v="420"/>
    <n v="7"/>
    <n v="5"/>
    <n v="2"/>
    <n v="2"/>
    <n v="30"/>
    <n v="16.89"/>
    <s v="http://www.eloqua.com/resources/best-practices/qualified-leads.html"/>
    <n v="0"/>
    <n v="0.01"/>
    <n v="0.89"/>
    <n v="241000000"/>
    <s v="0.75,0.75,0.75,0.50,0.75,0.75,0.99,0.75,0.25,0.99,0.99,0.99"/>
  </r>
  <r>
    <x v="421"/>
    <n v="10"/>
    <n v="9"/>
    <n v="2"/>
    <n v="2"/>
    <n v="40"/>
    <n v="0"/>
    <s v="http://www.eloqua.com/support-and-services/customer-support.html"/>
    <n v="0"/>
    <n v="0"/>
    <n v="0.17"/>
    <n v="42700000"/>
    <s v="0.80,0.60,0.99,0.80,0.80,0.80,0.60,0.80,0.60,0.80,0.60,0.80"/>
  </r>
  <r>
    <x v="422"/>
    <n v="10"/>
    <n v="10"/>
    <n v="2"/>
    <n v="2"/>
    <n v="40"/>
    <n v="0"/>
    <s v="http://www.eloqua.com/resources/best-practices/demand-generation.html"/>
    <n v="0"/>
    <n v="0"/>
    <n v="0.25"/>
    <n v="3080000"/>
    <s v="0.60,0.40,0.80,0.99,0.99,0.80,0.99,0.60,0.60,0.80,0.80,0.80"/>
  </r>
  <r>
    <x v="423"/>
    <n v="7"/>
    <n v="7"/>
    <n v="2"/>
    <n v="2"/>
    <n v="30"/>
    <n v="15.63"/>
    <s v="http://www.eloqua.com/industry-solutions/small-business.html"/>
    <n v="0"/>
    <n v="0.01"/>
    <n v="0.73"/>
    <n v="31700000"/>
    <s v="0.50,0.99,0.50,0.99,0.75,0.50,0.99,0.50,0.75,0.75,0.99,0.75"/>
  </r>
  <r>
    <x v="105"/>
    <n v="7"/>
    <n v="0"/>
    <n v="2"/>
    <n v="3"/>
    <n v="30"/>
    <n v="0"/>
    <s v="http://www.eloqua.com/industry-solutions/nonprofit.html"/>
    <n v="0"/>
    <n v="0"/>
    <n v="0.17"/>
    <n v="224000"/>
    <s v="0.75,0.75,0.75,0.25,0.50,0.50,0.75,0.75,0.50,0.50,0.99,0.75"/>
  </r>
  <r>
    <x v="367"/>
    <n v="8"/>
    <n v="0"/>
    <n v="2"/>
    <n v="3"/>
    <n v="40"/>
    <n v="11.54"/>
    <s v="http://www.eloqua.com/support-and-services/customer-support.html"/>
    <n v="0"/>
    <n v="0"/>
    <n v="0.14000000000000001"/>
    <n v="71200000"/>
    <s v="0.80,0.80,0.99,0.80,0.99,0.99,0.60,0.80,0.60,0.80,0.99,0.80"/>
  </r>
  <r>
    <x v="424"/>
    <n v="9"/>
    <n v="0"/>
    <n v="2"/>
    <n v="3"/>
    <n v="40"/>
    <n v="0"/>
    <s v="http://www.eloqua.com/partners/marketone.html"/>
    <n v="0"/>
    <n v="0"/>
    <n v="0"/>
    <n v="1490000000"/>
    <s v="0.28,0.56,0.99,0.71,0.71,0.71,0.71,0.56,0.56,0.71,0.56,0.43"/>
  </r>
  <r>
    <x v="425"/>
    <n v="9"/>
    <n v="7"/>
    <n v="2"/>
    <n v="2"/>
    <n v="40"/>
    <n v="0"/>
    <s v="http://www.eloqua.com/products/customer-lifecycle-marketing.html"/>
    <n v="0"/>
    <n v="0"/>
    <n v="0.23"/>
    <n v="65500000"/>
    <s v="0.44,0.33,0.22,0.33,0.78,0.78,0.22,0.44,0.22,0.33,0.99,0.33"/>
  </r>
  <r>
    <x v="109"/>
    <n v="7"/>
    <n v="7"/>
    <n v="2"/>
    <n v="2"/>
    <n v="30"/>
    <n v="0"/>
    <s v="http://www.eloqua.com/customers/success-stories/oracle.html"/>
    <n v="0"/>
    <n v="0"/>
    <n v="0.19"/>
    <n v="232000"/>
    <s v="0.99,0.99,0.75,0.75,0.99,0.75,0.75,0.99,0.99,0.75,0.75,0.75"/>
  </r>
  <r>
    <x v="426"/>
    <n v="7"/>
    <n v="6"/>
    <n v="2"/>
    <n v="2"/>
    <n v="30"/>
    <n v="21.56"/>
    <s v="http://www.eloqua.com/featured-content/marketing-cloud.html"/>
    <n v="0"/>
    <n v="0.01"/>
    <n v="0.79"/>
    <n v="1940000"/>
    <s v="0.43,0.43,0.43,0.43,0.43,0.28,0.14,0.28,0.28,0.28,0.99,0.43"/>
  </r>
  <r>
    <x v="427"/>
    <n v="7"/>
    <n v="10"/>
    <n v="2"/>
    <n v="2"/>
    <n v="30"/>
    <n v="20.28"/>
    <s v="http://www.eloqua.com/industry-solutions/insurance.html"/>
    <n v="0"/>
    <n v="0.01"/>
    <n v="0.9"/>
    <n v="229000000"/>
    <s v="0.99,0.80,0.40,0.40,0.60,0.60,0.80,0.60,0.60,0.60,0.60,0.40"/>
  </r>
  <r>
    <x v="428"/>
    <n v="7"/>
    <n v="6"/>
    <n v="2"/>
    <n v="2"/>
    <n v="30"/>
    <n v="37.03"/>
    <s v="http://www.eloqua.com/"/>
    <n v="0"/>
    <n v="0.02"/>
    <n v="0.92"/>
    <n v="32900000"/>
    <s v="0.43,0.43,0.43,0.43,0.28,0.28,0.43,0.14,0.14,0.43,0.28,0.99"/>
  </r>
  <r>
    <x v="429"/>
    <n v="10"/>
    <n v="10"/>
    <n v="2"/>
    <n v="2"/>
    <n v="40"/>
    <n v="0"/>
    <s v="http://www.eloqua.com/resources/best-practices/marketing-automation.html"/>
    <n v="0"/>
    <n v="0"/>
    <n v="0.98"/>
    <n v="26800000"/>
    <s v="0.99,0.80,0.99,0.99,0.60,0.60,0.40,0.80,0.60,0.40,0.99,0.40"/>
  </r>
  <r>
    <x v="430"/>
    <n v="10"/>
    <n v="10"/>
    <n v="2"/>
    <n v="2"/>
    <n v="40"/>
    <n v="21.27"/>
    <s v="http://www.eloqua.com/resources/best-practices/drip-marketing.html"/>
    <n v="0"/>
    <n v="0.01"/>
    <n v="0.72"/>
    <n v="12000000"/>
    <s v="0.60,0.60,0.40,0.99,0.40,0.80,0.60,0.80,0.60,0.99,0.80,0.60"/>
  </r>
  <r>
    <x v="302"/>
    <n v="14"/>
    <n v="0"/>
    <n v="1"/>
    <n v="3"/>
    <n v="170"/>
    <n v="1.1200000000000001"/>
    <s v="http://www.eloqua.com/resources/data-sheets.html"/>
    <n v="0"/>
    <n v="0"/>
    <n v="1"/>
    <n v="41700000"/>
    <s v="0.35,0.42,0.35,0.54,0.99,0.42,0.54,0.99,0.65,0.81,0.81,0.65"/>
  </r>
  <r>
    <x v="431"/>
    <n v="14"/>
    <n v="0"/>
    <n v="1"/>
    <n v="3"/>
    <n v="170"/>
    <n v="0"/>
    <s v="http://demand.eloqua.com/modern-marketer"/>
    <n v="0"/>
    <n v="0"/>
    <n v="0"/>
    <n v="710000"/>
    <s v="0.42,0.65,0.65,0.65,0.81,0.65,0.65,0.54,0.54,0.99,0.99,0.99"/>
  </r>
  <r>
    <x v="432"/>
    <n v="14"/>
    <n v="14"/>
    <n v="1"/>
    <n v="1"/>
    <n v="170"/>
    <n v="2.88"/>
    <s v="http://markies.eloqua.com/honoree/hewlett-packard-marketing-center-of-excellence/"/>
    <n v="0"/>
    <n v="0"/>
    <n v="0.23"/>
    <n v="86900000"/>
    <s v="0.67,0.81,0.81,0.99,0.99,0.81,0.81,0.81,0.81,0.67,0.99,0.81"/>
  </r>
  <r>
    <x v="433"/>
    <n v="14"/>
    <n v="15"/>
    <n v="1"/>
    <n v="1"/>
    <n v="170"/>
    <n v="20.14"/>
    <s v="http://www.eloqua.com/products/social-media-marketing.html"/>
    <n v="0"/>
    <n v="0.01"/>
    <n v="0.96"/>
    <n v="181000000"/>
    <s v="0.99,0.99,0.65,0.65,0.65,0.54,0.81,0.81,0.65,0.65,0.54,0.54"/>
  </r>
  <r>
    <x v="434"/>
    <n v="14"/>
    <n v="16"/>
    <n v="1"/>
    <n v="1"/>
    <n v="170"/>
    <n v="2.52"/>
    <s v="http://www.eloqua.com/products.html"/>
    <n v="0"/>
    <n v="0"/>
    <n v="0.28000000000000003"/>
    <n v="73800000"/>
    <s v="0.44,0.53,0.66,0.99,0.53,0.44,0.44,0.44,0.53,0.53,0.66,0.44"/>
  </r>
  <r>
    <x v="435"/>
    <n v="12"/>
    <n v="7"/>
    <n v="1"/>
    <n v="2"/>
    <n v="90"/>
    <n v="26.07"/>
    <s v="http://www.eloqua.com/industry-solutions.html"/>
    <n v="0"/>
    <n v="0.01"/>
    <n v="0.18"/>
    <n v="77000000"/>
    <s v="0.45,0.82,0.82,0.82,0.64,0.82,0.99,0.82,0.64,0.82,0.82,0.99"/>
  </r>
  <r>
    <x v="436"/>
    <n v="12"/>
    <n v="15"/>
    <n v="1"/>
    <n v="1"/>
    <n v="90"/>
    <n v="0.12"/>
    <s v="http://markies.eloqua.com/entrant/thermo-fisher-scientific/"/>
    <n v="0"/>
    <n v="0"/>
    <n v="0.13"/>
    <n v="6380000"/>
    <s v="0.64,0.99,0.45,0.82,0.99,0.99,0.82,0.64,0.45,0.99,0.64,0.45"/>
  </r>
  <r>
    <x v="437"/>
    <n v="12"/>
    <n v="11"/>
    <n v="1"/>
    <n v="1"/>
    <n v="90"/>
    <n v="27.57"/>
    <s v="http://www.eloqua.com/resources/best-practices/email-marketing.html"/>
    <n v="0"/>
    <n v="0.01"/>
    <n v="0.95"/>
    <n v="70100000"/>
    <s v="0.53,0.82,0.65,0.41,0.28,0.41,0.82,0.99,0.65,0.18,0.24,0.65"/>
  </r>
  <r>
    <x v="438"/>
    <n v="12"/>
    <n v="16"/>
    <n v="1"/>
    <n v="1"/>
    <n v="90"/>
    <n v="0"/>
    <s v="http://www.eloqua.com/partners/babcock-jenkins.html"/>
    <n v="0"/>
    <n v="0"/>
    <n v="0"/>
    <n v="453000"/>
    <s v="0.64,0.99,0.64,0.79,0.50,0.64,0.50,0.64,0.64,0.79,0.50,0.64"/>
  </r>
  <r>
    <x v="439"/>
    <n v="12"/>
    <n v="14"/>
    <n v="1"/>
    <n v="1"/>
    <n v="90"/>
    <n v="6.62"/>
    <s v="http://www.eloqua.com/products/campaign-management.html"/>
    <n v="0"/>
    <n v="0"/>
    <n v="0.48"/>
    <n v="265000000"/>
    <s v="0.36,0.79,0.50,0.64,0.99,0.64,0.64,0.50,0.64,0.64,0.79,0.50"/>
  </r>
  <r>
    <x v="440"/>
    <n v="17"/>
    <n v="0"/>
    <n v="1"/>
    <n v="3"/>
    <n v="260"/>
    <n v="0"/>
    <s v="http://markies.eloqua.com/entrant/royal-philips-electronics/"/>
    <n v="0"/>
    <n v="0"/>
    <n v="0.04"/>
    <n v="1070000"/>
    <s v="0.66,0.99,0.99,0.81,0.81,0.66,0.66,0.99,0.66,0.66,0.66,0.53"/>
  </r>
  <r>
    <x v="441"/>
    <n v="17"/>
    <n v="15"/>
    <n v="1"/>
    <n v="1"/>
    <n v="260"/>
    <n v="29.66"/>
    <s v="http://www.eloqua.com/resources/best-practices/lead-generation.html"/>
    <n v="0"/>
    <n v="0.01"/>
    <n v="0.98"/>
    <n v="28900000"/>
    <s v="0.66,0.81,0.81,0.99,0.81,0.66,0.66,0.66,0.66,0.66,0.81,0.66"/>
  </r>
  <r>
    <x v="442"/>
    <n v="17"/>
    <n v="0"/>
    <n v="1"/>
    <n v="3"/>
    <n v="260"/>
    <n v="3.6"/>
    <s v="http://www.eloqua.com/partners.html"/>
    <n v="0"/>
    <n v="0"/>
    <n v="0.25"/>
    <n v="37200000"/>
    <s v="0.66,0.81,0.81,0.99,0.99,0.99,0.99,0.81,0.99,0.81,0.99,0.66"/>
  </r>
  <r>
    <x v="443"/>
    <n v="5"/>
    <n v="5"/>
    <n v="2"/>
    <n v="2"/>
    <n v="20"/>
    <n v="0"/>
    <s v="http://www.eloqua.com/partners/quarry-integrated-communications.html"/>
    <n v="0"/>
    <n v="0"/>
    <n v="0.01"/>
    <n v="94000"/>
    <s v="0.99,0.67,0.67,0.67,0.67,0.33,0.33,0.99,0.99,0.99,0.99,0.67"/>
  </r>
  <r>
    <x v="444"/>
    <n v="5"/>
    <n v="7"/>
    <n v="2"/>
    <n v="2"/>
    <n v="20"/>
    <n v="11.2"/>
    <s v="http://www.eloqua.com/support-and-services/customer-support.html"/>
    <n v="0"/>
    <n v="0"/>
    <n v="0.22"/>
    <n v="4390000"/>
    <s v="0.67,0.99,0.99,0.99,0.67,0.33,0.67,0.33,0.99,0.99,0.99,0.67"/>
  </r>
  <r>
    <x v="445"/>
    <n v="5"/>
    <n v="6"/>
    <n v="2"/>
    <n v="2"/>
    <n v="20"/>
    <n v="0"/>
    <s v="http://www.eloqua.com/resources/best-practices/sales-lead.html"/>
    <n v="0"/>
    <n v="0"/>
    <n v="0.19"/>
    <n v="560000000"/>
    <s v="0.33,0.67,0.67,0.99,0.67,0.67,0.67,0.99,0.67,0.67,0.67,0.67"/>
  </r>
  <r>
    <x v="446"/>
    <n v="5"/>
    <n v="5"/>
    <n v="2"/>
    <n v="2"/>
    <n v="20"/>
    <n v="54.47"/>
    <s v="http://www.eloqua.com/resources/best-practices/drip-marketing.html"/>
    <n v="0"/>
    <n v="0.03"/>
    <n v="0.93"/>
    <n v="1750000"/>
    <s v="0.20,0.40,0.40,0.40,0.99,0.60,0.20,0.40,0.40,0.40,0.40,0.20"/>
  </r>
  <r>
    <x v="447"/>
    <n v="6"/>
    <n v="7"/>
    <n v="2"/>
    <n v="2"/>
    <n v="20"/>
    <n v="0"/>
    <s v="http://www.eloqua.com/resources/best-practices/content-marketing.html"/>
    <n v="0"/>
    <n v="0"/>
    <n v="0.27"/>
    <n v="136000000"/>
    <s v="0.20,0.40,0.40,0.99,0.20,0.40,0.20,0.40,0.40,0.40,0.40,0.40"/>
  </r>
  <r>
    <x v="448"/>
    <n v="5"/>
    <n v="0"/>
    <n v="2"/>
    <n v="3"/>
    <n v="20"/>
    <n v="0"/>
    <s v="http://blog.eloqua.com/socialmediamarketing/"/>
    <n v="0"/>
    <n v="0"/>
    <n v="0.72"/>
    <n v="29500000"/>
    <s v="0.67,0.67,0.67,0.99,0.33,0.33,0.67,0.33,0.67,0.33,0.33,0.33"/>
  </r>
  <r>
    <x v="449"/>
    <n v="5"/>
    <n v="5"/>
    <n v="2"/>
    <n v="2"/>
    <n v="20"/>
    <n v="0"/>
    <s v="http://www.eloqua.com/about-eloqua/press-releases/eloqua-joins-marketing-automation-institute.html"/>
    <n v="0"/>
    <n v="0"/>
    <n v="1"/>
    <n v="2130000"/>
    <s v="0.99,0.99,0.99,0.50,0.99,0.50,0.50,0.99,0.99,0.50,0.50,0.50"/>
  </r>
  <r>
    <x v="450"/>
    <n v="6"/>
    <n v="5"/>
    <n v="2"/>
    <n v="2"/>
    <n v="20"/>
    <n v="0"/>
    <s v="http://www.eloqua.com/resources/best-practices/campaign-analytics.html"/>
    <n v="0"/>
    <n v="0"/>
    <n v="0.97"/>
    <n v="143000000"/>
    <s v="0.60,0.60,0.99,0.99,0.20,0.20,0.20,0.20,0.20,0.20,0.20,0.20"/>
  </r>
  <r>
    <x v="451"/>
    <n v="6"/>
    <n v="6"/>
    <n v="2"/>
    <n v="2"/>
    <n v="20"/>
    <n v="0"/>
    <s v="http://www.eloqua.com/resources/best-practices/sales-lead.html"/>
    <n v="0"/>
    <n v="0"/>
    <n v="0.82"/>
    <n v="2860000"/>
    <s v="0.67,0.67,0.99,0.67,0.67,0.67,0.33,0.67,0.33,0.67,0.99,0.67"/>
  </r>
  <r>
    <x v="452"/>
    <n v="6"/>
    <n v="3"/>
    <n v="2"/>
    <n v="3"/>
    <n v="20"/>
    <n v="52.46"/>
    <s v="http://www.eloqua.com/"/>
    <n v="0"/>
    <n v="0.02"/>
    <n v="0.56000000000000005"/>
    <n v="16100000"/>
    <s v="0.40,0.40,0.40,0.40,0.40,0.20,0.99,0.40,0.40,0.40,0.40,0.40"/>
  </r>
  <r>
    <x v="453"/>
    <n v="6"/>
    <n v="6"/>
    <n v="2"/>
    <n v="2"/>
    <n v="20"/>
    <n v="10.5"/>
    <s v="http://www.eloqua.com/resources/best-practices/email-marketing.html"/>
    <n v="0"/>
    <n v="0"/>
    <n v="0.94"/>
    <n v="2320000"/>
    <s v="0.50,0.99,0.50,0.50,0.50,0.50,0.99,0.99,0.50,0.99,0.50,0.99"/>
  </r>
  <r>
    <x v="454"/>
    <n v="13"/>
    <n v="0"/>
    <n v="1"/>
    <n v="3"/>
    <n v="110"/>
    <n v="0"/>
    <s v="http://www.eloqua.com/products.html"/>
    <n v="0"/>
    <n v="0"/>
    <n v="0.02"/>
    <n v="375000000"/>
    <s v="0.64,0.79,0.64,0.79,0.99,0.79,0.79,0.79,0.79,0.99,0.99,0.79"/>
  </r>
  <r>
    <x v="455"/>
    <n v="13"/>
    <n v="13"/>
    <n v="1"/>
    <n v="1"/>
    <n v="110"/>
    <n v="0"/>
    <s v="http://www.eloqua.com/products/pricing.html"/>
    <n v="0"/>
    <n v="0"/>
    <n v="0.06"/>
    <n v="114000000"/>
    <s v="0.64,0.50,0.79,0.99,0.64,0.50,0.79,0.79,0.64,0.99,0.99,0.79"/>
  </r>
  <r>
    <x v="456"/>
    <n v="13"/>
    <n v="15"/>
    <n v="1"/>
    <n v="1"/>
    <n v="110"/>
    <n v="5.07"/>
    <s v="http://www.eloqua.com/resources/best-practices/b2b-marketing.html"/>
    <n v="0"/>
    <n v="0"/>
    <n v="0.44"/>
    <n v="43700000"/>
    <s v="0.53,0.53,0.82,0.99,0.82,0.53,0.41,0.53,0.53,0.65,0.82,0.53"/>
  </r>
  <r>
    <x v="457"/>
    <n v="14"/>
    <n v="13"/>
    <n v="1"/>
    <n v="1"/>
    <n v="140"/>
    <n v="4.09"/>
    <s v="http://www.eloqua.com/products/social-media-marketing.html"/>
    <n v="0"/>
    <n v="0"/>
    <n v="0.26"/>
    <n v="25600000"/>
    <s v="0.19,0.27,0.35,0.65,0.54,0.42,0.42,0.65,0.81,0.99,0.99,0.65"/>
  </r>
  <r>
    <x v="458"/>
    <n v="14"/>
    <n v="9"/>
    <n v="1"/>
    <n v="2"/>
    <n v="140"/>
    <n v="9.02"/>
    <s v="http://www.eloqua.com/products/content-marketing.html"/>
    <n v="0"/>
    <n v="0"/>
    <n v="0.26"/>
    <n v="6920000"/>
    <s v="0.43,0.67,0.67,0.81,0.81,0.81,0.67,0.81,0.67,0.81,0.99,0.67"/>
  </r>
  <r>
    <x v="459"/>
    <n v="19"/>
    <n v="19"/>
    <n v="1"/>
    <n v="1"/>
    <n v="320"/>
    <n v="0"/>
    <s v="http://www.eloqua.com/resources/essentials-library.html"/>
    <n v="0"/>
    <n v="0"/>
    <n v="0.13"/>
    <n v="376000000"/>
    <s v="0.82,0.99,0.99,0.82,0.99,0.82,0.99,0.99,0.82,0.67,0.82,0.82"/>
  </r>
  <r>
    <x v="460"/>
    <n v="19"/>
    <n v="0"/>
    <n v="1"/>
    <n v="3"/>
    <n v="320"/>
    <n v="3.89"/>
    <s v="http://www.eloqua.com/content/dam/eloqua/Downloads/Partners/Bulldog-Sales+Playbook+White+Paper.pdf"/>
    <n v="0"/>
    <n v="0"/>
    <n v="0.38"/>
    <n v="4240000"/>
    <s v="0.82,0.82,0.82,0.82,0.82,0.67,0.82,0.82,0.82,0.82,0.99,0.82"/>
  </r>
  <r>
    <x v="461"/>
    <n v="20"/>
    <n v="0"/>
    <n v="1"/>
    <n v="3"/>
    <n v="320"/>
    <n v="4.05"/>
    <s v="http://www.eloqua.com/education.html"/>
    <n v="0"/>
    <n v="0"/>
    <n v="0.41"/>
    <n v="50200000"/>
    <s v="0.81,0.99,0.99,0.99,0.99,0.99,0.99,0.81,0.81,0.81,0.81,0.81"/>
  </r>
  <r>
    <x v="462"/>
    <n v="11"/>
    <n v="10"/>
    <n v="1"/>
    <n v="2"/>
    <n v="20"/>
    <n v="25.76"/>
    <s v="http://www.eloqua.com/resources/best-practices/lead-generation.html"/>
    <n v="0"/>
    <n v="0.01"/>
    <n v="0.95"/>
    <n v="968000"/>
    <s v="0.40,0.20,0.20,0.99,0.40,0.40,0.40,0.60,0.20,0.40,0.40,0.20"/>
  </r>
  <r>
    <x v="463"/>
    <n v="12"/>
    <n v="13"/>
    <n v="1"/>
    <n v="1"/>
    <n v="70"/>
    <n v="1.24"/>
    <s v="http://www.eloqua.com/education/all-access-pass.html"/>
    <n v="0"/>
    <n v="0"/>
    <n v="0.59"/>
    <n v="41000000"/>
    <s v="0.64,0.82,0.64,0.64,0.99,0.64,0.64,0.82,0.64,0.99,0.82,0.45"/>
  </r>
  <r>
    <x v="464"/>
    <n v="12"/>
    <n v="12"/>
    <n v="1"/>
    <n v="1"/>
    <n v="70"/>
    <n v="34"/>
    <s v="http://www.eloqua.com/resources/best-practices/marketing-automation.html"/>
    <n v="0"/>
    <n v="0.01"/>
    <n v="0.96"/>
    <n v="31600000"/>
    <s v="0.82,0.64,0.64,0.82,0.99,0.82,0.82,0.64,0.64,0.64,0.45,0.82"/>
  </r>
  <r>
    <x v="465"/>
    <n v="12"/>
    <n v="13"/>
    <n v="1"/>
    <n v="1"/>
    <n v="70"/>
    <n v="0"/>
    <s v="http://www.eloqua.com/products/customer-lifecycle-marketing.html"/>
    <n v="0"/>
    <n v="0"/>
    <n v="0.14000000000000001"/>
    <n v="110000000"/>
    <s v="0.78,0.56,0.99,0.99,0.99,0.56,0.78,0.56,0.78,0.56,0.78,0.99"/>
  </r>
  <r>
    <x v="466"/>
    <n v="10"/>
    <n v="8"/>
    <n v="2"/>
    <n v="2"/>
    <n v="30"/>
    <n v="0.15"/>
    <s v="http://www.eloqua.com/customers/success-stories/bass-pro-shops.html"/>
    <n v="0"/>
    <n v="0"/>
    <n v="0.25"/>
    <n v="5050000"/>
    <s v="0.43,0.28,0.28,0.28,0.56,0.43,0.43,0.56,0.28,0.56,0.43,0.99"/>
  </r>
  <r>
    <x v="467"/>
    <n v="10"/>
    <n v="10"/>
    <n v="2"/>
    <n v="2"/>
    <n v="30"/>
    <n v="0"/>
    <s v="http://www.eloqua.com/products/sales-enablement.html"/>
    <n v="0"/>
    <n v="0"/>
    <n v="0.84"/>
    <n v="14000000"/>
    <s v="0.25,0.99,0.75,0.99,0.50,0.75,0.75,0.99,0.25,0.99,0.50,0.50"/>
  </r>
  <r>
    <x v="468"/>
    <n v="10"/>
    <n v="12"/>
    <n v="2"/>
    <n v="1"/>
    <n v="30"/>
    <n v="0"/>
    <s v="http://www.eloqua.com/support-and-services/customer-support.html"/>
    <n v="0"/>
    <n v="0"/>
    <n v="0.1"/>
    <n v="2020000"/>
    <s v="0.25,0.25,0.50,0.50,0.75,0.75,0.99,0.50,0.50,0.50,0.99,0.99"/>
  </r>
  <r>
    <x v="469"/>
    <n v="8"/>
    <n v="8"/>
    <n v="2"/>
    <n v="2"/>
    <n v="30"/>
    <n v="0"/>
    <s v="http://markies.eloqua.com/entrant/lori-colvin/"/>
    <n v="0"/>
    <n v="0"/>
    <n v="0.16"/>
    <n v="374000"/>
    <s v="0.99,0.50,0.50,0.50,0.50,0.75,0.75,0.99,0.75,0.99,0.75,0.75"/>
  </r>
  <r>
    <x v="470"/>
    <n v="3"/>
    <n v="5"/>
    <n v="3"/>
    <n v="2"/>
    <n v="10"/>
    <n v="0"/>
    <s v="http://www.eloqua.com/resources/best-practices/email-marketing.html"/>
    <n v="0"/>
    <n v="0"/>
    <n v="0.98"/>
    <n v="19100000"/>
    <s v="0.50,0.99,0.99,0.50,0.99,0.50,0.50,0.99,0.99,0.50,0.50,0.99"/>
  </r>
  <r>
    <x v="471"/>
    <n v="8"/>
    <n v="6"/>
    <n v="2"/>
    <n v="2"/>
    <n v="30"/>
    <n v="0"/>
    <s v="http://www.eloqua.com/resources/best-practices/drip-marketing.html"/>
    <n v="0"/>
    <n v="0"/>
    <n v="0.78"/>
    <n v="27700000"/>
    <s v="0.20,0.40,0.40,0.60,0.60,0.60,0.60,0.99,0.80,0.80,0.99,0.80"/>
  </r>
  <r>
    <x v="472"/>
    <n v="9"/>
    <n v="9"/>
    <n v="2"/>
    <n v="2"/>
    <n v="30"/>
    <n v="0"/>
    <s v="http://www.eloqua.com/customers/success-stories.html"/>
    <n v="0"/>
    <n v="0"/>
    <n v="0.15"/>
    <n v="1720000"/>
    <s v="0.40,0.60,0.80,0.40,0.40,0.40,0.60,0.99,0.99,0.60,0.80,0.60"/>
  </r>
  <r>
    <x v="472"/>
    <n v="8"/>
    <n v="8"/>
    <n v="2"/>
    <n v="2"/>
    <n v="30"/>
    <n v="0"/>
    <s v="http://www.eloqua.com/customers/success-stories/oracle.html"/>
    <n v="0"/>
    <n v="0"/>
    <n v="0.15"/>
    <n v="1720000"/>
    <s v="0.40,0.60,0.80,0.40,0.40,0.40,0.60,0.99,0.99,0.60,0.80,0.60"/>
  </r>
  <r>
    <x v="395"/>
    <n v="10"/>
    <n v="10"/>
    <n v="2"/>
    <n v="2"/>
    <n v="30"/>
    <n v="0"/>
    <s v="http://www.eloqua.com/products/social-media-marketing.html"/>
    <n v="0"/>
    <n v="0"/>
    <n v="0.6"/>
    <n v="11300000"/>
    <s v="0.25,0.50,0.99,0.75,0.50,0.99,0.50,0.75,0.25,0.50,0.50,0.75"/>
  </r>
  <r>
    <x v="473"/>
    <n v="10"/>
    <n v="10"/>
    <n v="2"/>
    <n v="2"/>
    <n v="30"/>
    <n v="9.48"/>
    <s v="http://www.eloqua.com/products/social-media-marketing.html"/>
    <n v="0"/>
    <n v="0"/>
    <n v="0.96"/>
    <n v="32700000"/>
    <s v="0.50,0.50,0.50,0.50,0.75,0.99,0.99,0.50,0.75,0.50,0.99,0.75"/>
  </r>
  <r>
    <x v="474"/>
    <n v="10"/>
    <n v="11"/>
    <n v="2"/>
    <n v="1"/>
    <n v="30"/>
    <n v="9.3800000000000008"/>
    <s v="http://www.eloqua.com/resources/best-practices/b2b-marketing.html"/>
    <n v="0"/>
    <n v="0"/>
    <n v="0.88"/>
    <n v="1190000000"/>
    <s v="0.28,0.14,0.43,0.56,0.43,0.43,0.28,0.43,0.56,0.99,0.43,0.43"/>
  </r>
  <r>
    <x v="475"/>
    <n v="10"/>
    <n v="13"/>
    <n v="2"/>
    <n v="1"/>
    <n v="30"/>
    <n v="47.83"/>
    <s v="http://www.eloqua.com/resources/best-practices/email-deliverability.html"/>
    <n v="0"/>
    <n v="0.02"/>
    <n v="0.93"/>
    <n v="1460000"/>
    <s v="0.40,0.60,0.60,0.80,0.99,0.60,0.80,0.60,0.40,0.60,0.60,0.60"/>
  </r>
  <r>
    <x v="476"/>
    <n v="9"/>
    <n v="10"/>
    <n v="2"/>
    <n v="2"/>
    <n v="30"/>
    <n v="39.85"/>
    <s v="http://www.eloqua.com/products/marketing-measurement.html"/>
    <n v="0"/>
    <n v="0.02"/>
    <n v="1"/>
    <n v="1950000"/>
    <s v="0.60,0.80,0.60,0.80,0.99,0.60,0.60,0.60,0.40,0.40,0.40,0.40"/>
  </r>
  <r>
    <x v="105"/>
    <n v="10"/>
    <n v="0"/>
    <n v="2"/>
    <n v="3"/>
    <n v="30"/>
    <n v="0"/>
    <s v="http://www.eloqua.com/customers.html"/>
    <n v="0"/>
    <n v="0"/>
    <n v="0.17"/>
    <n v="224000"/>
    <s v="0.75,0.75,0.75,0.25,0.50,0.50,0.75,0.75,0.50,0.50,0.99,0.75"/>
  </r>
  <r>
    <x v="105"/>
    <n v="9"/>
    <n v="0"/>
    <n v="2"/>
    <n v="3"/>
    <n v="30"/>
    <n v="0"/>
    <s v="http://www.eloqua.com/support-and-services/customer-enablement.html"/>
    <n v="0"/>
    <n v="0"/>
    <n v="0.17"/>
    <n v="224000"/>
    <s v="0.75,0.75,0.75,0.25,0.50,0.50,0.75,0.75,0.50,0.50,0.99,0.75"/>
  </r>
  <r>
    <x v="105"/>
    <n v="8"/>
    <n v="0"/>
    <n v="2"/>
    <n v="3"/>
    <n v="30"/>
    <n v="0"/>
    <s v="http://www.eloqua.com/customers/success-stories/indiana-university.html"/>
    <n v="0"/>
    <n v="0"/>
    <n v="0.17"/>
    <n v="224000"/>
    <s v="0.75,0.75,0.75,0.25,0.50,0.50,0.75,0.75,0.50,0.50,0.99,0.75"/>
  </r>
  <r>
    <x v="477"/>
    <n v="9"/>
    <n v="9"/>
    <n v="2"/>
    <n v="2"/>
    <n v="30"/>
    <n v="20.84"/>
    <s v="http://www.eloqua.com/products/lead-management.html"/>
    <n v="0"/>
    <n v="0.01"/>
    <n v="0.86"/>
    <n v="153000000"/>
    <s v="0.05,0.05,0.05,0.05,0.05,0.05,0.05,0.05,0.05,0.10,0.05,0.99"/>
  </r>
  <r>
    <x v="478"/>
    <n v="9"/>
    <n v="9"/>
    <n v="2"/>
    <n v="2"/>
    <n v="30"/>
    <n v="0"/>
    <s v="http://www.eloqua.com/about-eloqua/locations-and-contact-information.html"/>
    <n v="0"/>
    <n v="0"/>
    <n v="0.02"/>
    <n v="402000"/>
    <s v="0.50,0.75,0.75,0.75,0.50,0.50,0.75,0.99,0.75,0.75,0.75,0.50"/>
  </r>
  <r>
    <x v="109"/>
    <n v="8"/>
    <n v="0"/>
    <n v="2"/>
    <n v="3"/>
    <n v="30"/>
    <n v="0"/>
    <s v="http://www.eloqua.com/customers/success-stories/lifesize.html"/>
    <n v="0"/>
    <n v="0"/>
    <n v="0.19"/>
    <n v="232000"/>
    <s v="0.99,0.99,0.75,0.75,0.99,0.75,0.75,0.99,0.99,0.75,0.75,0.75"/>
  </r>
  <r>
    <x v="479"/>
    <n v="10"/>
    <n v="9"/>
    <n v="2"/>
    <n v="2"/>
    <n v="30"/>
    <n v="0"/>
    <s v="http://www.eloqua.com/resources/best-practices/marketing-effectiveness.html"/>
    <n v="0"/>
    <n v="0"/>
    <n v="0.25"/>
    <n v="20500000"/>
    <s v="0.20,0.20,0.80,0.80,0.80,0.60,0.60,0.99,0.20,0.20,0.40,0.40"/>
  </r>
  <r>
    <x v="480"/>
    <n v="10"/>
    <n v="9"/>
    <n v="2"/>
    <n v="2"/>
    <n v="30"/>
    <n v="5.19"/>
    <s v="http://www.eloqua.com/featured-content/marketing-cloud.html"/>
    <n v="0"/>
    <n v="0"/>
    <n v="0.6"/>
    <n v="61800000"/>
    <s v="0.28,0.43,0.14,0.56,0.99,0.43,0.28,0.56,0.43,0.43,0.43,0.43"/>
  </r>
  <r>
    <x v="481"/>
    <n v="10"/>
    <n v="14"/>
    <n v="2"/>
    <n v="1"/>
    <n v="30"/>
    <n v="0"/>
    <s v="http://www.eloqua.com/resources/best-practices/marketing-roi.html"/>
    <n v="0"/>
    <n v="0"/>
    <n v="0.46"/>
    <n v="57900000"/>
    <s v="0.40,0.80,0.99,0.80,0.60,0.60,0.40,0.60,0.40,0.99,0.60,0.80"/>
  </r>
  <r>
    <x v="482"/>
    <n v="10"/>
    <n v="10"/>
    <n v="2"/>
    <n v="2"/>
    <n v="30"/>
    <n v="0"/>
    <s v="http://www.eloqua.com/resources/events/experience.html"/>
    <n v="0"/>
    <n v="0"/>
    <n v="0.02"/>
    <n v="1610000"/>
    <s v="0.06,0.06,0.06,0.06,0.06,0.06,0.06,0.12,0.18,0.99,0.18,0.06"/>
  </r>
  <r>
    <x v="483"/>
    <n v="10"/>
    <n v="9"/>
    <n v="2"/>
    <n v="2"/>
    <n v="30"/>
    <n v="0"/>
    <s v="http://www.eloqua.com/resources/best-practices/qualified-leads.html"/>
    <n v="0"/>
    <n v="0"/>
    <n v="0.91"/>
    <n v="1850000"/>
    <s v="0.50,0.75,0.75,0.75,0.75,0.50,0.50,0.75,0.75,0.25,0.99,0.75"/>
  </r>
  <r>
    <x v="484"/>
    <n v="10"/>
    <n v="10"/>
    <n v="2"/>
    <n v="2"/>
    <n v="30"/>
    <n v="0"/>
    <s v="http://www.eloqua.com/products/content-marketing.html"/>
    <n v="0"/>
    <n v="0"/>
    <n v="1"/>
    <n v="29700000"/>
    <s v="0.75,0.75,0.75,0.75,0.75,0.99,0.75,0.50,0.75,0.25,0.25,0.50"/>
  </r>
  <r>
    <x v="485"/>
    <n v="8"/>
    <n v="13"/>
    <n v="2"/>
    <n v="1"/>
    <n v="30"/>
    <n v="0"/>
    <s v="http://www.eloqua.com/"/>
    <n v="0"/>
    <n v="0"/>
    <n v="0.01"/>
    <n v="72000000"/>
    <s v="0.50,0.75,0.75,0.50,0.99,0.99,0.50,0.99,0.50,0.99,0.75,0.75"/>
  </r>
  <r>
    <x v="302"/>
    <n v="15"/>
    <n v="0"/>
    <n v="1"/>
    <n v="3"/>
    <n v="170"/>
    <n v="1.1200000000000001"/>
    <s v="http://www.eloqua.com/resources/data-sheets/Deliverability-Cloud-Service.html"/>
    <n v="0"/>
    <n v="0"/>
    <n v="1"/>
    <n v="41700000"/>
    <s v="0.35,0.42,0.35,0.54,0.99,0.42,0.54,0.99,0.65,0.81,0.81,0.65"/>
  </r>
  <r>
    <x v="486"/>
    <n v="15"/>
    <n v="13"/>
    <n v="1"/>
    <n v="1"/>
    <n v="170"/>
    <n v="7.21"/>
    <s v="http://www.eloqua.com/resources/best-practices/b2b-marketing.html"/>
    <n v="0"/>
    <n v="0"/>
    <n v="0.27"/>
    <n v="59700000"/>
    <s v="0.43,0.99,0.81,0.99,0.67,0.67,0.81,0.81,0.67,0.99,0.99,0.81"/>
  </r>
  <r>
    <x v="437"/>
    <n v="13"/>
    <n v="12"/>
    <n v="1"/>
    <n v="1"/>
    <n v="90"/>
    <n v="27.57"/>
    <s v="http://www.eloqua.com/resources/best-practices/drip-marketing.html"/>
    <n v="0"/>
    <n v="0.01"/>
    <n v="0.95"/>
    <n v="70100000"/>
    <s v="0.53,0.82,0.65,0.41,0.28,0.41,0.82,0.99,0.65,0.18,0.24,0.65"/>
  </r>
  <r>
    <x v="487"/>
    <n v="13"/>
    <n v="13"/>
    <n v="1"/>
    <n v="1"/>
    <n v="90"/>
    <n v="4.9400000000000004"/>
    <s v="http://www.eloqua.com/resources/rfp-generator/rfp-generator-tool.html"/>
    <n v="0"/>
    <n v="0"/>
    <n v="0.26"/>
    <n v="4760000"/>
    <s v="0.05,0.10,0.14,0.19,0.43,0.33,0.33,0.43,0.99,0.81,0.67,0.81"/>
  </r>
  <r>
    <x v="488"/>
    <n v="13"/>
    <n v="13"/>
    <n v="1"/>
    <n v="1"/>
    <n v="90"/>
    <n v="15.07"/>
    <s v="http://www.eloqua.com/products/social-media-marketing.html"/>
    <n v="0"/>
    <n v="0"/>
    <n v="0.21"/>
    <n v="122000000"/>
    <s v="0.16,0.22,0.53,0.22,0.16,0.16,0.12,0.12,0.22,0.16,0.22,0.99"/>
  </r>
  <r>
    <x v="489"/>
    <n v="7"/>
    <n v="9"/>
    <n v="2"/>
    <n v="2"/>
    <n v="20"/>
    <n v="0"/>
    <s v="http://www.eloqua.com/resources/best-practices/b2b-marketing.html"/>
    <n v="0"/>
    <n v="0"/>
    <n v="0.56000000000000005"/>
    <n v="56700000"/>
    <s v="0.50,0.25,0.50,0.75,0.50,0.99,0.75,0.75,0.25,0.50,0.50,0.50"/>
  </r>
  <r>
    <x v="490"/>
    <n v="7"/>
    <n v="7"/>
    <n v="2"/>
    <n v="2"/>
    <n v="20"/>
    <n v="0"/>
    <s v="http://markies.eloqua.com/entrant/niit-enterprise-learning-solutions/"/>
    <n v="0"/>
    <n v="0"/>
    <n v="0.56000000000000005"/>
    <n v="11500000"/>
    <s v="0.25,0.99,0.50,0.50,0.75,0.25,0.50,0.25,0.50,0.50,0.25,0.25"/>
  </r>
  <r>
    <x v="491"/>
    <n v="7"/>
    <n v="0"/>
    <n v="2"/>
    <n v="3"/>
    <n v="20"/>
    <n v="0"/>
    <s v="http://www.eloqua.com/resources/best-practices/demand-generation.html"/>
    <n v="0"/>
    <n v="0"/>
    <n v="0.39"/>
    <n v="30600000"/>
    <s v="0.14,0.14,0.14,0.99,0.43,0.28,0.14,0.14,0.14,0.14,0.14,0.14"/>
  </r>
  <r>
    <x v="492"/>
    <n v="7"/>
    <n v="7"/>
    <n v="2"/>
    <n v="2"/>
    <n v="20"/>
    <n v="0"/>
    <s v="http://www.eloqua.com/customers/success-stories/talk-talk-business.html"/>
    <n v="0"/>
    <n v="0"/>
    <n v="0.09"/>
    <n v="315000000"/>
    <s v="0.99,0.50,0.99,0.99,0.99,0.99,0.50,0.99,0.99,0.50,0.99,0.99"/>
  </r>
  <r>
    <x v="493"/>
    <n v="7"/>
    <n v="7"/>
    <n v="2"/>
    <n v="2"/>
    <n v="20"/>
    <n v="8.5"/>
    <s v="http://www.eloqua.com/resources/white-papers/Forrester-Wave-2014-L2RM.html"/>
    <n v="0"/>
    <n v="0"/>
    <n v="0.99"/>
    <n v="107000000"/>
    <s v="0.25,0.75,0.50,0.25,0.75,0.75,0.25,0.50,0.50,0.25,0.99,0.75"/>
  </r>
  <r>
    <x v="494"/>
    <n v="7"/>
    <n v="9"/>
    <n v="2"/>
    <n v="2"/>
    <n v="20"/>
    <n v="0"/>
    <s v="http://www.eloqua.com/resources/best-practices/sales-lead.html"/>
    <n v="0"/>
    <n v="0"/>
    <n v="0.89"/>
    <n v="289000000"/>
    <s v="0.33,0.33,0.67,0.67,0.33,0.67,0.67,0.67,0.67,0.67,0.99,0.99"/>
  </r>
  <r>
    <x v="495"/>
    <n v="7"/>
    <n v="8"/>
    <n v="2"/>
    <n v="2"/>
    <n v="20"/>
    <n v="0"/>
    <s v="http://www.eloqua.com/resources/white-papers/gartner-magic-quadrant-crm-2014.html"/>
    <n v="0"/>
    <n v="0"/>
    <n v="0.89"/>
    <n v="286000"/>
    <s v="0.75,0.50,0.50,0.50,0.50,0.75,0.99,0.75,0.75,0.50,0.50,0.50"/>
  </r>
  <r>
    <x v="496"/>
    <n v="7"/>
    <n v="2"/>
    <n v="2"/>
    <n v="3"/>
    <n v="20"/>
    <n v="30.01"/>
    <s v="http://www.eloqua.com/resources/best-practices/lead-scoring.html"/>
    <n v="0"/>
    <n v="0.01"/>
    <n v="1"/>
    <n v="1060000"/>
    <s v="0.20,0.40,0.40,0.60,0.60,0.40,0.40,0.40,0.99,0.20,0.60,0.40"/>
  </r>
  <r>
    <x v="497"/>
    <n v="20"/>
    <n v="16"/>
    <n v="1"/>
    <n v="1"/>
    <n v="260"/>
    <n v="3.32"/>
    <s v="http://markies.eloqua.com/markie_category/peoples-choice-award-best-video/"/>
    <n v="0"/>
    <n v="0"/>
    <n v="0.11"/>
    <n v="133000000"/>
    <s v="0.66,0.81,0.66,0.66,0.53,0.81,0.81,0.81,0.81,0.81,0.81,0.99"/>
  </r>
  <r>
    <x v="498"/>
    <n v="18"/>
    <n v="11"/>
    <n v="1"/>
    <n v="1"/>
    <n v="260"/>
    <n v="11.4"/>
    <s v="http://www.eloqua.com/resources/best-practices/b2b-marketing.html"/>
    <n v="0"/>
    <n v="0"/>
    <n v="0.69"/>
    <n v="1090000000"/>
    <s v="0.81,0.99,0.99,0.99,0.81,0.81,0.81,0.99,0.66,0.99,0.99,0.81"/>
  </r>
  <r>
    <x v="499"/>
    <n v="19"/>
    <n v="0"/>
    <n v="1"/>
    <n v="3"/>
    <n v="260"/>
    <n v="0"/>
    <s v="http://www.eloqua.com/resources/best-practices/qualified-leads.html"/>
    <n v="0"/>
    <n v="0"/>
    <n v="0.02"/>
    <n v="142000000"/>
    <s v="0.44,0.67,0.82,0.67,0.67,0.54,0.28,0.23,0.67,0.99,0.99,0.82"/>
  </r>
  <r>
    <x v="500"/>
    <n v="14"/>
    <n v="14"/>
    <n v="1"/>
    <n v="1"/>
    <n v="110"/>
    <n v="0"/>
    <s v="http://markies.eloqua.com/entrant/dentsply-tulsa-dental-specialties/"/>
    <n v="0"/>
    <n v="0"/>
    <n v="0.15"/>
    <n v="53000"/>
    <s v="0.64,0.99,0.79,0.99,0.99,0.99,0.99,0.99,0.79,0.79,0.99,0.64"/>
  </r>
  <r>
    <x v="501"/>
    <n v="14"/>
    <n v="17"/>
    <n v="1"/>
    <n v="1"/>
    <n v="110"/>
    <n v="0"/>
    <s v="http://markies.eloqua.com/entrant/cross-telecom/"/>
    <n v="0"/>
    <n v="0"/>
    <n v="0"/>
    <n v="4150000"/>
    <s v="0.79,0.79,0.79,0.99,0.64,0.79,0.79,0.64,0.64,0.79,0.50,0.36"/>
  </r>
  <r>
    <x v="502"/>
    <n v="16"/>
    <n v="17"/>
    <n v="1"/>
    <n v="1"/>
    <n v="140"/>
    <n v="5.41"/>
    <s v="http://www.eloqua.com/resources/best-practices/sales-effectiveness.html"/>
    <n v="0"/>
    <n v="0"/>
    <n v="0.17"/>
    <n v="136000000"/>
    <s v="0.65,0.99,0.99,0.82,0.99,0.82,0.99,0.82,0.99,0.82,0.99,0.82"/>
  </r>
  <r>
    <x v="502"/>
    <n v="15"/>
    <n v="16"/>
    <n v="1"/>
    <n v="1"/>
    <n v="140"/>
    <n v="5.41"/>
    <s v="http://www.eloqua.com/resources/best-practices/sales-enablement.html"/>
    <n v="0"/>
    <n v="0"/>
    <n v="0.17"/>
    <n v="136000000"/>
    <s v="0.65,0.99,0.99,0.82,0.99,0.82,0.99,0.82,0.99,0.82,0.99,0.82"/>
  </r>
  <r>
    <x v="503"/>
    <n v="15"/>
    <n v="0"/>
    <n v="1"/>
    <n v="3"/>
    <n v="140"/>
    <n v="6.23"/>
    <s v="http://www.eloqua.com/education.html"/>
    <n v="0"/>
    <n v="0"/>
    <n v="0.8"/>
    <n v="17100000"/>
    <s v="0.43,0.52,0.67,0.81,0.81,0.67,0.81,0.81,0.99,0.67,0.52,0.52"/>
  </r>
  <r>
    <x v="504"/>
    <n v="16"/>
    <n v="0"/>
    <n v="1"/>
    <n v="3"/>
    <n v="140"/>
    <n v="11.84"/>
    <s v="http://www.eloqua.com/resources/white-papers/SiriusView-Social-Media-Intelligence-2015.html"/>
    <n v="0"/>
    <n v="0"/>
    <n v="0.8"/>
    <n v="142000000"/>
    <s v="0.53,0.65,0.99,0.99,0.99,0.99,0.65,0.65,0.99,0.65,0.99,0.99"/>
  </r>
  <r>
    <x v="505"/>
    <n v="4"/>
    <n v="4"/>
    <n v="2"/>
    <n v="2"/>
    <n v="10"/>
    <n v="29.18"/>
    <s v="http://www.eloqua.com/products/campaign-management.html"/>
    <n v="0"/>
    <n v="0.01"/>
    <n v="0.99"/>
    <n v="22600000"/>
    <s v="0.99,0.99,0.99,0.99,0.99,0.99,0.99,0.99,0.99,0.99,0.99,0.99"/>
  </r>
  <r>
    <x v="506"/>
    <n v="16"/>
    <n v="16"/>
    <n v="1"/>
    <n v="1"/>
    <n v="140"/>
    <n v="2"/>
    <s v="http://www.eloqua.com/support-and-services/professional-services/eloqua-expert.html"/>
    <n v="0"/>
    <n v="0"/>
    <n v="0.14000000000000001"/>
    <n v="169000000"/>
    <s v="0.52,0.81,0.52,0.67,0.52,0.67,0.67,0.81,0.99,0.67,0.81,0.81"/>
  </r>
  <r>
    <x v="507"/>
    <n v="17"/>
    <n v="18"/>
    <n v="1"/>
    <n v="1"/>
    <n v="170"/>
    <n v="0"/>
    <s v="http://markies.eloqua.com/markie_category/fastest-time-to-value/"/>
    <n v="0"/>
    <n v="0"/>
    <n v="0.04"/>
    <n v="2630000000"/>
    <s v="0.81,0.81,0.67,0.81,0.81,0.81,0.81,0.81,0.67,0.99,0.99,0.81"/>
  </r>
  <r>
    <x v="508"/>
    <n v="12"/>
    <n v="13"/>
    <n v="1"/>
    <n v="1"/>
    <n v="50"/>
    <n v="0"/>
    <s v="http://www.eloqua.com/support-and-services/customer-support.html"/>
    <n v="0"/>
    <n v="0"/>
    <n v="0.64"/>
    <n v="3480000000"/>
    <s v="0.36,0.27,0.09,0.18,0.45,0.64,0.64,0.45,0.45,0.45,0.82,0.99"/>
  </r>
  <r>
    <x v="292"/>
    <n v="12"/>
    <n v="12"/>
    <n v="1"/>
    <n v="1"/>
    <n v="50"/>
    <n v="76.19"/>
    <s v="http://www.eloqua.com/resources/best-practices/marketing-automation.html"/>
    <n v="0"/>
    <n v="0.02"/>
    <n v="0.99"/>
    <n v="12900000"/>
    <s v="0.56,0.99,0.56,0.71,0.71,0.43,0.99,0.71,0.56,0.56,0.56,0.56"/>
  </r>
  <r>
    <x v="509"/>
    <n v="12"/>
    <n v="11"/>
    <n v="1"/>
    <n v="1"/>
    <n v="50"/>
    <n v="0"/>
    <s v="http://customer.eloqua.com/MCSP_FD_Register"/>
    <n v="0"/>
    <n v="0"/>
    <n v="0.01"/>
    <n v="36800000"/>
    <s v="0.43,0.99,0.56,0.56,0.71,0.56,0.56,0.56,0.56,0.99,0.56,0.71"/>
  </r>
  <r>
    <x v="510"/>
    <n v="18"/>
    <n v="17"/>
    <n v="1"/>
    <n v="1"/>
    <n v="210"/>
    <n v="0"/>
    <s v="http://www.eloqua.com/featured-content/intro-marketing-automation.html"/>
    <n v="0"/>
    <n v="0"/>
    <n v="0.08"/>
    <n v="43300000"/>
    <s v="0.53,0.81,0.66,0.53,0.53,0.66,0.44,0.53,0.99,0.99,0.53,0.66"/>
  </r>
  <r>
    <x v="511"/>
    <n v="13"/>
    <n v="14"/>
    <n v="1"/>
    <n v="1"/>
    <n v="70"/>
    <n v="0"/>
    <s v="http://www.eloqua.com/products/content-marketing.html"/>
    <n v="0"/>
    <n v="0"/>
    <n v="0.25"/>
    <n v="606000000"/>
    <s v="0.22,0.56,0.56,0.99,0.78,0.56,0.99,0.99,0.78,0.56,0.56,0.56"/>
  </r>
  <r>
    <x v="512"/>
    <n v="13"/>
    <n v="11"/>
    <n v="1"/>
    <n v="1"/>
    <n v="70"/>
    <n v="0"/>
    <s v="http://www.eloqua.com/resources/white-papers.html"/>
    <n v="0"/>
    <n v="0"/>
    <n v="0.05"/>
    <n v="10700000"/>
    <s v="0.99,0.99,0.99,0.99,0.78,0.78,0.78,0.78,0.78,0.99,0.78,0.78"/>
  </r>
  <r>
    <x v="513"/>
    <n v="14"/>
    <n v="0"/>
    <n v="1"/>
    <n v="3"/>
    <n v="90"/>
    <n v="0.31"/>
    <s v="http://markies.eloqua.com/entrant/xperthr-a-part-of-reed-business-information/"/>
    <n v="0"/>
    <n v="0"/>
    <n v="0.1"/>
    <n v="522000"/>
    <s v="0.36,0.64,0.64,0.79,0.50,0.64,0.50,0.50,0.36,0.64,0.99,0.79"/>
  </r>
  <r>
    <x v="514"/>
    <n v="13"/>
    <n v="14"/>
    <n v="1"/>
    <n v="1"/>
    <n v="70"/>
    <n v="20.13"/>
    <s v="http://www.eloqua.com/resources/best-practices/email-deliverability.html"/>
    <n v="0"/>
    <n v="0"/>
    <n v="0.67"/>
    <n v="450000"/>
    <s v="0.27,0.64,0.36,0.27,0.09,0.45,0.64,0.99,0.64,0.64,0.64,0.82"/>
  </r>
  <r>
    <x v="515"/>
    <n v="19"/>
    <n v="17"/>
    <n v="1"/>
    <n v="1"/>
    <n v="210"/>
    <n v="0"/>
    <s v="http://www.eloqua.com/products/campaign-management.html"/>
    <n v="0"/>
    <n v="0"/>
    <n v="0.24"/>
    <n v="44800000"/>
    <s v="0.65,0.99,0.81,0.99,0.99,0.81,0.81,0.65,0.81,0.99,0.99,0.99"/>
  </r>
  <r>
    <x v="516"/>
    <n v="14"/>
    <n v="11"/>
    <n v="1"/>
    <n v="1"/>
    <n v="90"/>
    <n v="0.66"/>
    <s v="http://markies.eloqua.com/entrant/mindshift-technologies-inc/"/>
    <n v="0"/>
    <n v="0"/>
    <n v="0.09"/>
    <n v="187000"/>
    <s v="0.24,0.99,0.43,0.52,0.33,0.43,0.43,0.43,0.33,0.43,0.43,0.43"/>
  </r>
  <r>
    <x v="517"/>
    <n v="14"/>
    <n v="14"/>
    <n v="1"/>
    <n v="1"/>
    <n v="90"/>
    <n v="0"/>
    <s v="http://www.eloqua.com/resources/best-practices/demand-generation.html"/>
    <n v="0"/>
    <n v="0"/>
    <n v="0.26"/>
    <n v="365000000"/>
    <s v="0.64,0.82,0.64,0.82,0.64,0.99,0.64,0.64,0.82,0.82,0.99,0.64"/>
  </r>
  <r>
    <x v="518"/>
    <n v="14"/>
    <n v="17"/>
    <n v="1"/>
    <n v="1"/>
    <n v="90"/>
    <n v="3.03"/>
    <s v="http://www.eloqua.com/products/marketing-measurement.html"/>
    <n v="0"/>
    <n v="0"/>
    <n v="0.18"/>
    <n v="76400000"/>
    <s v="0.64,0.82,0.82,0.82,0.99,0.99,0.82,0.64,0.82,0.82,0.82,0.82"/>
  </r>
  <r>
    <x v="519"/>
    <n v="14"/>
    <n v="16"/>
    <n v="1"/>
    <n v="1"/>
    <n v="90"/>
    <n v="22.95"/>
    <s v="http://www.eloqua.com/resources/best-practices/sales-lead.html"/>
    <n v="0"/>
    <n v="0"/>
    <n v="0.96"/>
    <n v="48600000"/>
    <s v="0.64,0.99,0.82,0.82,0.82,0.82,0.64,0.64,0.45,0.82,0.82,0.36"/>
  </r>
  <r>
    <x v="520"/>
    <n v="14"/>
    <n v="15"/>
    <n v="1"/>
    <n v="1"/>
    <n v="90"/>
    <n v="12.19"/>
    <s v="http://www.eloqua.com/resources/best-practices/marketing-roi.html"/>
    <n v="0"/>
    <n v="0"/>
    <n v="0.45"/>
    <n v="57900000"/>
    <s v="0.33,0.33,0.43,0.81,0.99,0.99,0.43,0.19,0.10,0.19,0.24,0.43"/>
  </r>
  <r>
    <x v="521"/>
    <n v="13"/>
    <n v="15"/>
    <n v="1"/>
    <n v="1"/>
    <n v="70"/>
    <n v="18.63"/>
    <s v="http://www.eloqua.com/resources/best-practices/qualified-leads.html"/>
    <n v="0"/>
    <n v="0"/>
    <n v="0.96"/>
    <n v="120000000"/>
    <s v="0.33,0.56,0.99,0.99,0.78,0.78,0.56,0.56,0.78,0.78,0.56,0.56"/>
  </r>
  <r>
    <x v="522"/>
    <n v="10"/>
    <n v="8"/>
    <n v="2"/>
    <n v="2"/>
    <n v="20"/>
    <n v="0"/>
    <s v="http://www.eloqua.com/support-and-services/customer-support.html"/>
    <n v="0"/>
    <n v="0"/>
    <n v="0.14000000000000001"/>
    <n v="1770000"/>
    <s v="0.40,0.20,0.20,0.60,0.40,0.99,0.40,0.40,0.20,0.20,0.40,0.60"/>
  </r>
  <r>
    <x v="523"/>
    <n v="10"/>
    <n v="0"/>
    <n v="2"/>
    <n v="3"/>
    <n v="20"/>
    <n v="7.06"/>
    <s v="http://www.eloqua.com/industry-solutions.html"/>
    <n v="0"/>
    <n v="0"/>
    <n v="0.54"/>
    <n v="16800000"/>
    <s v="0.50,0.50,0.75,0.75,0.50,0.50,0.50,0.99,0.50,0.50,0.50,0.75"/>
  </r>
  <r>
    <x v="524"/>
    <n v="10"/>
    <n v="11"/>
    <n v="2"/>
    <n v="1"/>
    <n v="20"/>
    <n v="0"/>
    <s v="http://www.eloqua.com/resources/best-practices/lead-management.html"/>
    <n v="0"/>
    <n v="0"/>
    <n v="0.97"/>
    <n v="16400000"/>
    <s v="0.25,0.50,0.25,0.25,0.99,0.50,0.25,0.50,0.25,0.50,0.50,0.25"/>
  </r>
  <r>
    <x v="525"/>
    <n v="9"/>
    <n v="10"/>
    <n v="2"/>
    <n v="2"/>
    <n v="20"/>
    <n v="0"/>
    <s v="http://www.eloqua.com/support-and-services/customer-support.html"/>
    <n v="0"/>
    <n v="0"/>
    <n v="0.43"/>
    <n v="30000000"/>
    <s v="0.67,0.67,0.67,0.67,0.99,0.33,0.67,0.99,0.67,0.67,0.67,0.67"/>
  </r>
  <r>
    <x v="526"/>
    <n v="10"/>
    <n v="8"/>
    <n v="2"/>
    <n v="2"/>
    <n v="20"/>
    <n v="35.85"/>
    <s v="http://www.eloqua.com/resources/best-practices/sales-enablement.html"/>
    <n v="0"/>
    <n v="0.01"/>
    <n v="0.99"/>
    <n v="1110000"/>
    <s v="0.50,0.50,0.25,0.25,0.99,0.25,0.50,0.25,0.75,0.50,0.75,0.75"/>
  </r>
  <r>
    <x v="527"/>
    <n v="10"/>
    <n v="9"/>
    <n v="2"/>
    <n v="2"/>
    <n v="20"/>
    <n v="0"/>
    <s v="http://s1551.t.eloqua.com/e/er?s=1551&amp;lid=225&amp;elq=00000000000000000000000000000000"/>
    <n v="0"/>
    <n v="0"/>
    <n v="0.01"/>
    <n v="18000"/>
    <s v="0.40,0.60,0.40,0.40,0.40,0.40,0.20,0.20,0.20,0.99,0.40,0.80"/>
  </r>
  <r>
    <x v="528"/>
    <n v="8"/>
    <n v="13"/>
    <n v="2"/>
    <n v="1"/>
    <n v="20"/>
    <n v="0"/>
    <s v="http://www.eloqua.com/resources/best-practices/drip-marketing.html"/>
    <n v="0"/>
    <n v="0"/>
    <n v="0.76"/>
    <n v="75000"/>
    <s v="0.14,0.14,0.28,0.56,0.14,0.56,0.28,0.99,0.28,0.14,0.14,0.14"/>
  </r>
  <r>
    <x v="529"/>
    <n v="9"/>
    <n v="10"/>
    <n v="2"/>
    <n v="2"/>
    <n v="20"/>
    <n v="0"/>
    <s v="http://www.eloqua.com/support-and-services/customer-support.html"/>
    <n v="0"/>
    <n v="0"/>
    <n v="0.17"/>
    <n v="12500000"/>
    <s v="0.99,0.99,0.99,0.67,0.99,0.67,0.99,0.33,0.33,0.67,0.67,0.67"/>
  </r>
  <r>
    <x v="530"/>
    <n v="9"/>
    <n v="8"/>
    <n v="2"/>
    <n v="2"/>
    <n v="20"/>
    <n v="0"/>
    <s v="http://www.eloqua.com/resources/best-practices/b2b-marketing.html"/>
    <n v="0"/>
    <n v="0"/>
    <n v="0.28000000000000003"/>
    <n v="136000000"/>
    <s v="0.99,0.99,0.50,0.99,0.50,0.99,0.99,0.99,0.99,0.99,0.99,0.50"/>
  </r>
  <r>
    <x v="530"/>
    <n v="8"/>
    <n v="7"/>
    <n v="2"/>
    <n v="2"/>
    <n v="20"/>
    <n v="0"/>
    <s v="http://www.eloqua.com/resources/best-practices/content-marketing.html"/>
    <n v="0"/>
    <n v="0"/>
    <n v="0.28000000000000003"/>
    <n v="136000000"/>
    <s v="0.99,0.99,0.50,0.99,0.50,0.99,0.99,0.99,0.99,0.99,0.99,0.50"/>
  </r>
  <r>
    <x v="531"/>
    <n v="17"/>
    <n v="13"/>
    <n v="1"/>
    <n v="1"/>
    <n v="140"/>
    <n v="9.99"/>
    <s v="http://www.eloqua.com/customers/success-stories/docusign.html"/>
    <n v="0"/>
    <n v="0"/>
    <n v="0.25"/>
    <n v="107000"/>
    <s v="0.33,0.24,0.24,0.24,0.67,0.52,0.81,0.67,0.81,0.99,0.99,0.99"/>
  </r>
  <r>
    <x v="532"/>
    <n v="17"/>
    <n v="17"/>
    <n v="1"/>
    <n v="1"/>
    <n v="140"/>
    <n v="0"/>
    <s v="http://www.eloqua.com/products/pricing.html"/>
    <n v="0"/>
    <n v="0"/>
    <n v="0.01"/>
    <n v="17900000"/>
    <s v="0.53,0.82,0.99,0.99,0.99,0.82,0.82,0.82,0.82,0.82,0.82,0.82"/>
  </r>
  <r>
    <x v="533"/>
    <n v="17"/>
    <n v="0"/>
    <n v="1"/>
    <n v="3"/>
    <n v="140"/>
    <n v="0"/>
    <s v="http://markies.eloqua.com/entrant/seagate-technology-llc/"/>
    <n v="0"/>
    <n v="0"/>
    <n v="0.04"/>
    <n v="505000"/>
    <s v="0.53,0.53,0.65,0.82,0.99,0.82,0.99,0.82,0.82,0.99,0.99,0.65"/>
  </r>
  <r>
    <x v="534"/>
    <n v="15"/>
    <n v="15"/>
    <n v="1"/>
    <n v="1"/>
    <n v="110"/>
    <n v="0"/>
    <s v="http://demand.eloqua.com/modern-marketer"/>
    <n v="0"/>
    <n v="0"/>
    <n v="0"/>
    <n v="731000"/>
    <s v="0.41,0.65,0.65,0.65,0.65,0.41,0.41,0.53,0.41,0.82,0.99,0.99"/>
  </r>
  <r>
    <x v="535"/>
    <n v="15"/>
    <n v="14"/>
    <n v="1"/>
    <n v="1"/>
    <n v="110"/>
    <n v="11.79"/>
    <s v="http://www.eloqua.com/products/marketing-measurement.html"/>
    <n v="0"/>
    <n v="0"/>
    <n v="0.94"/>
    <n v="16000000"/>
    <s v="0.64,0.79,0.99,0.79,0.99,0.99,0.79,0.79,0.99,0.64,0.79,0.79"/>
  </r>
  <r>
    <x v="536"/>
    <n v="16"/>
    <n v="0"/>
    <n v="1"/>
    <n v="3"/>
    <n v="110"/>
    <n v="6.19"/>
    <s v="http://www.eloqua.com/resources/best-practices/marketing-roi.html"/>
    <n v="0"/>
    <n v="0"/>
    <n v="0.56000000000000005"/>
    <n v="116000000"/>
    <s v="0.64,0.99,0.64,0.99,0.99,0.79,0.79,0.99,0.79,0.79,0.99,0.79"/>
  </r>
  <r>
    <x v="537"/>
    <n v="16"/>
    <n v="14"/>
    <n v="1"/>
    <n v="1"/>
    <n v="110"/>
    <n v="0"/>
    <s v="http://www.eloqua.com/customers/success-stories/bass-pro-shops.html"/>
    <n v="0"/>
    <n v="0"/>
    <n v="0.03"/>
    <n v="833000"/>
    <s v="0.99,0.81,0.43,0.52,0.43,0.33,0.43,0.43,0.67,0.67,0.52,0.81"/>
  </r>
  <r>
    <x v="538"/>
    <n v="16"/>
    <n v="15"/>
    <n v="1"/>
    <n v="1"/>
    <n v="110"/>
    <n v="12.05"/>
    <s v="http://www.eloqua.com/resources/best-practices/marketing-roi.html"/>
    <n v="0"/>
    <n v="0"/>
    <n v="0.82"/>
    <n v="229000"/>
    <s v="0.79,0.79,0.79,0.99,0.79,0.79,0.99,0.79,0.64,0.79,0.79,0.79"/>
  </r>
  <r>
    <x v="539"/>
    <n v="15"/>
    <n v="14"/>
    <n v="1"/>
    <n v="1"/>
    <n v="110"/>
    <n v="0"/>
    <s v="http://www.eloqua.com/products/targeting-and-segmentation.html"/>
    <n v="0"/>
    <n v="0"/>
    <n v="0.12"/>
    <n v="25600000"/>
    <s v="0.50,0.79,0.79,0.99,0.99,0.99,0.79,0.99,0.79,0.99,0.79,0.79"/>
  </r>
  <r>
    <x v="540"/>
    <n v="12"/>
    <n v="13"/>
    <n v="1"/>
    <n v="1"/>
    <n v="40"/>
    <n v="0"/>
    <s v="http://www.eloqua.com/resources/best-practices/lead-generation.html"/>
    <n v="0"/>
    <n v="0"/>
    <n v="0.99"/>
    <n v="1560000"/>
    <s v="0.56,0.43,0.28,0.43,0.71,0.14,0.99,0.99,0.28,0.28,0.28,0.28"/>
  </r>
  <r>
    <x v="541"/>
    <n v="18"/>
    <n v="0"/>
    <n v="1"/>
    <n v="3"/>
    <n v="170"/>
    <n v="22.02"/>
    <s v="http://www.eloqua.com/resources/white-papers/gartner-magic-quadrant-digital-marketing-hubs-2014.html"/>
    <n v="0"/>
    <n v="0"/>
    <n v="0.96"/>
    <n v="800000"/>
    <s v="0.52,0.81,0.81,0.99,0.81,0.99,0.81,0.81,0.67,0.67,0.52,0.43"/>
  </r>
  <r>
    <x v="542"/>
    <n v="18"/>
    <n v="13"/>
    <n v="1"/>
    <n v="1"/>
    <n v="170"/>
    <n v="1.34"/>
    <s v="http://www.eloqua.com/customers/success-stories/bass-pro-shops.html"/>
    <n v="0"/>
    <n v="0"/>
    <n v="0.04"/>
    <n v="2830000"/>
    <s v="0.99,0.53,0.44,0.44,0.34,0.34,0.34,0.28,0.44,0.53,0.53,0.81"/>
  </r>
  <r>
    <x v="543"/>
    <n v="18"/>
    <n v="0"/>
    <n v="1"/>
    <n v="3"/>
    <n v="170"/>
    <n v="0"/>
    <s v="http://www.eloqua.com/support-and-services.html"/>
    <n v="0"/>
    <n v="0"/>
    <n v="0.05"/>
    <n v="65900000"/>
    <s v="0.81,0.99,0.67,0.67,0.81,0.81,0.67,0.81,0.67,0.81,0.99,0.67"/>
  </r>
  <r>
    <x v="544"/>
    <n v="18"/>
    <n v="0"/>
    <n v="1"/>
    <n v="3"/>
    <n v="170"/>
    <n v="62.54"/>
    <s v="http://www.eloqua.com/"/>
    <n v="0"/>
    <n v="0.01"/>
    <n v="0.93"/>
    <n v="31200000"/>
    <s v="0.35,0.54,0.35,0.27,0.42,0.54,0.99,0.81,0.81,0.81,0.65,0.99"/>
  </r>
  <r>
    <x v="545"/>
    <n v="5"/>
    <n v="4"/>
    <n v="2"/>
    <n v="2"/>
    <n v="10"/>
    <n v="67.040000000000006"/>
    <s v="http://www.eloqua.com/resources/best-practices/saas-software-as-a-service.html"/>
    <n v="0"/>
    <n v="0.01"/>
    <n v="1"/>
    <n v="1420000"/>
    <s v="0.99,0.99,0.99,0.99,0.99,0.99,0.99,0.99,0.99,0.99,0.99,0.99"/>
  </r>
  <r>
    <x v="546"/>
    <n v="6"/>
    <n v="6"/>
    <n v="2"/>
    <n v="2"/>
    <n v="10"/>
    <n v="0"/>
    <s v="http://www.eloqua.com/resources/best-practices/sales-lead.html"/>
    <n v="0"/>
    <n v="0"/>
    <n v="0.96"/>
    <n v="290000000"/>
    <s v="0.99,0.99,0.99,0.99,0.99,0.99,0.99,0.99,0.99,0.99,0.99,0.99"/>
  </r>
  <r>
    <x v="547"/>
    <n v="14"/>
    <n v="12"/>
    <n v="1"/>
    <n v="1"/>
    <n v="70"/>
    <n v="3.24"/>
    <s v="http://www.eloqua.com/resources/events.html"/>
    <n v="0"/>
    <n v="0"/>
    <n v="0.26"/>
    <n v="76900000"/>
    <s v="0.44,0.56,0.56,0.78,0.99,0.78,0.99,0.78,0.56,0.78,0.78,0.56"/>
  </r>
  <r>
    <x v="548"/>
    <n v="14"/>
    <n v="16"/>
    <n v="1"/>
    <n v="1"/>
    <n v="70"/>
    <n v="10.82"/>
    <s v="http://www.eloqua.com/featured-content/marketing-cloud.html"/>
    <n v="0"/>
    <n v="0"/>
    <n v="0.6"/>
    <n v="228000000"/>
    <s v="0.44,0.56,0.78,0.99,0.78,0.99,0.78,0.99,0.56,0.99,0.99,0.99"/>
  </r>
  <r>
    <x v="549"/>
    <n v="14"/>
    <n v="16"/>
    <n v="1"/>
    <n v="1"/>
    <n v="70"/>
    <n v="0"/>
    <s v="http://www.eloqua.com/resources/white-papers/Forrester-Wave-2014-L2RM.html"/>
    <n v="0"/>
    <n v="0"/>
    <n v="0.24"/>
    <n v="496000"/>
    <s v="0.36,0.82,0.82,0.64,0.64,0.64,0.64,0.82,0.64,0.82,0.99,0.45"/>
  </r>
  <r>
    <x v="550"/>
    <n v="14"/>
    <n v="11"/>
    <n v="1"/>
    <n v="1"/>
    <n v="70"/>
    <n v="0"/>
    <s v="http://markies.eloqua.com/entrant/cincom-systems-inc/"/>
    <n v="0"/>
    <n v="0"/>
    <n v="0.05"/>
    <n v="125000"/>
    <s v="0.56,0.99,0.56,0.56,0.78,0.44,0.78,0.78,0.78,0.56,0.78,0.56"/>
  </r>
  <r>
    <x v="551"/>
    <n v="14"/>
    <n v="0"/>
    <n v="1"/>
    <n v="3"/>
    <n v="70"/>
    <n v="50.65"/>
    <s v="http://www.eloqua.com/"/>
    <n v="0"/>
    <n v="0.01"/>
    <n v="0.92"/>
    <n v="14300000"/>
    <s v="0.56,0.99,0.78,0.78,0.99,0.78,0.99,0.99,0.78,0.78,0.78,0.78"/>
  </r>
  <r>
    <x v="552"/>
    <n v="14"/>
    <n v="15"/>
    <n v="1"/>
    <n v="1"/>
    <n v="70"/>
    <n v="0.42"/>
    <s v="http://markies.eloqua.com/entrant/trelleborg-marine-systems/"/>
    <n v="0"/>
    <n v="0"/>
    <n v="0.04"/>
    <n v="62000"/>
    <s v="0.99,0.99,0.64,0.50,0.64,0.64,0.21,0.36,0.28,0.28,0.36,0.28"/>
  </r>
  <r>
    <x v="553"/>
    <n v="13"/>
    <n v="11"/>
    <n v="1"/>
    <n v="1"/>
    <n v="50"/>
    <n v="0"/>
    <s v="http://www.eloqua.com/industry-solutions.html"/>
    <n v="0"/>
    <n v="0"/>
    <n v="0.35"/>
    <n v="252000000"/>
    <s v="0.43,0.56,0.56,0.99,0.99,0.56,0.71,0.56,0.99,0.99,0.99,0.71"/>
  </r>
  <r>
    <x v="554"/>
    <n v="13"/>
    <n v="14"/>
    <n v="1"/>
    <n v="1"/>
    <n v="50"/>
    <n v="0"/>
    <s v="http://s2269.t.eloqua.com/e/er?s=2269&amp;lid=64&amp;elq=00000000000000000000000000000000"/>
    <n v="0"/>
    <n v="0"/>
    <n v="0"/>
    <n v="1420000"/>
    <s v="0.60,0.99,0.99,0.99,0.60,0.99,0.80,0.99,0.80,0.80,0.99,0.80"/>
  </r>
  <r>
    <x v="555"/>
    <n v="15"/>
    <n v="17"/>
    <n v="1"/>
    <n v="1"/>
    <n v="90"/>
    <n v="0"/>
    <s v="http://markies.eloqua.com/entrant/rautaruukki/"/>
    <n v="0"/>
    <n v="0"/>
    <n v="0"/>
    <n v="367000"/>
    <s v="0.15,0.99,0.35,0.27,0.42,0.35,0.19,0.42,0.35,0.35,0.19,0.19"/>
  </r>
  <r>
    <x v="556"/>
    <n v="13"/>
    <n v="0"/>
    <n v="1"/>
    <n v="3"/>
    <n v="50"/>
    <n v="1.37"/>
    <s v="http://www.eloqua.com/products/sales-enablement.html"/>
    <n v="0"/>
    <n v="0"/>
    <n v="0.94"/>
    <n v="619000000"/>
    <s v="0.78,0.44,0.44,0.33,0.44,0.56,0.56,0.56,0.56,0.44,0.56,0.99"/>
  </r>
  <r>
    <x v="557"/>
    <n v="16"/>
    <n v="13"/>
    <n v="1"/>
    <n v="1"/>
    <n v="90"/>
    <n v="22.66"/>
    <s v="http://www.eloqua.com/resources/best-practices/email-marketing.html"/>
    <n v="0"/>
    <n v="0"/>
    <n v="0.96"/>
    <n v="69600000"/>
    <s v="0.56,0.99,0.56,0.99,0.99,0.99,0.99,0.99,0.99,0.78,0.78,0.78"/>
  </r>
  <r>
    <x v="558"/>
    <n v="13"/>
    <n v="14"/>
    <n v="1"/>
    <n v="1"/>
    <n v="50"/>
    <n v="27.51"/>
    <s v="http://www.eloqua.com/resources/best-practices/email-marketing.html"/>
    <n v="0"/>
    <n v="0"/>
    <n v="0.96"/>
    <n v="68200000"/>
    <s v="0.43,0.71,0.56,0.71,0.99,0.71,0.71,0.71,0.99,0.56,0.71,0.28"/>
  </r>
  <r>
    <x v="559"/>
    <n v="16"/>
    <n v="12"/>
    <n v="1"/>
    <n v="1"/>
    <n v="90"/>
    <n v="0"/>
    <s v="http://www.eloqua.com/trust/systems-status/2013/09/red_sev_1_issue_/"/>
    <n v="0"/>
    <n v="0"/>
    <n v="0"/>
    <n v="6520000"/>
    <s v="0.64,0.99,0.82,0.99,0.99,0.82,0.99,0.99,0.82,0.99,0.82,0.82"/>
  </r>
  <r>
    <x v="560"/>
    <n v="13"/>
    <n v="0"/>
    <n v="1"/>
    <n v="3"/>
    <n v="50"/>
    <n v="0"/>
    <s v="http://www.eloqua.com/"/>
    <n v="0"/>
    <n v="0"/>
    <n v="0.17"/>
    <n v="54600000"/>
    <s v="0.56,0.56,0.71,0.71,0.99,0.56,0.99,0.99,0.99,0.99,0.99,0.56"/>
  </r>
  <r>
    <x v="561"/>
    <n v="13"/>
    <n v="15"/>
    <n v="1"/>
    <n v="1"/>
    <n v="50"/>
    <n v="16.59"/>
    <s v="http://www.eloqua.com/products/content-marketing.html"/>
    <n v="0"/>
    <n v="0"/>
    <n v="0.77"/>
    <n v="333000000"/>
    <s v="0.21,0.36,0.99,0.50,0.21,0.50,0.21,0.36,0.50,0.28,0.21,0.50"/>
  </r>
  <r>
    <x v="562"/>
    <n v="19"/>
    <n v="0"/>
    <n v="1"/>
    <n v="3"/>
    <n v="140"/>
    <n v="2.99"/>
    <s v="http://www.eloqua.com/education/all-access-pass.html"/>
    <n v="0"/>
    <n v="0"/>
    <n v="0.02"/>
    <n v="2500000000"/>
    <s v="0.65,0.82,0.82,0.82,0.65,0.82,0.82,0.65,0.82,0.99,0.82,0.65"/>
  </r>
  <r>
    <x v="563"/>
    <n v="7"/>
    <n v="8"/>
    <n v="2"/>
    <n v="2"/>
    <n v="10"/>
    <n v="0"/>
    <s v="http://www.eloqua.com/"/>
    <n v="0"/>
    <n v="0"/>
    <n v="0.9"/>
    <n v="104000000"/>
    <s v="0.50,0.99,0.50,0.50,0.99,0.50,0.99,0.99,0.50,0.50,0.50,0.99"/>
  </r>
  <r>
    <x v="564"/>
    <n v="7"/>
    <n v="0"/>
    <n v="2"/>
    <n v="3"/>
    <n v="10"/>
    <n v="0"/>
    <s v="http://www.eloqua.com/resources/events/experience.html"/>
    <n v="0"/>
    <n v="0"/>
    <n v="0.27"/>
    <n v="354000000"/>
    <s v="0.25,0.99,0.00,0.00,0.25,0.25,0.25,0.25,0.25,0.00,0.25,0.25"/>
  </r>
  <r>
    <x v="565"/>
    <n v="12"/>
    <n v="12"/>
    <n v="1"/>
    <n v="1"/>
    <n v="30"/>
    <n v="10.06"/>
    <s v="http://www.eloqua.com/products/content-marketing.html"/>
    <n v="0"/>
    <n v="0"/>
    <n v="0.9"/>
    <n v="10900000"/>
    <s v="0.40,0.40,0.99,0.60,0.40,0.60,0.40,0.60,0.60,0.60,0.80,0.60"/>
  </r>
  <r>
    <x v="566"/>
    <n v="12"/>
    <n v="12"/>
    <n v="1"/>
    <n v="1"/>
    <n v="30"/>
    <n v="64.2"/>
    <s v="http://www.eloqua.com/resources/best-practices/email-marketing.html"/>
    <n v="0"/>
    <n v="0.01"/>
    <n v="0.97"/>
    <n v="104000000"/>
    <s v="0.25,0.99,0.50,0.50,0.75,0.50,0.75,0.75,0.75,0.75,0.50,0.50"/>
  </r>
  <r>
    <x v="397"/>
    <n v="12"/>
    <n v="12"/>
    <n v="1"/>
    <n v="1"/>
    <n v="30"/>
    <n v="39.35"/>
    <s v="http://www.eloqua.com/"/>
    <n v="0"/>
    <n v="0"/>
    <n v="0.78"/>
    <n v="17200000"/>
    <s v="0.99,0.40,0.40,0.40,0.20,0.60,0.80,0.60,0.60,0.60,0.60,0.80"/>
  </r>
  <r>
    <x v="567"/>
    <n v="12"/>
    <n v="18"/>
    <n v="1"/>
    <n v="1"/>
    <n v="30"/>
    <n v="0"/>
    <s v="http://www.eloqua.com/resources/events/experience.html"/>
    <n v="0"/>
    <n v="0"/>
    <n v="0.08"/>
    <n v="437000"/>
    <s v="0.28,0.71,0.71,0.99,0.99,0.28,0.28,0.14,0.14,0.28,0.28,0.14"/>
  </r>
  <r>
    <x v="568"/>
    <n v="17"/>
    <n v="18"/>
    <n v="1"/>
    <n v="1"/>
    <n v="90"/>
    <n v="10.98"/>
    <s v="http://www.eloqua.com/support-and-services/Marketing-Cloud-Success-Program.html"/>
    <n v="0"/>
    <n v="0"/>
    <n v="0.47"/>
    <n v="40800000"/>
    <s v="0.82,0.99,0.99,0.82,0.82,0.82,0.82,0.82,0.82,0.82,0.99,0.64"/>
  </r>
  <r>
    <x v="569"/>
    <n v="17"/>
    <n v="11"/>
    <n v="1"/>
    <n v="1"/>
    <n v="90"/>
    <n v="26.21"/>
    <s v="http://www.eloqua.com/resources/best-practices/lead-generation.html"/>
    <n v="0"/>
    <n v="0"/>
    <n v="0.94"/>
    <n v="34500000"/>
    <s v="0.28,0.79,0.50,0.64,0.64,0.64,0.79,0.79,0.79,0.99,0.99,0.79"/>
  </r>
  <r>
    <x v="570"/>
    <n v="13"/>
    <n v="12"/>
    <n v="1"/>
    <n v="1"/>
    <n v="40"/>
    <n v="0"/>
    <s v="http://www.eloqua.com/industry-solutions.html"/>
    <n v="0"/>
    <n v="0"/>
    <n v="0.34"/>
    <n v="748000000"/>
    <s v="0.40,0.80,0.60,0.40,0.80,0.80,0.60,0.80,0.99,0.60,0.99,0.60"/>
  </r>
  <r>
    <x v="571"/>
    <n v="13"/>
    <n v="12"/>
    <n v="1"/>
    <n v="1"/>
    <n v="40"/>
    <n v="1.22"/>
    <s v="http://www.eloqua.com/resources/white-papers/modern-marketing-for-pharmaceuticals.html"/>
    <n v="0"/>
    <n v="0"/>
    <n v="0.61"/>
    <n v="58400000"/>
    <s v="0.60,0.80,0.60,0.99,0.99,0.99,0.80,0.60,0.80,0.99,0.99,0.99"/>
  </r>
  <r>
    <x v="572"/>
    <n v="13"/>
    <n v="9"/>
    <n v="1"/>
    <n v="2"/>
    <n v="40"/>
    <n v="6.41"/>
    <s v="http://www.eloqua.com/resources/best-practices/demand-generation.html"/>
    <n v="0"/>
    <n v="0"/>
    <n v="0.13"/>
    <n v="309000000"/>
    <s v="0.28,0.71,0.56,0.71,0.56,0.71,0.43,0.71,0.28,0.99,0.71,0.71"/>
  </r>
  <r>
    <x v="573"/>
    <n v="13"/>
    <n v="0"/>
    <n v="1"/>
    <n v="3"/>
    <n v="40"/>
    <n v="25.11"/>
    <s v="http://www.eloqua.com/products/campaign-management.html"/>
    <n v="0"/>
    <n v="0"/>
    <n v="0.86"/>
    <n v="410000000"/>
    <s v="0.40,0.60,0.60,0.60,0.80,0.80,0.80,0.99,0.80,0.80,0.99,0.80"/>
  </r>
  <r>
    <x v="574"/>
    <n v="16"/>
    <n v="0"/>
    <n v="1"/>
    <n v="3"/>
    <n v="70"/>
    <n v="0"/>
    <s v="http://markies.eloqua.com/markie_category/sales-impact/"/>
    <n v="0"/>
    <n v="0"/>
    <n v="0.34"/>
    <n v="284000000"/>
    <s v="0.78,0.99,0.78,0.56,0.78,0.78,0.44,0.78,0.78,0.99,0.78,0.78"/>
  </r>
  <r>
    <x v="575"/>
    <n v="16"/>
    <n v="15"/>
    <n v="1"/>
    <n v="1"/>
    <n v="70"/>
    <n v="0"/>
    <s v="http://www.eloqua.com/customers/success-stories/talk-talk-business.html"/>
    <n v="0"/>
    <n v="0"/>
    <n v="0.08"/>
    <n v="1240000"/>
    <s v="0.28,0.28,0.53,0.99,0.41,0.28,0.28,0.28,0.41,0.28,0.24,0.41"/>
  </r>
  <r>
    <x v="576"/>
    <n v="14"/>
    <n v="15"/>
    <n v="1"/>
    <n v="1"/>
    <n v="50"/>
    <n v="12.62"/>
    <s v="http://www.eloqua.com/partners/crm-technologies-limited.html"/>
    <n v="0"/>
    <n v="0"/>
    <n v="0.88"/>
    <n v="31900000"/>
    <s v="0.56,0.71,0.56,0.71,0.56,0.71,0.99,0.56,0.56,0.71,0.71,0.71"/>
  </r>
  <r>
    <x v="577"/>
    <n v="15"/>
    <n v="13"/>
    <n v="1"/>
    <n v="1"/>
    <n v="70"/>
    <n v="0"/>
    <s v="http://www.eloqua.com/resources/best-practices/marketing-effectiveness.html"/>
    <n v="0"/>
    <n v="0"/>
    <n v="0.02"/>
    <n v="132000000"/>
    <s v="0.78,0.56,0.56,0.78,0.78,0.56,0.78,0.44,0.44,0.99,0.78,0.56"/>
  </r>
  <r>
    <x v="578"/>
    <n v="14"/>
    <n v="12"/>
    <n v="1"/>
    <n v="1"/>
    <n v="50"/>
    <n v="14.16"/>
    <s v="http://www.eloqua.com/resources/best-practices/demand-generation.html"/>
    <n v="0"/>
    <n v="0"/>
    <n v="0.86"/>
    <n v="951000"/>
    <s v="0.22,0.33,0.44,0.56,0.99,0.99,0.56,0.44,0.33,0.56,0.44,0.78"/>
  </r>
  <r>
    <x v="579"/>
    <n v="16"/>
    <n v="17"/>
    <n v="1"/>
    <n v="1"/>
    <n v="70"/>
    <n v="0"/>
    <s v="http://www.eloqua.com/resources/ebooks/marketing-automation-simplified.html"/>
    <n v="0"/>
    <n v="0"/>
    <n v="0.05"/>
    <n v="64200000"/>
    <s v="0.56,0.78,0.56,0.78,0.78,0.56,0.56,0.78,0.99,0.99,0.78,0.99"/>
  </r>
  <r>
    <x v="580"/>
    <n v="15"/>
    <n v="14"/>
    <n v="1"/>
    <n v="1"/>
    <n v="70"/>
    <n v="16.89"/>
    <s v="http://www.eloqua.com/resources/best-practices/lead-nurturing.html"/>
    <n v="0"/>
    <n v="0"/>
    <n v="0.62"/>
    <n v="554000000"/>
    <s v="0.44,0.56,0.78,0.99,0.78,0.78,0.56,0.78,0.56,0.99,0.99,0.78"/>
  </r>
  <r>
    <x v="581"/>
    <n v="16"/>
    <n v="19"/>
    <n v="1"/>
    <n v="1"/>
    <n v="70"/>
    <n v="0"/>
    <s v="http://www.eloqua.com/resources/best-practices/b2b-marketing.html"/>
    <n v="0"/>
    <n v="0"/>
    <n v="0.49"/>
    <n v="1440000000"/>
    <s v="0.45,0.45,0.64,0.45,0.45,0.45,0.45,0.45,0.45,0.82,0.99,0.82"/>
  </r>
  <r>
    <x v="582"/>
    <n v="15"/>
    <n v="15"/>
    <n v="1"/>
    <n v="1"/>
    <n v="70"/>
    <n v="0"/>
    <s v="https://secure.eloqua.com/e/er?s=2826&amp;lid=3486&amp;elq=00000000000000000000000000000000"/>
    <n v="0"/>
    <n v="0"/>
    <n v="0.01"/>
    <n v="503000"/>
    <s v="0.78,0.99,0.99,0.78,0.78,0.78,0.78,0.99,0.78,0.78,0.78,0.78"/>
  </r>
  <r>
    <x v="583"/>
    <n v="15"/>
    <n v="15"/>
    <n v="1"/>
    <n v="1"/>
    <n v="70"/>
    <n v="0"/>
    <s v="http://www.eloqua.com/resources/best-practices/marketing-effectiveness.html"/>
    <n v="0"/>
    <n v="0"/>
    <n v="0.43"/>
    <n v="12500000"/>
    <s v="0.71,0.99,0.99,0.99,0.71,0.99,0.99,0.71,0.71,0.99,0.99,0.71"/>
  </r>
  <r>
    <x v="584"/>
    <n v="16"/>
    <n v="15"/>
    <n v="1"/>
    <n v="1"/>
    <n v="70"/>
    <n v="26.46"/>
    <s v="http://www.eloqua.com/customers/success-stories/docusign.html"/>
    <n v="0"/>
    <n v="0"/>
    <n v="0.15"/>
    <n v="54000"/>
    <s v="0.12,0.41,0.65,0.53,0.24,0.24,0.28,0.28,0.28,0.41,0.99,0.28"/>
  </r>
  <r>
    <x v="585"/>
    <n v="16"/>
    <n v="10"/>
    <n v="1"/>
    <n v="2"/>
    <n v="70"/>
    <n v="0"/>
    <s v="http://www.eloqua.com/resources/white-papers/gartner-magic-quadrant-digital-marketing-hubs-2014.html"/>
    <n v="0"/>
    <n v="0"/>
    <n v="0.45"/>
    <n v="1720000"/>
    <s v="0.36,0.64,0.64,0.64,0.45,0.64,0.45,0.64,0.82,0.82,0.82,0.99"/>
  </r>
  <r>
    <x v="586"/>
    <n v="20"/>
    <n v="20"/>
    <n v="1"/>
    <n v="1"/>
    <n v="110"/>
    <n v="32.130000000000003"/>
    <s v="http://www.eloqua.com/resources/best-practices/lead-management.html"/>
    <n v="0"/>
    <n v="0"/>
    <n v="0.86"/>
    <n v="15300000"/>
    <s v="0.28,0.99,0.82,0.65,0.53,0.53,0.41,0.53,0.53,0.65,0.41,0.99"/>
  </r>
  <r>
    <x v="587"/>
    <n v="20"/>
    <n v="0"/>
    <n v="1"/>
    <n v="3"/>
    <n v="110"/>
    <n v="0"/>
    <s v="http://www.eloqua.com/education/masters-program.html"/>
    <n v="0"/>
    <n v="0"/>
    <n v="0.02"/>
    <n v="9770000"/>
    <s v="0.64,0.99,0.99,0.79,0.79,0.79,0.79,0.79,0.79,0.99,0.79,0.79"/>
  </r>
  <r>
    <x v="588"/>
    <n v="19"/>
    <n v="0"/>
    <n v="1"/>
    <n v="3"/>
    <n v="110"/>
    <n v="0.38"/>
    <s v="http://demand.eloqua.com/LP=5351?elqct=SocialMedia&amp;elqchannel=ODaaSBlog&amp;elqoffer=ODC-PulseReport_0215&amp;sls=ODCGSU_DG_WP_ODC-PulseReport_0215&amp;elqcname=ODCGSU_DG_WP_ODC-PulseReport_0215&amp;elqCampaignId=2093"/>
    <n v="0"/>
    <n v="0"/>
    <n v="0.25"/>
    <n v="36800000"/>
    <s v="0.43,0.52,0.52,0.52,0.67,0.81,0.99,0.67,0.52,0.43,0.52,0.33"/>
  </r>
  <r>
    <x v="589"/>
    <n v="19"/>
    <n v="20"/>
    <n v="1"/>
    <n v="1"/>
    <n v="110"/>
    <n v="5.27"/>
    <s v="http://www.eloqua.com/products.html"/>
    <n v="0"/>
    <n v="0"/>
    <n v="0.95"/>
    <n v="134000000"/>
    <s v="0.82,0.99,0.99,0.65,0.65,0.82,0.53,0.65,0.41,0.53,0.65,0.53"/>
  </r>
  <r>
    <x v="590"/>
    <n v="18"/>
    <n v="16"/>
    <n v="1"/>
    <n v="1"/>
    <n v="110"/>
    <n v="0.75"/>
    <s v="http://markies.eloqua.com/entrant/todd-craig/"/>
    <n v="0"/>
    <n v="0"/>
    <n v="0.16"/>
    <n v="60400000"/>
    <s v="0.64,0.79,0.99,0.79,0.79,0.64,0.64,0.99,0.64,0.64,0.64,0.64"/>
  </r>
  <r>
    <x v="591"/>
    <n v="19"/>
    <n v="16"/>
    <n v="1"/>
    <n v="1"/>
    <n v="110"/>
    <n v="0"/>
    <s v="http://www.eloqua.com/support-and-services/customer-support.html"/>
    <n v="0"/>
    <n v="0"/>
    <n v="0.02"/>
    <n v="140000000"/>
    <s v="0.41,0.65,0.65,0.65,0.65,0.65,0.65,0.65,0.99,0.99,0.82,0.65"/>
  </r>
  <r>
    <x v="592"/>
    <n v="20"/>
    <n v="0"/>
    <n v="1"/>
    <n v="3"/>
    <n v="110"/>
    <n v="21.03"/>
    <s v="http://www.eloqua.com/resources/best-practices/lead-generation.html"/>
    <n v="0"/>
    <n v="0"/>
    <n v="0.95"/>
    <n v="15800000"/>
    <s v="0.79,0.79,0.99,0.99,0.79,0.64,0.79,0.79,0.64,0.64,0.64,0.64"/>
  </r>
  <r>
    <x v="593"/>
    <n v="9"/>
    <n v="9"/>
    <n v="2"/>
    <n v="2"/>
    <n v="10"/>
    <n v="33.67"/>
    <s v="http://www.eloqua.com/resources/white-papers/gartner-magic-quadrant-crm-2014.html"/>
    <n v="0"/>
    <n v="0"/>
    <n v="0.98"/>
    <n v="243000"/>
    <s v="0.50,0.50,0.99,0.50,0.50,0.50,0.50,0.99,0.50,0.50,0.50,0.50"/>
  </r>
  <r>
    <x v="594"/>
    <n v="10"/>
    <n v="13"/>
    <n v="2"/>
    <n v="1"/>
    <n v="10"/>
    <n v="0"/>
    <s v="http://www.eloqua.com/industry-solutions/insurance.html"/>
    <n v="0"/>
    <n v="0"/>
    <n v="0.38"/>
    <n v="358000000"/>
    <s v="0.99,0.99,0.99,0.99,0.99,0.99,0.99,0.99,0.99,0.99,0.99,0.99"/>
  </r>
  <r>
    <x v="595"/>
    <n v="10"/>
    <n v="10"/>
    <n v="2"/>
    <n v="2"/>
    <n v="10"/>
    <n v="20.83"/>
    <s v="http://www.eloqua.com/products/campaign-management.html"/>
    <n v="0"/>
    <n v="0"/>
    <n v="1"/>
    <n v="2840000"/>
    <s v="0.50,0.99,0.50,0.50,0.50,0.99,0.50,0.50,0.99,0.50,0.99,0.50"/>
  </r>
  <r>
    <x v="596"/>
    <n v="8"/>
    <n v="7"/>
    <n v="2"/>
    <n v="2"/>
    <n v="10"/>
    <n v="0"/>
    <s v="http://www.eloqua.com/products/social-media-marketing.html"/>
    <n v="0"/>
    <n v="0"/>
    <n v="1"/>
    <n v="238000000"/>
    <s v="0.99,0.99,0.99,0.99,0.99,0.99,0.99,0.99,0.99,0.99,0.99,0.99"/>
  </r>
  <r>
    <x v="597"/>
    <n v="9"/>
    <n v="8"/>
    <n v="2"/>
    <n v="2"/>
    <n v="10"/>
    <n v="32.14"/>
    <s v="http://www.eloqua.com/resources/best-practices/lead-generation.html"/>
    <n v="0"/>
    <n v="0"/>
    <n v="0.94"/>
    <n v="53300000"/>
    <s v="0.99,0.99,0.99,0.99,0.99,0.99,0.99,0.99,0.99,0.99,0.99,0.99"/>
  </r>
  <r>
    <x v="598"/>
    <n v="14"/>
    <n v="17"/>
    <n v="1"/>
    <n v="1"/>
    <n v="40"/>
    <n v="0"/>
    <s v="http://www.eloqua.com/resources/best-practices/drip-marketing.html"/>
    <n v="0"/>
    <n v="0"/>
    <n v="7.0000000000000007E-2"/>
    <n v="56500000"/>
    <s v="0.99,0.80,0.80,0.99,0.80,0.60,0.80,0.99,0.60,0.99,0.60,0.80"/>
  </r>
  <r>
    <x v="599"/>
    <n v="17"/>
    <n v="0"/>
    <n v="1"/>
    <n v="3"/>
    <n v="70"/>
    <n v="0.86"/>
    <s v="http://www.eloqua.com/education.html"/>
    <n v="0"/>
    <n v="0"/>
    <n v="0.22"/>
    <n v="38300000"/>
    <s v="0.44,0.78,0.78,0.99,0.78,0.56,0.44,0.78,0.78,0.99,0.99,0.44"/>
  </r>
  <r>
    <x v="600"/>
    <n v="17"/>
    <n v="16"/>
    <n v="1"/>
    <n v="1"/>
    <n v="70"/>
    <n v="0"/>
    <s v="http://www.eloqua.com/featured-content/intro-marketing-automation.html"/>
    <n v="0"/>
    <n v="0"/>
    <n v="0.24"/>
    <n v="192000000"/>
    <s v="0.36,0.36,0.28,0.50,0.99,0.36,0.28,0.28,0.36,0.36,0.99,0.36"/>
  </r>
  <r>
    <x v="601"/>
    <n v="14"/>
    <n v="16"/>
    <n v="1"/>
    <n v="1"/>
    <n v="40"/>
    <n v="48.52"/>
    <s v="http://www.eloqua.com/"/>
    <n v="0"/>
    <n v="0"/>
    <n v="0.99"/>
    <n v="54700000"/>
    <s v="0.14,0.99,0.50,0.14,0.21,0.21,0.14,0.28,0.14,0.07,0.07,0.07"/>
  </r>
  <r>
    <x v="602"/>
    <n v="14"/>
    <n v="16"/>
    <n v="1"/>
    <n v="1"/>
    <n v="40"/>
    <n v="2.66"/>
    <s v="http://markies.eloqua.com/entrant/american-express-small-business-services/"/>
    <n v="0"/>
    <n v="0"/>
    <n v="0.26"/>
    <n v="59800000"/>
    <s v="0.80,0.99,0.80,0.80,0.99,0.80,0.60,0.60,0.40,0.60,0.60,0.40"/>
  </r>
  <r>
    <x v="603"/>
    <n v="14"/>
    <n v="18"/>
    <n v="1"/>
    <n v="1"/>
    <n v="40"/>
    <n v="0"/>
    <s v="http://www.eloqua.com/products/campaign-management.html"/>
    <n v="0"/>
    <n v="0"/>
    <n v="0.72"/>
    <n v="781000"/>
    <s v="0.28,0.56,0.43,0.56,0.71,0.71,0.71,0.99,0.56,0.56,0.71,0.28"/>
  </r>
  <r>
    <x v="604"/>
    <n v="17"/>
    <n v="16"/>
    <n v="1"/>
    <n v="1"/>
    <n v="70"/>
    <n v="0"/>
    <s v="http://www.eloqua.com/resources/best-practices/qualified-leads.html"/>
    <n v="0"/>
    <n v="0"/>
    <n v="0.02"/>
    <n v="408000000"/>
    <s v="0.44,0.78,0.78,0.56,0.99,0.56,0.33,0.44,0.56,0.99,0.99,0.56"/>
  </r>
  <r>
    <x v="605"/>
    <n v="14"/>
    <n v="14"/>
    <n v="1"/>
    <n v="1"/>
    <n v="40"/>
    <n v="40"/>
    <s v="http://www.eloqua.com/resources/best-practices/qualified-leads.html"/>
    <n v="0"/>
    <n v="0"/>
    <n v="0.96"/>
    <n v="445000"/>
    <s v="0.40,0.20,0.40,0.99,0.80,0.80,0.60,0.80,0.80,0.99,0.99,0.80"/>
  </r>
  <r>
    <x v="606"/>
    <n v="14"/>
    <n v="15"/>
    <n v="1"/>
    <n v="1"/>
    <n v="40"/>
    <n v="23.03"/>
    <s v="http://www.eloqua.com/industry-solutions/asset-management.html"/>
    <n v="0"/>
    <n v="0"/>
    <n v="0.87"/>
    <n v="16500000"/>
    <s v="0.71,0.71,0.28,0.56,0.56,0.56,0.56,0.43,0.99,0.43,0.56,0.56"/>
  </r>
  <r>
    <x v="607"/>
    <n v="17"/>
    <n v="18"/>
    <n v="1"/>
    <n v="1"/>
    <n v="70"/>
    <n v="10.18"/>
    <s v="http://www.eloqua.com/resources/events/experience.html"/>
    <n v="0"/>
    <n v="0"/>
    <n v="0.72"/>
    <n v="647000000"/>
    <s v="0.44,0.56,0.78,0.78,0.99,0.78,0.56,0.78,0.56,0.78,0.78,0.78"/>
  </r>
  <r>
    <x v="608"/>
    <n v="19"/>
    <n v="0"/>
    <n v="1"/>
    <n v="3"/>
    <n v="90"/>
    <n v="0.79"/>
    <s v="http://www.eloqua.com/education/all-access-pass.html"/>
    <n v="0"/>
    <n v="0"/>
    <n v="0.21"/>
    <n v="216000000"/>
    <s v="0.45,0.82,0.64,0.82,0.99,0.82,0.82,0.82,0.82,0.82,0.82,0.45"/>
  </r>
  <r>
    <x v="609"/>
    <n v="18"/>
    <n v="16"/>
    <n v="1"/>
    <n v="1"/>
    <n v="90"/>
    <n v="1.41"/>
    <s v="http://www.eloqua.com/trust/master-reseller-terms-and-conditions.html"/>
    <n v="0"/>
    <n v="0"/>
    <n v="0.64"/>
    <n v="95000"/>
    <s v="0.33,0.43,0.33,0.99,0.52,0.33,0.33,0.52,0.33,0.33,0.52,0.67"/>
  </r>
  <r>
    <x v="610"/>
    <n v="18"/>
    <n v="0"/>
    <n v="1"/>
    <n v="3"/>
    <n v="90"/>
    <n v="0"/>
    <s v="http://markies.eloqua.com/entrant/lynn-lucas/"/>
    <n v="0"/>
    <n v="0"/>
    <n v="7.0000000000000007E-2"/>
    <n v="23500000"/>
    <s v="0.50,0.64,0.50,0.64,0.50,0.64,0.64,0.64,0.79,0.99,0.99,0.64"/>
  </r>
  <r>
    <x v="611"/>
    <n v="18"/>
    <n v="0"/>
    <n v="1"/>
    <n v="3"/>
    <n v="90"/>
    <n v="0"/>
    <s v="http://www.eloqua.com/resources/best-practices/drip-marketing.html"/>
    <n v="0"/>
    <n v="0"/>
    <n v="0.93"/>
    <n v="111000000"/>
    <s v="0.64,0.79,0.64,0.79,0.79,0.79,0.79,0.99,0.64,0.64,0.64,0.50"/>
  </r>
  <r>
    <x v="612"/>
    <n v="13"/>
    <n v="0"/>
    <n v="1"/>
    <n v="3"/>
    <n v="30"/>
    <n v="3.09"/>
    <s v="http://markies.eloqua.com/entrant/american-express-small-business-services/"/>
    <n v="0"/>
    <n v="0"/>
    <n v="0.61"/>
    <n v="38900000"/>
    <s v="0.56,0.71,0.56,0.56,0.43,0.43,0.43,0.28,0.28,0.43,0.43,0.99"/>
  </r>
  <r>
    <x v="613"/>
    <n v="20"/>
    <n v="0"/>
    <n v="1"/>
    <n v="3"/>
    <n v="90"/>
    <n v="48.52"/>
    <s v="http://www.eloqua.com/content/dam/eloqua/Downloads/whitepapers/Forrester-Wave-L2R-Platform-Vendors-Q1-2014.pdf"/>
    <n v="0"/>
    <n v="0"/>
    <n v="0.96"/>
    <n v="1830000"/>
    <s v="0.64,0.82,0.64,0.64,0.64,0.64,0.99,0.82,0.82,0.82,0.99,0.45"/>
  </r>
  <r>
    <x v="614"/>
    <n v="19"/>
    <n v="14"/>
    <n v="1"/>
    <n v="1"/>
    <n v="90"/>
    <n v="39.22"/>
    <s v="http://www.eloqua.com/resources/best-practices/lead-generation.html"/>
    <n v="0"/>
    <n v="0"/>
    <n v="0.89"/>
    <n v="4910000"/>
    <s v="0.50,0.99,0.79,0.64,0.64,0.50,0.28,0.50,0.64,0.79,0.50,0.99"/>
  </r>
  <r>
    <x v="615"/>
    <n v="18"/>
    <n v="0"/>
    <n v="1"/>
    <n v="3"/>
    <n v="90"/>
    <n v="0"/>
    <s v="http://markies.eloqua.com/markie_category/best-customer-lifecycle-program/"/>
    <n v="0"/>
    <n v="0"/>
    <n v="0.16"/>
    <n v="110000000"/>
    <s v="0.64,0.82,0.82,0.99,0.99,0.99,0.64,0.64,0.82,0.82,0.99,0.64"/>
  </r>
  <r>
    <x v="616"/>
    <n v="19"/>
    <n v="0"/>
    <n v="1"/>
    <n v="3"/>
    <n v="90"/>
    <n v="2.83"/>
    <s v="https://cloudconnectors.eloqua.com/StepAggregateTypeinstall.aspx?StepAggregateType=Jigsaw"/>
    <n v="0"/>
    <n v="0"/>
    <n v="0.3"/>
    <n v="1850000"/>
    <s v="0.18,0.82,0.99,0.41,0.53,0.65,0.65,0.53,0.65,0.28,0.28,0.28"/>
  </r>
  <r>
    <x v="566"/>
    <n v="13"/>
    <n v="0"/>
    <n v="1"/>
    <n v="3"/>
    <n v="30"/>
    <n v="64.2"/>
    <s v="http://www.eloqua.com/resources/best-practices/drip-marketing.html"/>
    <n v="0"/>
    <n v="0"/>
    <n v="0.97"/>
    <n v="104000000"/>
    <s v="0.25,0.99,0.50,0.50,0.75,0.50,0.75,0.75,0.75,0.75,0.50,0.50"/>
  </r>
  <r>
    <x v="397"/>
    <n v="13"/>
    <n v="0"/>
    <n v="1"/>
    <n v="3"/>
    <n v="30"/>
    <n v="39.35"/>
    <s v="http://www.eloqua.com/industry-solutions/nonprofit.html"/>
    <n v="0"/>
    <n v="0"/>
    <n v="0.78"/>
    <n v="17200000"/>
    <s v="0.99,0.40,0.40,0.40,0.20,0.60,0.80,0.60,0.60,0.60,0.60,0.80"/>
  </r>
  <r>
    <x v="617"/>
    <n v="19"/>
    <n v="0"/>
    <n v="1"/>
    <n v="3"/>
    <n v="90"/>
    <n v="0"/>
    <s v="http://www.eloqua.com/resources/best-practices/lead-management.html"/>
    <n v="0"/>
    <n v="0"/>
    <n v="0.92"/>
    <n v="15900000"/>
    <s v="0.65,0.99,0.99,0.53,0.41,0.24,0.24,0.28,0.41,0.53,0.28,0.41"/>
  </r>
  <r>
    <x v="618"/>
    <n v="13"/>
    <n v="0"/>
    <n v="1"/>
    <n v="3"/>
    <n v="30"/>
    <n v="5.92"/>
    <s v="http://www.eloqua.com/products/content-marketing.html"/>
    <n v="0"/>
    <n v="0"/>
    <n v="0.94"/>
    <n v="44600000"/>
    <s v="0.40,0.40,0.60,0.80,0.80,0.80,0.60,0.60,0.40,0.80,0.99,0.60"/>
  </r>
  <r>
    <x v="619"/>
    <n v="19"/>
    <n v="18"/>
    <n v="1"/>
    <n v="1"/>
    <n v="90"/>
    <n v="41.1"/>
    <s v="http://www.eloqua.com/products/lead-management.html"/>
    <n v="0"/>
    <n v="0"/>
    <n v="0.81"/>
    <n v="21200000"/>
    <s v="0.50,0.99,0.79,0.64,0.64,0.36,0.50,0.36,0.50,0.64,0.36,0.79"/>
  </r>
  <r>
    <x v="620"/>
    <n v="13"/>
    <n v="15"/>
    <n v="1"/>
    <n v="1"/>
    <n v="30"/>
    <n v="0"/>
    <s v="http://markies.eloqua.com/entrant/dentsply-tulsa-dental-specialties/"/>
    <n v="0"/>
    <n v="0"/>
    <n v="0.18"/>
    <n v="70000"/>
    <s v="0.43,0.99,0.99,0.99,0.43,0.28,0.14,0.14,0.28,0.28,0.28,0.14"/>
  </r>
  <r>
    <x v="621"/>
    <n v="13"/>
    <n v="16"/>
    <n v="1"/>
    <n v="1"/>
    <n v="30"/>
    <n v="2.61"/>
    <s v="http://www.eloqua.com/resources/best-practices/sales-enablement.html"/>
    <n v="0"/>
    <n v="0"/>
    <n v="0.28000000000000003"/>
    <n v="137000000"/>
    <s v="0.75,0.99,0.75,0.99,0.50,0.75,0.50,0.75,0.50,0.75,0.75,0.99"/>
  </r>
  <r>
    <x v="622"/>
    <n v="13"/>
    <n v="14"/>
    <n v="1"/>
    <n v="1"/>
    <n v="30"/>
    <n v="0"/>
    <s v="http://www.eloqua.com/industry-solutions/asset-management.html"/>
    <n v="0"/>
    <n v="0"/>
    <n v="0.77"/>
    <n v="56300000"/>
    <s v="0.99,0.60,0.20,0.60,0.20,0.20,0.80,0.99,0.40,0.60,0.60,0.80"/>
  </r>
  <r>
    <x v="623"/>
    <n v="12"/>
    <n v="13"/>
    <n v="1"/>
    <n v="1"/>
    <n v="20"/>
    <n v="1.98"/>
    <s v="http://www.eloqua.com/products/pricing.html"/>
    <n v="0"/>
    <n v="0"/>
    <n v="0.6"/>
    <n v="53300000"/>
    <s v="0.50,0.99,0.50,0.99,0.99,0.50,0.99,0.50,0.50,0.50,0.99,0.99"/>
  </r>
  <r>
    <x v="624"/>
    <n v="12"/>
    <n v="12"/>
    <n v="1"/>
    <n v="1"/>
    <n v="20"/>
    <n v="0"/>
    <s v="http://www.eloqua.com/resources/best-practices/drip-marketing.html"/>
    <n v="0"/>
    <n v="0"/>
    <n v="1"/>
    <n v="11700000"/>
    <s v="0.50,0.99,0.50,0.25,0.50,0.50,0.75,0.75,0.50,0.25,0.25,0.25"/>
  </r>
  <r>
    <x v="625"/>
    <n v="12"/>
    <n v="15"/>
    <n v="1"/>
    <n v="1"/>
    <n v="20"/>
    <n v="0"/>
    <s v="http://www.eloqua.com/resources/best-practices/b2b-marketing.html"/>
    <n v="0"/>
    <n v="0"/>
    <n v="0.35"/>
    <n v="29600000"/>
    <s v="0.28,0.99,0.14,0.28,0.14,0.14,0.28,0.14,0.28,0.28,0.14,0.28"/>
  </r>
  <r>
    <x v="626"/>
    <n v="12"/>
    <n v="11"/>
    <n v="1"/>
    <n v="1"/>
    <n v="20"/>
    <n v="12.66"/>
    <s v="http://www.eloqua.com/products/social-media-marketing.html"/>
    <n v="0"/>
    <n v="0"/>
    <n v="0.72"/>
    <n v="88900000"/>
    <s v="0.33,0.67,0.67,0.67,0.67,0.33,0.67,0.33,0.33,0.67,0.99,0.99"/>
  </r>
  <r>
    <x v="627"/>
    <n v="12"/>
    <n v="12"/>
    <n v="1"/>
    <n v="1"/>
    <n v="20"/>
    <n v="14.83"/>
    <s v="http://www.eloqua.com/resources/white-papers/gartner-magic-quadrant-crm-2014.html"/>
    <n v="0"/>
    <n v="0"/>
    <n v="0.98"/>
    <n v="1070000"/>
    <s v="0.25,0.75,0.50,0.50,0.50,0.99,0.25,0.25,0.50,0.25,0.50,0.50"/>
  </r>
  <r>
    <x v="628"/>
    <n v="12"/>
    <n v="19"/>
    <n v="1"/>
    <n v="1"/>
    <n v="20"/>
    <n v="0"/>
    <s v="http://www.eloqua.com/resources/essentials-library.html"/>
    <n v="0"/>
    <n v="0"/>
    <n v="0.48"/>
    <n v="9460000"/>
    <s v="0.25,0.75,0.75,0.99,0.75,0.50,0.50,0.25,0.50,0.50,0.75,0.75"/>
  </r>
  <r>
    <x v="629"/>
    <n v="15"/>
    <n v="16"/>
    <n v="1"/>
    <n v="1"/>
    <n v="50"/>
    <n v="3.66"/>
    <s v="http://www.eloqua.com/partners.html"/>
    <n v="0"/>
    <n v="0"/>
    <n v="0.76"/>
    <n v="499000"/>
    <s v="0.60,0.80,0.99,0.99,0.99,0.99,0.99,0.60,0.60,0.99,0.99,0.60"/>
  </r>
  <r>
    <x v="630"/>
    <n v="16"/>
    <n v="19"/>
    <n v="1"/>
    <n v="1"/>
    <n v="50"/>
    <n v="1.34"/>
    <s v="http://www.eloqua.com/products/campaign-management.html"/>
    <n v="0"/>
    <n v="0"/>
    <n v="0.94"/>
    <n v="830000000"/>
    <s v="0.56,0.99,0.99,0.99,0.78,0.78,0.78,0.33,0.56,0.56,0.22,0.44"/>
  </r>
  <r>
    <x v="631"/>
    <n v="15"/>
    <n v="14"/>
    <n v="1"/>
    <n v="1"/>
    <n v="50"/>
    <n v="0"/>
    <s v="http://demand.eloqua.com/modern-marketer"/>
    <n v="0"/>
    <n v="0"/>
    <n v="0"/>
    <n v="5210000"/>
    <s v="0.44,0.44,0.56,0.56,0.56,0.56,0.22,0.22,0.44,0.99,0.99,0.78"/>
  </r>
  <r>
    <x v="632"/>
    <n v="15"/>
    <n v="12"/>
    <n v="1"/>
    <n v="1"/>
    <n v="50"/>
    <n v="0"/>
    <s v="http://www.eloqua.com/resources/best-practices/b2b-marketing.html"/>
    <n v="0"/>
    <n v="0"/>
    <n v="0.3"/>
    <n v="2260000"/>
    <s v="0.43,0.71,0.71,0.99,0.99,0.99,0.99,0.56,0.28,0.56,0.71,0.43"/>
  </r>
  <r>
    <x v="633"/>
    <n v="15"/>
    <n v="15"/>
    <n v="1"/>
    <n v="1"/>
    <n v="50"/>
    <n v="12.91"/>
    <s v="http://www.eloqua.com/products/social-media-marketing.html"/>
    <n v="0"/>
    <n v="0"/>
    <n v="0.77"/>
    <n v="40200000"/>
    <s v="0.03,0.03,0.03,0.03,0.03,0.03,0.99,0.44,0.12,0.16,0.12,0.12"/>
  </r>
  <r>
    <x v="634"/>
    <n v="16"/>
    <n v="14"/>
    <n v="1"/>
    <n v="1"/>
    <n v="50"/>
    <n v="0"/>
    <s v="http://www.eloqua.com/resources/best-practices/b2b-marketing.html"/>
    <n v="0"/>
    <n v="0"/>
    <n v="0.18"/>
    <n v="13500000"/>
    <s v="0.43,0.99,0.71,0.56,0.71,0.56,0.71,0.71,0.71,0.71,0.71,0.71"/>
  </r>
  <r>
    <x v="635"/>
    <n v="15"/>
    <n v="18"/>
    <n v="1"/>
    <n v="1"/>
    <n v="50"/>
    <n v="1.43"/>
    <s v="http://www.eloqua.com/"/>
    <n v="0"/>
    <n v="0"/>
    <n v="0.12"/>
    <n v="1540000"/>
    <s v="0.56,0.56,0.33,0.56,0.56,0.56,0.56,0.99,0.56,0.56,0.78,0.44"/>
  </r>
  <r>
    <x v="636"/>
    <n v="15"/>
    <n v="17"/>
    <n v="1"/>
    <n v="1"/>
    <n v="50"/>
    <n v="0"/>
    <s v="http://www.eloqua.com/resources/grande-guides.html"/>
    <n v="0"/>
    <n v="0"/>
    <n v="0.66"/>
    <n v="232000000"/>
    <s v="0.11,0.22,0.22,0.33,0.56,0.56,0.56,0.56,0.44,0.99,0.99,0.99"/>
  </r>
  <r>
    <x v="637"/>
    <n v="18"/>
    <n v="0"/>
    <n v="1"/>
    <n v="3"/>
    <n v="70"/>
    <n v="0"/>
    <s v="http://www.eloqua.com/featured-content/marketing-cloud.html"/>
    <n v="0"/>
    <n v="0"/>
    <n v="0.08"/>
    <n v="238000000"/>
    <s v="0.44,0.78,0.78,0.78,0.78,0.78,0.56,0.56,0.56,0.99,0.78,0.56"/>
  </r>
  <r>
    <x v="638"/>
    <n v="19"/>
    <n v="16"/>
    <n v="1"/>
    <n v="1"/>
    <n v="70"/>
    <n v="1.5"/>
    <s v="http://www.eloqua.com/products/social-media-marketing.html"/>
    <n v="0"/>
    <n v="0"/>
    <n v="0.46"/>
    <n v="1580000"/>
    <s v="0.78,0.99,0.78,0.99,0.99,0.56,0.78,0.78,0.78,0.78,0.78,0.78"/>
  </r>
  <r>
    <x v="639"/>
    <n v="18"/>
    <n v="19"/>
    <n v="1"/>
    <n v="1"/>
    <n v="70"/>
    <n v="13.33"/>
    <s v="http://www.eloqua.com/resources/best-practices/b2b-marketing.html"/>
    <n v="0"/>
    <n v="0"/>
    <n v="0.83"/>
    <n v="1990000"/>
    <s v="0.36,0.82,0.64,0.64,0.64,0.64,0.99,0.82,0.82,0.82,0.82,0.36"/>
  </r>
  <r>
    <x v="640"/>
    <n v="14"/>
    <n v="15"/>
    <n v="1"/>
    <n v="1"/>
    <n v="30"/>
    <n v="4.63"/>
    <s v="http://www.eloqua.com/resources/best-practices/sales-effectiveness.html"/>
    <n v="0"/>
    <n v="0"/>
    <n v="0.84"/>
    <n v="4240000"/>
    <s v="0.22,0.33,0.44,0.33,0.22,0.33,0.22,0.22,0.22,0.33,0.33,0.99"/>
  </r>
  <r>
    <x v="641"/>
    <n v="14"/>
    <n v="13"/>
    <n v="1"/>
    <n v="1"/>
    <n v="30"/>
    <n v="0"/>
    <s v="http://www.eloqua.com/resources/best-practices/lead-generation.html"/>
    <n v="0"/>
    <n v="0"/>
    <n v="0.97"/>
    <n v="268000"/>
    <s v="0.71,0.43,0.14,0.28,0.43,0.28,0.28,0.28,0.43,0.43,0.28,0.99"/>
  </r>
  <r>
    <x v="642"/>
    <n v="20"/>
    <n v="20"/>
    <n v="1"/>
    <n v="1"/>
    <n v="70"/>
    <n v="0"/>
    <s v="http://www.eloqua.com/customers/success-stories/lifesize.html"/>
    <n v="0"/>
    <n v="0"/>
    <n v="0.2"/>
    <n v="380000"/>
    <s v="0.36,0.45,0.45,0.45,0.45,0.99,0.64,0.45,0.45,0.64,0.64,0.45"/>
  </r>
  <r>
    <x v="643"/>
    <n v="14"/>
    <n v="13"/>
    <n v="1"/>
    <n v="1"/>
    <n v="30"/>
    <n v="12.68"/>
    <s v="http://www.eloqua.com/resources/best-practices/qualified-leads.html"/>
    <n v="0"/>
    <n v="0"/>
    <n v="0.81"/>
    <n v="249000000"/>
    <s v="0.14,0.14,0.14,0.14,0.14,0.28,0.43,0.71,0.99,0.56,0.56,0.71"/>
  </r>
  <r>
    <x v="644"/>
    <n v="18"/>
    <n v="17"/>
    <n v="1"/>
    <n v="1"/>
    <n v="70"/>
    <n v="10.41"/>
    <s v="http://www.eloqua.com/trust/email-subscription-management.html"/>
    <n v="0"/>
    <n v="0"/>
    <n v="0.8"/>
    <n v="238000000"/>
    <s v="0.21,0.36,0.36,0.36,0.36,0.36,0.50,0.99,0.64,0.79,0.36,0.28"/>
  </r>
  <r>
    <x v="397"/>
    <n v="14"/>
    <n v="0"/>
    <n v="1"/>
    <n v="3"/>
    <n v="30"/>
    <n v="39.35"/>
    <s v="http://www.eloqua.com/products/content-marketing.html"/>
    <n v="0"/>
    <n v="0"/>
    <n v="0.78"/>
    <n v="17200000"/>
    <s v="0.99,0.40,0.40,0.40,0.20,0.60,0.80,0.60,0.60,0.60,0.60,0.80"/>
  </r>
  <r>
    <x v="645"/>
    <n v="14"/>
    <n v="10"/>
    <n v="1"/>
    <n v="2"/>
    <n v="30"/>
    <n v="0"/>
    <s v="http://www.eloqua.com/trust/privacy-policy/opt-status.html"/>
    <n v="0"/>
    <n v="0"/>
    <n v="0.2"/>
    <n v="48700000"/>
    <s v="0.50,0.75,0.75,0.75,0.75,0.99,0.99,0.75,0.75,0.99,0.99,0.99"/>
  </r>
  <r>
    <x v="646"/>
    <n v="14"/>
    <n v="11"/>
    <n v="1"/>
    <n v="1"/>
    <n v="30"/>
    <n v="0"/>
    <s v="http://www.eloqua.com/resources/best-practices/lead-generation.html"/>
    <n v="0"/>
    <n v="0"/>
    <n v="0.81"/>
    <n v="23300000"/>
    <s v="0.75,0.50,0.99,0.75,0.50,0.50,0.25,0.99,0.75,0.50,0.75,0.75"/>
  </r>
  <r>
    <x v="647"/>
    <n v="18"/>
    <n v="18"/>
    <n v="1"/>
    <n v="1"/>
    <n v="70"/>
    <n v="1.52"/>
    <s v="http://www.eloqua.com/resources/data-sheets/Security-Administration-Cloud-Service.html"/>
    <n v="0"/>
    <n v="0"/>
    <n v="0.39"/>
    <n v="211000000"/>
    <s v="0.82,0.82,0.64,0.64,0.82,0.99,0.64,0.82,0.45,0.82,0.45,0.45"/>
  </r>
  <r>
    <x v="648"/>
    <n v="14"/>
    <n v="11"/>
    <n v="1"/>
    <n v="1"/>
    <n v="30"/>
    <n v="0"/>
    <s v="http://www.eloqua.com/industry-solutions/life-sciences.html"/>
    <n v="0"/>
    <n v="0"/>
    <n v="0.68"/>
    <n v="201000000"/>
    <s v="0.11,0.22,0.99,0.78,0.22,0.11,0.11,0.11,0.11,0.11,0.22,0.11"/>
  </r>
  <r>
    <x v="649"/>
    <n v="18"/>
    <n v="20"/>
    <n v="1"/>
    <n v="1"/>
    <n v="70"/>
    <n v="0"/>
    <s v="http://www.eloqua.com/resources/best-practices/marketing-automation.html"/>
    <n v="0"/>
    <n v="0"/>
    <n v="7.0000000000000007E-2"/>
    <n v="19800000"/>
    <s v="0.56,0.56,0.56,0.99,0.78,0.78,0.78,0.78,0.44,0.78,0.78,0.56"/>
  </r>
  <r>
    <x v="650"/>
    <n v="19"/>
    <n v="20"/>
    <n v="1"/>
    <n v="1"/>
    <n v="70"/>
    <n v="2.52"/>
    <s v="http://www.eloqua.com/resources/best-practices/sales-effectiveness.html"/>
    <n v="0"/>
    <n v="0"/>
    <n v="0.17"/>
    <n v="74500000"/>
    <s v="0.99,0.99,0.99,0.99,0.99,0.99,0.99,0.99,0.99,0.99,0.99,0.99"/>
  </r>
  <r>
    <x v="650"/>
    <n v="20"/>
    <n v="19"/>
    <n v="1"/>
    <n v="1"/>
    <n v="70"/>
    <n v="2.52"/>
    <s v="http://www.eloqua.com/resources/best-practices/sales-enablement.html"/>
    <n v="0"/>
    <n v="0"/>
    <n v="0.17"/>
    <n v="74500000"/>
    <s v="0.99,0.99,0.99,0.99,0.99,0.99,0.99,0.99,0.99,0.99,0.99,0.99"/>
  </r>
  <r>
    <x v="621"/>
    <n v="14"/>
    <n v="17"/>
    <n v="1"/>
    <n v="1"/>
    <n v="30"/>
    <n v="2.61"/>
    <s v="http://www.eloqua.com/resources/best-practices/sales-effectiveness.html"/>
    <n v="0"/>
    <n v="0"/>
    <n v="0.28000000000000003"/>
    <n v="137000000"/>
    <s v="0.75,0.99,0.75,0.99,0.50,0.75,0.50,0.75,0.50,0.75,0.75,0.99"/>
  </r>
  <r>
    <x v="651"/>
    <n v="16"/>
    <n v="13"/>
    <n v="1"/>
    <n v="1"/>
    <n v="40"/>
    <n v="0"/>
    <s v="http://www.eloqua.com/industry-solutions.html"/>
    <n v="0"/>
    <n v="0"/>
    <n v="0.45"/>
    <n v="328000000"/>
    <s v="0.44,0.56,0.56,0.44,0.56,0.33,0.33,0.22,0.22,0.99,0.56,0.44"/>
  </r>
  <r>
    <x v="652"/>
    <n v="17"/>
    <n v="17"/>
    <n v="1"/>
    <n v="1"/>
    <n v="50"/>
    <n v="11.72"/>
    <s v="http://www.eloqua.com/resources/best-practices/b2b-marketing.html"/>
    <n v="0"/>
    <n v="0"/>
    <n v="0.6"/>
    <n v="3050000"/>
    <s v="0.71,0.71,0.71,0.99,0.71,0.99,0.56,0.71,0.71,0.56,0.71,0.71"/>
  </r>
  <r>
    <x v="653"/>
    <n v="16"/>
    <n v="15"/>
    <n v="1"/>
    <n v="1"/>
    <n v="40"/>
    <n v="0"/>
    <s v="http://www.eloqua.com/education/learning-paths.html"/>
    <n v="0"/>
    <n v="0"/>
    <n v="0.08"/>
    <n v="34200000"/>
    <s v="0.50,0.99,0.75,0.75,0.99,0.75,0.99,0.99,0.75,0.99,0.99,0.99"/>
  </r>
  <r>
    <x v="654"/>
    <n v="15"/>
    <n v="16"/>
    <n v="1"/>
    <n v="1"/>
    <n v="40"/>
    <n v="14.78"/>
    <s v="http://www.eloqua.com/products/content-marketing.html"/>
    <n v="0"/>
    <n v="0"/>
    <n v="0.96"/>
    <n v="34700000"/>
    <s v="0.40,0.60,0.60,0.80,0.80,0.60,0.99,0.99,0.80,0.80,0.80,0.60"/>
  </r>
  <r>
    <x v="655"/>
    <n v="17"/>
    <n v="0"/>
    <n v="1"/>
    <n v="3"/>
    <n v="50"/>
    <n v="0"/>
    <s v="http://www.eloqua.com/support-and-services/Marketing-Cloud-Success-Program.html"/>
    <n v="0"/>
    <n v="0"/>
    <n v="0.06"/>
    <n v="490000000"/>
    <s v="0.33,0.33,0.56,0.99,0.44,0.56,0.56,0.44,0.56,0.56,0.78,0.56"/>
  </r>
  <r>
    <x v="656"/>
    <n v="16"/>
    <n v="19"/>
    <n v="1"/>
    <n v="1"/>
    <n v="40"/>
    <n v="0.38"/>
    <s v="http://www.eloqua.com/customers/success-stories/upskilled.html"/>
    <n v="0"/>
    <n v="0"/>
    <n v="0.01"/>
    <n v="209000"/>
    <s v="0.80,0.80,0.99,0.99,0.99,0.60,0.60,0.99,0.80,0.99,0.60,0.80"/>
  </r>
  <r>
    <x v="657"/>
    <n v="17"/>
    <n v="18"/>
    <n v="1"/>
    <n v="1"/>
    <n v="50"/>
    <n v="5.08"/>
    <s v="http://www.eloqua.com/products/pricing.html"/>
    <n v="0"/>
    <n v="0"/>
    <n v="0.82"/>
    <n v="1300000"/>
    <s v="0.44,0.33,0.44,0.33,0.56,0.56,0.44,0.56,0.56,0.78,0.99,0.78"/>
  </r>
  <r>
    <x v="658"/>
    <n v="16"/>
    <n v="16"/>
    <n v="1"/>
    <n v="1"/>
    <n v="40"/>
    <n v="0"/>
    <s v="http://www.eloqua.com/resources/best-practices/marketing-roi.html"/>
    <n v="0"/>
    <n v="0"/>
    <n v="0.3"/>
    <n v="60500000"/>
    <s v="0.82,0.82,0.99,0.27,0.09,0.09,0.09,0.18,0.27,0.27,0.18,0.18"/>
  </r>
  <r>
    <x v="659"/>
    <n v="15"/>
    <n v="0"/>
    <n v="1"/>
    <n v="3"/>
    <n v="40"/>
    <n v="6.79"/>
    <s v="http://www.eloqua.com/featured-content/marketing-cloud.html"/>
    <n v="0"/>
    <n v="0"/>
    <n v="0.44"/>
    <n v="64500000"/>
    <s v="0.28,0.28,0.56,0.43,0.56,0.43,0.56,0.43,0.43,0.99,0.71,0.56"/>
  </r>
  <r>
    <x v="660"/>
    <n v="15"/>
    <n v="16"/>
    <n v="1"/>
    <n v="1"/>
    <n v="40"/>
    <n v="7.75"/>
    <s v="http://www.eloqua.com/about-eloqua/press-releases/eloqua-launches-social-media-suite-at-dreamforce-11-.html"/>
    <n v="0"/>
    <n v="0"/>
    <n v="0.67"/>
    <n v="190000000"/>
    <s v="0.40,0.99,0.99,0.80,0.80,0.80,0.80,0.99,0.60,0.60,0.80,0.40"/>
  </r>
  <r>
    <x v="661"/>
    <n v="16"/>
    <n v="14"/>
    <n v="1"/>
    <n v="1"/>
    <n v="40"/>
    <n v="0"/>
    <s v="http://www.eloqua.com/resources/white-papers/Aberdeen-Analyst-Insight--Enhancing-CX.html"/>
    <n v="0"/>
    <n v="0"/>
    <n v="0.73"/>
    <n v="16300000"/>
    <s v="0.40,0.60,0.40,0.60,0.60,0.80,0.80,0.99,0.99,0.80,0.99,0.60"/>
  </r>
  <r>
    <x v="662"/>
    <n v="17"/>
    <n v="18"/>
    <n v="1"/>
    <n v="1"/>
    <n v="50"/>
    <n v="0"/>
    <s v="http://www.eloqua.com/products/targeting-and-segmentation.html"/>
    <n v="0"/>
    <n v="0"/>
    <n v="0.03"/>
    <n v="6230000"/>
    <s v="0.56,0.43,0.71,0.43,0.71,0.71,0.43,0.43,0.28,0.99,0.99,0.99"/>
  </r>
  <r>
    <x v="663"/>
    <n v="16"/>
    <n v="14"/>
    <n v="1"/>
    <n v="1"/>
    <n v="40"/>
    <n v="24.98"/>
    <s v="http://www.eloqua.com/resources/best-practices/lead-generation.html"/>
    <n v="0"/>
    <n v="0"/>
    <n v="0.99"/>
    <n v="26600000"/>
    <s v="0.14,0.28,0.56,0.56,0.43,0.56,0.43,0.56,0.43,0.99,0.56,0.71"/>
  </r>
  <r>
    <x v="664"/>
    <n v="17"/>
    <n v="17"/>
    <n v="1"/>
    <n v="1"/>
    <n v="50"/>
    <n v="0"/>
    <s v="http://www.eloqua.com/resources/white-papers/powering-marketing-transformation-the-five-tenets-of-modern-marketing-in-financial-services-and-insurance.html"/>
    <n v="0"/>
    <n v="0"/>
    <n v="0.21"/>
    <n v="101000000"/>
    <s v="0.43,0.56,0.99,0.99,0.71,0.71,0.71,0.56,0.56,0.56,0.56,0.28"/>
  </r>
  <r>
    <x v="665"/>
    <n v="16"/>
    <n v="15"/>
    <n v="1"/>
    <n v="1"/>
    <n v="40"/>
    <n v="18.05"/>
    <s v="http://www.eloqua.com/products/social-media-marketing.html"/>
    <n v="0"/>
    <n v="0"/>
    <n v="0.99"/>
    <n v="120000000"/>
    <s v="0.80,0.80,0.99,0.80,0.99,0.60,0.80,0.40,0.80,0.60,0.99,0.99"/>
  </r>
  <r>
    <x v="666"/>
    <n v="13"/>
    <n v="0"/>
    <n v="1"/>
    <n v="3"/>
    <n v="20"/>
    <n v="0"/>
    <s v="http://markies.eloqua.com/"/>
    <n v="0"/>
    <n v="0"/>
    <n v="0.69"/>
    <n v="33700000"/>
    <s v="0.14,0.28,0.28,0.28,0.99,0.28,0.43,0.14,0.28,0.14,0.28,0.28"/>
  </r>
  <r>
    <x v="667"/>
    <n v="13"/>
    <n v="11"/>
    <n v="1"/>
    <n v="1"/>
    <n v="20"/>
    <n v="24.92"/>
    <s v="http://www.eloqua.com/support-and-services/professional-services/eloqua-expert.html"/>
    <n v="0"/>
    <n v="0"/>
    <n v="0.17"/>
    <n v="31300000"/>
    <s v="0.67,0.67,0.33,0.99,0.67,0.33,0.67,0.33,0.33,0.67,0.67,0.99"/>
  </r>
  <r>
    <x v="668"/>
    <n v="13"/>
    <n v="14"/>
    <n v="1"/>
    <n v="1"/>
    <n v="20"/>
    <n v="13.6"/>
    <s v="http://markies.eloqua.com/entrant/taleo/"/>
    <n v="0"/>
    <n v="0"/>
    <n v="0.9"/>
    <n v="73000"/>
    <s v="0.50,0.25,0.75,0.50,0.75,0.75,0.99,0.75,0.50,0.25,0.50,0.50"/>
  </r>
  <r>
    <x v="624"/>
    <n v="13"/>
    <n v="13"/>
    <n v="1"/>
    <n v="1"/>
    <n v="20"/>
    <n v="0"/>
    <s v="http://www.eloqua.com/resources/best-practices/email-marketing.html"/>
    <n v="0"/>
    <n v="0"/>
    <n v="1"/>
    <n v="11700000"/>
    <s v="0.50,0.99,0.50,0.25,0.50,0.50,0.75,0.75,0.50,0.25,0.25,0.25"/>
  </r>
  <r>
    <x v="669"/>
    <n v="13"/>
    <n v="16"/>
    <n v="1"/>
    <n v="1"/>
    <n v="20"/>
    <n v="0"/>
    <s v="http://markies.eloqua.com/markie_category/best-social-campaign/"/>
    <n v="0"/>
    <n v="0"/>
    <n v="0.44"/>
    <n v="2760000"/>
    <s v="0.20,0.60,0.99,0.40,0.40,0.40,0.40,0.60,0.40,0.60,0.40,0.60"/>
  </r>
  <r>
    <x v="670"/>
    <n v="13"/>
    <n v="11"/>
    <n v="1"/>
    <n v="1"/>
    <n v="20"/>
    <n v="0"/>
    <s v="http://www.eloqua.com/products/marketing-measurement.html"/>
    <n v="0"/>
    <n v="0"/>
    <n v="0.98"/>
    <n v="137000000"/>
    <s v="0.43,0.99,0.99,0.71,0.14,0.14,0.14,0.14,0.14,0.14,0.14,0.14"/>
  </r>
  <r>
    <x v="671"/>
    <n v="13"/>
    <n v="14"/>
    <n v="1"/>
    <n v="1"/>
    <n v="20"/>
    <n v="13.23"/>
    <s v="http://www.eloqua.com/resources/best-practices/qualified-leads.html"/>
    <n v="0"/>
    <n v="0"/>
    <n v="0.2"/>
    <n v="471000000"/>
    <s v="0.50,0.50,0.50,0.50,0.75,0.50,0.50,0.75,0.50,0.99,0.75,0.50"/>
  </r>
  <r>
    <x v="672"/>
    <n v="17"/>
    <n v="14"/>
    <n v="1"/>
    <n v="1"/>
    <n v="40"/>
    <n v="28.26"/>
    <s v="http://www.eloqua.com/resources/best-practices/marketing-automation.html"/>
    <n v="0"/>
    <n v="0"/>
    <n v="0.88"/>
    <n v="137000000"/>
    <s v="0.40,0.80,0.80,0.80,0.99,0.80,0.80,0.80,0.80,0.80,0.99,0.99"/>
  </r>
  <r>
    <x v="673"/>
    <n v="17"/>
    <n v="0"/>
    <n v="1"/>
    <n v="3"/>
    <n v="40"/>
    <n v="18"/>
    <s v="http://www.eloqua.com/products/content-marketing.html"/>
    <n v="0"/>
    <n v="0"/>
    <n v="0.38"/>
    <n v="340000000"/>
    <s v="0.28,0.43,0.71,0.14,0.71,0.99,0.28,0.14,0.56,0.71,0.71,0.71"/>
  </r>
  <r>
    <x v="674"/>
    <n v="17"/>
    <n v="18"/>
    <n v="1"/>
    <n v="1"/>
    <n v="40"/>
    <n v="8.68"/>
    <s v="http://www.eloqua.com/trust/master-reseller-terms-and-conditions.html"/>
    <n v="0"/>
    <n v="0"/>
    <n v="0.61"/>
    <n v="908000"/>
    <s v="0.99,0.60,0.60,0.40,0.80,0.60,0.40,0.80,0.80,0.60,0.80,0.80"/>
  </r>
  <r>
    <x v="675"/>
    <n v="17"/>
    <n v="17"/>
    <n v="1"/>
    <n v="1"/>
    <n v="40"/>
    <n v="0"/>
    <s v="http://www.eloqua.com/support-and-services/customer-support.html"/>
    <n v="0"/>
    <n v="0"/>
    <n v="0.12"/>
    <n v="32400000"/>
    <s v="0.99,0.99,0.99,0.80,0.60,0.40,0.60,0.80,0.80,0.60,0.60,0.40"/>
  </r>
  <r>
    <x v="676"/>
    <n v="17"/>
    <n v="20"/>
    <n v="1"/>
    <n v="1"/>
    <n v="40"/>
    <n v="12.53"/>
    <s v="http://www.eloqua.com/education.html"/>
    <n v="0"/>
    <n v="0"/>
    <n v="0.76"/>
    <n v="756000000"/>
    <s v="0.56,0.99,0.43,0.43,0.56,0.28,0.43,0.43,0.43,0.56,0.56,0.71"/>
  </r>
  <r>
    <x v="677"/>
    <n v="17"/>
    <n v="19"/>
    <n v="1"/>
    <n v="1"/>
    <n v="40"/>
    <n v="5.56"/>
    <s v="http://www.eloqua.com/products/marketing-measurement.html"/>
    <n v="0"/>
    <n v="0"/>
    <n v="0.13"/>
    <n v="32600000"/>
    <s v="0.43,0.71,0.71,0.99,0.71,0.56,0.43,0.56,0.43,0.71,0.71,0.71"/>
  </r>
  <r>
    <x v="678"/>
    <n v="15"/>
    <n v="0"/>
    <n v="1"/>
    <n v="3"/>
    <n v="30"/>
    <n v="0.82"/>
    <s v="http://topliners.eloqua.com/people/brian.pham@amllp.com/places?filterID=member"/>
    <n v="0"/>
    <n v="0"/>
    <n v="0.06"/>
    <n v="8000"/>
    <s v="0.67,0.99,0.99,0.99,0.67,0.99,0.99,0.67,0.33,0.67,0.67,0.99"/>
  </r>
  <r>
    <x v="679"/>
    <n v="16"/>
    <n v="13"/>
    <n v="1"/>
    <n v="1"/>
    <n v="30"/>
    <n v="20.29"/>
    <s v="http://www.eloqua.com/products/pricing.html"/>
    <n v="0"/>
    <n v="0"/>
    <n v="0.98"/>
    <n v="462000"/>
    <s v="0.40,0.20,0.80,0.80,0.60,0.60,0.80,0.60,0.60,0.60,0.99,0.60"/>
  </r>
  <r>
    <x v="680"/>
    <n v="20"/>
    <n v="20"/>
    <n v="1"/>
    <n v="1"/>
    <n v="50"/>
    <n v="0"/>
    <s v="http://www.eloqua.com/partners/harte-hanks-inc.html"/>
    <n v="0"/>
    <n v="0"/>
    <n v="0.15"/>
    <n v="22000"/>
    <s v="0.56,0.78,0.78,0.56,0.99,0.78,0.78,0.78,0.44,0.44,0.44,0.22"/>
  </r>
  <r>
    <x v="681"/>
    <n v="16"/>
    <n v="20"/>
    <n v="1"/>
    <n v="1"/>
    <n v="30"/>
    <n v="61.74"/>
    <s v="http://www.eloqua.com/resources/best-practices/lead-management.html"/>
    <n v="0"/>
    <n v="0"/>
    <n v="1"/>
    <n v="43400000"/>
    <s v="0.99,0.99,0.75,0.75,0.75,0.75,0.75,0.75,0.75,0.99,0.75,0.50"/>
  </r>
  <r>
    <x v="682"/>
    <n v="18"/>
    <n v="16"/>
    <n v="1"/>
    <n v="1"/>
    <n v="50"/>
    <n v="0"/>
    <s v="http://www.eloqua.com/resources/grande-guides.html"/>
    <n v="0"/>
    <n v="0"/>
    <n v="0.56000000000000005"/>
    <n v="29100000"/>
    <s v="0.71,0.71,0.99,0.71,0.56,0.56,0.71,0.71,0.43,0.71,0.71,0.71"/>
  </r>
  <r>
    <x v="683"/>
    <n v="16"/>
    <n v="17"/>
    <n v="1"/>
    <n v="1"/>
    <n v="30"/>
    <n v="0"/>
    <s v="http://www.eloqua.com/industry-solutions/insurance.html"/>
    <n v="0"/>
    <n v="0"/>
    <n v="0.93"/>
    <n v="90900000"/>
    <s v="0.50,0.75,0.75,0.50,0.75,0.99,0.99,0.75,0.99,0.75,0.99,0.75"/>
  </r>
  <r>
    <x v="684"/>
    <n v="20"/>
    <n v="19"/>
    <n v="1"/>
    <n v="1"/>
    <n v="50"/>
    <n v="0"/>
    <s v="http://www.eloqua.com/support-and-services/customer-support.html"/>
    <n v="0"/>
    <n v="0"/>
    <n v="0.05"/>
    <n v="1820000"/>
    <s v="0.28,0.56,0.71,0.71,0.71,0.99,0.56,0.71,0.99,0.71,0.71,0.71"/>
  </r>
  <r>
    <x v="685"/>
    <n v="19"/>
    <n v="18"/>
    <n v="1"/>
    <n v="1"/>
    <n v="50"/>
    <n v="27.41"/>
    <s v="http://www.eloqua.com/resources/best-practices/email-marketing.html"/>
    <n v="0"/>
    <n v="0"/>
    <n v="0.87"/>
    <n v="62000000"/>
    <s v="0.56,0.99,0.71,0.99,0.71,0.56,0.71,0.71,0.56,0.56,0.71,0.56"/>
  </r>
  <r>
    <x v="686"/>
    <n v="20"/>
    <n v="20"/>
    <n v="1"/>
    <n v="1"/>
    <n v="50"/>
    <n v="0"/>
    <s v="http://www.eloqua.com/resources/best-practices/email-marketing.html"/>
    <n v="0"/>
    <n v="0"/>
    <n v="0.56000000000000005"/>
    <n v="397000000"/>
    <s v="0.43,0.71,0.99,0.56,0.71,0.99,0.71,0.99,0.56,0.71,0.99,0.71"/>
  </r>
  <r>
    <x v="687"/>
    <n v="16"/>
    <n v="20"/>
    <n v="1"/>
    <n v="1"/>
    <n v="30"/>
    <n v="0"/>
    <s v="http://markies.eloqua.com/honoree/hewlett-packard-marketing-center-of-excellence/"/>
    <n v="0"/>
    <n v="0"/>
    <n v="0.31"/>
    <n v="16600000"/>
    <s v="0.40,0.20,0.40,0.60,0.80,0.40,0.60,0.60,0.20,0.40,0.99,0.60"/>
  </r>
  <r>
    <x v="688"/>
    <n v="18"/>
    <n v="0"/>
    <n v="1"/>
    <n v="3"/>
    <n v="50"/>
    <n v="0"/>
    <s v="http://www.eloqua.com/products/eloqua-appcloud.html"/>
    <n v="0"/>
    <n v="0"/>
    <n v="0.15"/>
    <n v="63000000"/>
    <s v="0.33,0.78,0.56,0.56,0.44,0.56,0.56,0.56,0.56,0.78,0.99,0.56"/>
  </r>
  <r>
    <x v="689"/>
    <n v="20"/>
    <n v="19"/>
    <n v="1"/>
    <n v="1"/>
    <n v="50"/>
    <n v="5.71"/>
    <s v="http://www.eloqua.com/industry-solutions/life-sciences.html"/>
    <n v="0"/>
    <n v="0"/>
    <n v="0.11"/>
    <n v="93900000"/>
    <s v="0.09,0.18,0.64,0.99,0.64,0.45,0.27,0.64,0.45,0.45,0.45,0.36"/>
  </r>
  <r>
    <x v="690"/>
    <n v="15"/>
    <n v="10"/>
    <n v="1"/>
    <n v="2"/>
    <n v="30"/>
    <n v="37.86"/>
    <s v="http://www.eloqua.com/products/content-marketing.html"/>
    <n v="0"/>
    <n v="0"/>
    <n v="0.94"/>
    <n v="278000000"/>
    <s v="0.80,0.99,0.80,0.80,0.60,0.60,0.60,0.40,0.60,0.40,0.80,0.40"/>
  </r>
  <r>
    <x v="691"/>
    <n v="19"/>
    <n v="0"/>
    <n v="1"/>
    <n v="3"/>
    <n v="50"/>
    <n v="41.66"/>
    <s v="http://www.eloqua.com/"/>
    <n v="0"/>
    <n v="0"/>
    <n v="0.92"/>
    <n v="26400000"/>
    <s v="0.11,0.22,0.22,0.11,0.22,0.56,0.78,0.99,0.78,0.99,0.99,0.78"/>
  </r>
  <r>
    <x v="692"/>
    <n v="18"/>
    <n v="13"/>
    <n v="1"/>
    <n v="1"/>
    <n v="50"/>
    <n v="9.02"/>
    <s v="http://www.eloqua.com/resources/best-practices/demand-generation.html"/>
    <n v="0"/>
    <n v="0"/>
    <n v="0.79"/>
    <n v="5100000"/>
    <s v="0.18,0.99,0.82,0.36,0.27,0.27,0.45,0.36,0.27,0.36,0.64,0.45"/>
  </r>
  <r>
    <x v="643"/>
    <n v="15"/>
    <n v="0"/>
    <n v="1"/>
    <n v="3"/>
    <n v="30"/>
    <n v="12.68"/>
    <s v="http://www.eloqua.com/resources/best-practices/lead-nurturing.html"/>
    <n v="0"/>
    <n v="0"/>
    <n v="0.81"/>
    <n v="249000000"/>
    <s v="0.14,0.14,0.14,0.14,0.14,0.28,0.43,0.71,0.99,0.56,0.56,0.71"/>
  </r>
  <r>
    <x v="693"/>
    <n v="19"/>
    <n v="0"/>
    <n v="1"/>
    <n v="3"/>
    <n v="50"/>
    <n v="15.65"/>
    <s v="http://www.eloqua.com/products/sales-enablement.html"/>
    <n v="0"/>
    <n v="0"/>
    <n v="0.95"/>
    <n v="434000000"/>
    <s v="0.33,0.56,0.56,0.99,0.78,0.33,0.33,0.56,0.56,0.44,0.33,0.44"/>
  </r>
  <r>
    <x v="694"/>
    <n v="20"/>
    <n v="0"/>
    <n v="1"/>
    <n v="3"/>
    <n v="50"/>
    <n v="25.37"/>
    <s v="http://www.eloqua.com/resources/best-practices/saas-software-as-a-service.html"/>
    <n v="0"/>
    <n v="0"/>
    <n v="0.92"/>
    <n v="24700000"/>
    <s v="0.80,0.99,0.80,0.99,0.80,0.99,0.99,0.99,0.99,0.99,0.99,0.99"/>
  </r>
  <r>
    <x v="695"/>
    <n v="18"/>
    <n v="20"/>
    <n v="1"/>
    <n v="1"/>
    <n v="50"/>
    <n v="0"/>
    <s v="http://www.eloqua.com/industry-solutions/life-sciences.html"/>
    <n v="0"/>
    <n v="0"/>
    <n v="0.1"/>
    <n v="124000000"/>
    <s v="0.28,0.43,0.56,0.99,0.71,0.99,0.56,0.71,0.56,0.56,0.56,0.71"/>
  </r>
  <r>
    <x v="696"/>
    <n v="20"/>
    <n v="0"/>
    <n v="1"/>
    <n v="3"/>
    <n v="50"/>
    <n v="0"/>
    <s v="http://www.eloqua.com/products/pricing.html"/>
    <n v="0"/>
    <n v="0"/>
    <n v="0.12"/>
    <n v="1860000"/>
    <s v="0.71,0.71,0.71,0.99,0.71,0.56,0.99,0.99,0.56,0.71,0.99,0.99"/>
  </r>
  <r>
    <x v="697"/>
    <n v="16"/>
    <n v="0"/>
    <n v="1"/>
    <n v="3"/>
    <n v="30"/>
    <n v="0"/>
    <s v="http://www.eloqua.com/resources/ebooks/marketing-automation-simplified.html"/>
    <n v="0"/>
    <n v="0"/>
    <n v="0.05"/>
    <n v="236000000"/>
    <s v="0.40,0.80,0.99,0.99,0.99,0.20,0.20,0.20,0.20,0.60,0.99,0.80"/>
  </r>
  <r>
    <x v="698"/>
    <n v="15"/>
    <n v="17"/>
    <n v="1"/>
    <n v="1"/>
    <n v="30"/>
    <n v="8.19"/>
    <s v="http://www.eloqua.com/education.html"/>
    <n v="0"/>
    <n v="0"/>
    <n v="0.75"/>
    <n v="509000000"/>
    <s v="0.99,0.99,0.60,0.80,0.60,0.40,0.40,0.60,0.40,0.60,0.60,0.80"/>
  </r>
  <r>
    <x v="699"/>
    <n v="15"/>
    <n v="14"/>
    <n v="1"/>
    <n v="1"/>
    <n v="30"/>
    <n v="0"/>
    <s v="http://www.eloqua.com/resources/best-practices/marketing-automation.html"/>
    <n v="0"/>
    <n v="0"/>
    <n v="0.97"/>
    <n v="30200000"/>
    <s v="0.50,0.75,0.75,0.50,0.99,0.99,0.75,0.75,0.75,0.50,0.75,0.99"/>
  </r>
  <r>
    <x v="699"/>
    <n v="16"/>
    <n v="15"/>
    <n v="1"/>
    <n v="1"/>
    <n v="30"/>
    <n v="0"/>
    <s v="http://www.eloqua.com/products.html"/>
    <n v="0"/>
    <n v="0"/>
    <n v="0.97"/>
    <n v="30200000"/>
    <s v="0.50,0.75,0.75,0.50,0.99,0.99,0.75,0.75,0.75,0.50,0.75,0.99"/>
  </r>
  <r>
    <x v="700"/>
    <n v="18"/>
    <n v="0"/>
    <n v="1"/>
    <n v="3"/>
    <n v="50"/>
    <n v="0"/>
    <s v="http://www.eloqua.com/"/>
    <n v="0"/>
    <n v="0"/>
    <n v="0.89"/>
    <n v="24400000"/>
    <s v="0.56,0.71,0.99,0.56,0.71,0.71,0.71,0.99,0.56,0.71,0.71,0.28"/>
  </r>
  <r>
    <x v="701"/>
    <n v="18"/>
    <n v="18"/>
    <n v="1"/>
    <n v="1"/>
    <n v="50"/>
    <n v="0"/>
    <s v="http://markies.eloqua.com/markie_category/best-lead-nurturing-program/"/>
    <n v="0"/>
    <n v="0"/>
    <n v="0.32"/>
    <n v="14400000"/>
    <s v="0.56,0.99,0.99,0.99,0.56,0.71,0.71,0.43,0.56,0.71,0.71,0.99"/>
  </r>
  <r>
    <x v="702"/>
    <n v="18"/>
    <n v="19"/>
    <n v="1"/>
    <n v="1"/>
    <n v="50"/>
    <n v="22.74"/>
    <s v="http://www.eloqua.com/resources/best-practices/marketing-effectiveness.html"/>
    <n v="0"/>
    <n v="0"/>
    <n v="0.81"/>
    <n v="105000000"/>
    <s v="0.56,0.71,0.99,0.71,0.71,0.56,0.71,0.71,0.99,0.71,0.71,0.71"/>
  </r>
  <r>
    <x v="703"/>
    <n v="14"/>
    <n v="16"/>
    <n v="1"/>
    <n v="1"/>
    <n v="20"/>
    <n v="9.11"/>
    <s v="http://www.eloqua.com/resources/best-practices/email-deliverability.html"/>
    <n v="0"/>
    <n v="0"/>
    <n v="0.95"/>
    <n v="276000"/>
    <s v="0.25,0.50,0.75,0.99,0.25,0.25,0.50,0.25,0.25,0.50,0.25,0.50"/>
  </r>
  <r>
    <x v="704"/>
    <n v="14"/>
    <n v="12"/>
    <n v="1"/>
    <n v="1"/>
    <n v="20"/>
    <n v="22.05"/>
    <s v="http://www.eloqua.com/resources/best-practices/email-marketing.html"/>
    <n v="0"/>
    <n v="0"/>
    <n v="0.96"/>
    <n v="65600000"/>
    <s v="0.67,0.67,0.99,0.67,0.33,0.67,0.67,0.67,0.99,0.67,0.99,0.67"/>
  </r>
  <r>
    <x v="705"/>
    <n v="14"/>
    <n v="9"/>
    <n v="1"/>
    <n v="2"/>
    <n v="20"/>
    <n v="33.32"/>
    <s v="http://www.eloqua.com/resources/best-practices/lead-generation.html"/>
    <n v="0"/>
    <n v="0"/>
    <n v="0.99"/>
    <n v="17900000"/>
    <s v="0.50,0.50,0.50,0.25,0.50,0.25,0.25,0.99,0.50,0.25,0.25,0.75"/>
  </r>
  <r>
    <x v="706"/>
    <n v="14"/>
    <n v="13"/>
    <n v="1"/>
    <n v="1"/>
    <n v="20"/>
    <n v="0.56000000000000005"/>
    <s v="http://www.eloqua.com/featured-content/intro-marketing-automation.html"/>
    <n v="0"/>
    <n v="0"/>
    <n v="0.19"/>
    <n v="1820000"/>
    <s v="0.33,0.33,0.99,0.99,0.99,0.67,0.67,0.67,0.99,0.67,0.67,0.99"/>
  </r>
  <r>
    <x v="707"/>
    <n v="12"/>
    <n v="12"/>
    <n v="1"/>
    <n v="1"/>
    <n v="10"/>
    <n v="0"/>
    <s v="http://www.eloqua.com/resources/best-practices/qualified-leads.html"/>
    <n v="0"/>
    <n v="0"/>
    <n v="0.28000000000000003"/>
    <n v="457000000"/>
    <s v="0.99,0.99,0.00,0.99,0.99,0.99,0.00,0.00,0.99,0.99,0.99,0.99"/>
  </r>
  <r>
    <x v="708"/>
    <n v="17"/>
    <n v="0"/>
    <n v="1"/>
    <n v="3"/>
    <n v="30"/>
    <n v="0"/>
    <s v="http://www.eloqua.com/about-eloqua/press-releases/eloqua-announces-closing-of-its-initial-public-offering-and-exer.html"/>
    <n v="0"/>
    <n v="0"/>
    <n v="0.14000000000000001"/>
    <n v="25000"/>
    <s v="0.99,0.75,0.99,0.99,0.99,0.50,0.50,0.25,0.50,0.50,0.75,0.50"/>
  </r>
  <r>
    <x v="709"/>
    <n v="18"/>
    <n v="0"/>
    <n v="1"/>
    <n v="3"/>
    <n v="40"/>
    <n v="0"/>
    <s v="http://careers.eloqua.com/RD"/>
    <n v="0"/>
    <n v="0"/>
    <n v="0.01"/>
    <n v="29300000"/>
    <s v="0.80,0.80,0.80,0.80,0.99,0.40,0.40,0.60,0.60,0.99,0.80,0.99"/>
  </r>
  <r>
    <x v="710"/>
    <n v="17"/>
    <n v="15"/>
    <n v="1"/>
    <n v="1"/>
    <n v="30"/>
    <n v="0"/>
    <s v="http://www.eloqua.com/resources/best-practices/lead-generation.html"/>
    <n v="0"/>
    <n v="0"/>
    <n v="0.93"/>
    <n v="6160000"/>
    <s v="0.50,0.50,0.75,0.99,0.99,0.50,0.99,0.75,0.75,0.75,0.75,0.50"/>
  </r>
  <r>
    <x v="711"/>
    <n v="17"/>
    <n v="0"/>
    <n v="1"/>
    <n v="3"/>
    <n v="30"/>
    <n v="0"/>
    <s v="http://www.eloqua.com/resources.html"/>
    <n v="0"/>
    <n v="0"/>
    <n v="0.04"/>
    <n v="109000000"/>
    <s v="0.75,0.75,0.75,0.99,0.75,0.75,0.99,0.99,0.50,0.99,0.75,0.75"/>
  </r>
  <r>
    <x v="712"/>
    <n v="18"/>
    <n v="20"/>
    <n v="1"/>
    <n v="1"/>
    <n v="40"/>
    <n v="0"/>
    <s v="http://www.eloqua.com/support-and-services.html"/>
    <n v="0"/>
    <n v="0"/>
    <n v="0.01"/>
    <n v="101000000"/>
    <s v="0.60,0.99,0.80,0.80,0.99,0.99,0.60,0.60,0.80,0.99,0.99,0.99"/>
  </r>
  <r>
    <x v="713"/>
    <n v="19"/>
    <n v="0"/>
    <n v="1"/>
    <n v="3"/>
    <n v="40"/>
    <n v="20.99"/>
    <s v="http://www.eloqua.com/resources/best-practices/email-marketing.html"/>
    <n v="0"/>
    <n v="0"/>
    <n v="0.98"/>
    <n v="20600000"/>
    <s v="0.27,0.27,0.36,0.09,0.27,0.18,0.82,0.99,0.36,0.27,0.27,0.36"/>
  </r>
  <r>
    <x v="714"/>
    <n v="20"/>
    <n v="18"/>
    <n v="1"/>
    <n v="1"/>
    <n v="40"/>
    <n v="40.83"/>
    <s v="http://www.eloqua.com/resources/best-practices/lead-generation.html"/>
    <n v="0"/>
    <n v="0"/>
    <n v="0.96"/>
    <n v="2050000"/>
    <s v="0.11,0.22,0.11,0.56,0.33,0.56,0.99,0.99,0.33,0.22,0.33,0.22"/>
  </r>
  <r>
    <x v="715"/>
    <n v="19"/>
    <n v="19"/>
    <n v="1"/>
    <n v="1"/>
    <n v="40"/>
    <n v="0"/>
    <s v="http://markies.eloqua.com/markie_category/best-lead-nurturing-program/"/>
    <n v="0"/>
    <n v="0"/>
    <n v="0.02"/>
    <n v="26900000"/>
    <s v="0.60,0.99,0.60,0.99,0.99,0.80,0.99,0.80,0.60,0.99,0.99,0.60"/>
  </r>
  <r>
    <x v="716"/>
    <n v="17"/>
    <n v="17"/>
    <n v="1"/>
    <n v="1"/>
    <n v="30"/>
    <n v="0"/>
    <s v="http://demand.eloqua.com/modern-marketer"/>
    <n v="0"/>
    <n v="0"/>
    <n v="0"/>
    <n v="730000"/>
    <s v="0.40,0.60,0.99,0.80,0.60,0.60,0.40,0.40,0.20,0.80,0.99,0.80"/>
  </r>
  <r>
    <x v="717"/>
    <n v="17"/>
    <n v="14"/>
    <n v="1"/>
    <n v="1"/>
    <n v="30"/>
    <n v="13.01"/>
    <s v="http://www.eloqua.com/products/sales-enablement.html"/>
    <n v="0"/>
    <n v="0"/>
    <n v="0.98"/>
    <n v="4680000"/>
    <s v="0.20,0.40,0.60,0.80,0.40,0.40,0.80,0.80,0.80,0.99,0.99,0.99"/>
  </r>
  <r>
    <x v="718"/>
    <n v="18"/>
    <n v="19"/>
    <n v="1"/>
    <n v="1"/>
    <n v="40"/>
    <n v="0"/>
    <s v="http://www.eloqua.com/education.html"/>
    <n v="0"/>
    <n v="0"/>
    <n v="0.1"/>
    <n v="53900000"/>
    <s v="0.60,0.80,0.60,0.80,0.80,0.80,0.80,0.60,0.99,0.80,0.60,0.80"/>
  </r>
  <r>
    <x v="719"/>
    <n v="17"/>
    <n v="17"/>
    <n v="1"/>
    <n v="1"/>
    <n v="30"/>
    <n v="0"/>
    <s v="http://www.eloqua.com/products.html"/>
    <n v="0"/>
    <n v="0"/>
    <n v="0.88"/>
    <n v="292000000"/>
    <s v="0.80,0.60,0.60,0.40,0.80,0.40,0.80,0.99,0.80,0.99,0.20,0.40"/>
  </r>
  <r>
    <x v="720"/>
    <n v="18"/>
    <n v="20"/>
    <n v="1"/>
    <n v="1"/>
    <n v="40"/>
    <n v="8.7100000000000009"/>
    <s v="http://www.eloqua.com/products/pricing.html"/>
    <n v="0"/>
    <n v="0"/>
    <n v="0.94"/>
    <n v="261000000"/>
    <s v="0.43,0.56,0.43,0.56,0.99,0.71,0.56,0.56,0.56,0.43,0.43,0.71"/>
  </r>
  <r>
    <x v="721"/>
    <n v="17"/>
    <n v="17"/>
    <n v="1"/>
    <n v="1"/>
    <n v="30"/>
    <n v="15.23"/>
    <s v="http://www.eloqua.com/products/pricing.html"/>
    <n v="0"/>
    <n v="0"/>
    <n v="0.89"/>
    <n v="24800000"/>
    <s v="0.20,0.40,0.40,0.60,0.40,0.60,0.40,0.20,0.40,0.60,0.99,0.99"/>
  </r>
  <r>
    <x v="722"/>
    <n v="15"/>
    <n v="15"/>
    <n v="1"/>
    <n v="1"/>
    <n v="20"/>
    <n v="16.22"/>
    <s v="http://www.eloqua.com/resources/best-practices/sales-lead.html"/>
    <n v="0"/>
    <n v="0"/>
    <n v="0.9"/>
    <n v="13000000"/>
    <s v="0.25,0.99,0.50,0.50,0.75,0.50,0.50,0.25,0.50,0.99,0.75,0.50"/>
  </r>
  <r>
    <x v="723"/>
    <n v="15"/>
    <n v="0"/>
    <n v="1"/>
    <n v="3"/>
    <n v="20"/>
    <n v="23.79"/>
    <s v="http://www.eloqua.com/products/campaign-management.html"/>
    <n v="0"/>
    <n v="0"/>
    <n v="0.99"/>
    <n v="418000000"/>
    <s v="0.50,0.99,0.99,0.50,0.99,0.99,0.50,0.50,0.99,0.99,0.99,0.99"/>
  </r>
  <r>
    <x v="724"/>
    <n v="15"/>
    <n v="0"/>
    <n v="1"/>
    <n v="3"/>
    <n v="20"/>
    <n v="0"/>
    <s v="http://www.eloqua.com/trust/master-reseller-terms-and-conditions.html"/>
    <n v="0"/>
    <n v="0"/>
    <n v="0.11"/>
    <n v="3860000"/>
    <s v="0.50,0.50,0.50,0.99,0.99,0.50,0.50,0.99,0.50,0.50,0.50,0.99"/>
  </r>
  <r>
    <x v="725"/>
    <n v="16"/>
    <n v="18"/>
    <n v="1"/>
    <n v="1"/>
    <n v="20"/>
    <n v="0"/>
    <s v="http://www.eloqua.com/products/pricing.html"/>
    <n v="0"/>
    <n v="0"/>
    <n v="0.91"/>
    <n v="335000000"/>
    <s v="0.67,0.33,0.99,0.33,0.67,0.33,0.33,0.33,0.33,0.33,0.67,0.67"/>
  </r>
  <r>
    <x v="726"/>
    <n v="16"/>
    <n v="16"/>
    <n v="1"/>
    <n v="1"/>
    <n v="20"/>
    <n v="0"/>
    <s v="http://www.eloqua.com/resources/best-practices/email-marketing.html"/>
    <n v="0"/>
    <n v="0"/>
    <n v="0.94"/>
    <n v="69000000"/>
    <s v="0.50,0.99,0.99,0.99,0.99,0.99,0.99,0.99,0.99,0.50,0.50,0.50"/>
  </r>
  <r>
    <x v="727"/>
    <n v="15"/>
    <n v="17"/>
    <n v="1"/>
    <n v="1"/>
    <n v="20"/>
    <n v="0"/>
    <s v="http://www.eloqua.com/resources/marketing-insights.html"/>
    <n v="0"/>
    <n v="0"/>
    <n v="0.92"/>
    <n v="1450000"/>
    <s v="0.25,0.50,0.50,0.50,0.25,0.99,0.75,0.50,0.25,0.75,0.50,0.75"/>
  </r>
  <r>
    <x v="728"/>
    <n v="15"/>
    <n v="15"/>
    <n v="1"/>
    <n v="1"/>
    <n v="20"/>
    <n v="22.92"/>
    <s v="http://markies.eloqua.com/honoree/rockwell-automation-best-lead-nurturing-program/"/>
    <n v="0"/>
    <n v="0"/>
    <n v="0.95"/>
    <n v="512000"/>
    <s v="0.50,0.99,0.50,0.75,0.50,0.75,0.50,0.50,0.50,0.50,0.50,0.99"/>
  </r>
  <r>
    <x v="729"/>
    <n v="16"/>
    <n v="17"/>
    <n v="1"/>
    <n v="1"/>
    <n v="20"/>
    <n v="0"/>
    <s v="http://www.eloqua.com/resources/best-practices/lead-generation.html"/>
    <n v="0"/>
    <n v="0"/>
    <n v="0.98"/>
    <n v="7200000"/>
    <s v="0.25,0.50,0.50,0.50,0.75,0.50,0.50,0.50,0.99,0.75,0.50,0.25"/>
  </r>
  <r>
    <x v="730"/>
    <n v="16"/>
    <n v="16"/>
    <n v="1"/>
    <n v="1"/>
    <n v="20"/>
    <n v="0"/>
    <s v="http://www.eloqua.com/resources/best-practices/demand-generation.html"/>
    <n v="0"/>
    <n v="0"/>
    <n v="0.2"/>
    <n v="28800000"/>
    <s v="0.50,0.99,0.50,0.99,0.99,0.99,0.50,0.50,0.99,0.50,0.99,0.99"/>
  </r>
  <r>
    <x v="731"/>
    <n v="15"/>
    <n v="15"/>
    <n v="1"/>
    <n v="1"/>
    <n v="20"/>
    <n v="0"/>
    <s v="http://www.eloqua.com/products/social-media-marketing.html"/>
    <n v="0"/>
    <n v="0"/>
    <n v="0.6"/>
    <n v="802000000"/>
    <s v="0.25,0.50,0.75,0.75,0.50,0.99,0.75,0.50,0.50,0.25,0.50,0.75"/>
  </r>
  <r>
    <x v="732"/>
    <n v="16"/>
    <n v="15"/>
    <n v="1"/>
    <n v="1"/>
    <n v="20"/>
    <n v="14.87"/>
    <s v="http://www.eloqua.com/products/marketing-measurement.html"/>
    <n v="0"/>
    <n v="0"/>
    <n v="0.9"/>
    <n v="15800000"/>
    <s v="0.33,0.67,0.33,0.33,0.67,0.33,0.67,0.67,0.33,0.99,0.33,0.33"/>
  </r>
  <r>
    <x v="733"/>
    <n v="16"/>
    <n v="0"/>
    <n v="1"/>
    <n v="3"/>
    <n v="20"/>
    <n v="22.32"/>
    <s v="http://www.eloqua.com/education/course-list.html"/>
    <n v="0"/>
    <n v="0"/>
    <n v="0.93"/>
    <n v="120000000"/>
    <s v="0.25,0.50,0.25,0.25,0.50,0.25,0.25,0.25,0.25,0.50,0.99,0.75"/>
  </r>
  <r>
    <x v="734"/>
    <n v="16"/>
    <n v="14"/>
    <n v="1"/>
    <n v="1"/>
    <n v="20"/>
    <n v="0"/>
    <s v="http://www.eloqua.com/featured-content/marketing-cloud.html"/>
    <n v="0"/>
    <n v="0"/>
    <n v="0.75"/>
    <n v="190000000"/>
    <s v="0.33,0.67,0.33,0.67,0.67,0.99,0.33,0.33,0.33,0.33,0.33,0.33"/>
  </r>
  <r>
    <x v="735"/>
    <n v="16"/>
    <n v="16"/>
    <n v="1"/>
    <n v="1"/>
    <n v="20"/>
    <n v="40.4"/>
    <s v="http://www.eloqua.com/resources/data-sheets/Business-Intelligence-Cloud-Service.html"/>
    <n v="0"/>
    <n v="0"/>
    <n v="0.92"/>
    <n v="64200000"/>
    <s v="0.67,0.99,0.99,0.67,0.99,0.67,0.67,0.67,0.33,0.99,0.67,0.99"/>
  </r>
  <r>
    <x v="736"/>
    <n v="19"/>
    <n v="0"/>
    <n v="1"/>
    <n v="3"/>
    <n v="30"/>
    <n v="0"/>
    <s v="http://markies.eloqua.com/honoree/db-sales-impact/"/>
    <n v="0"/>
    <n v="0"/>
    <n v="0.21"/>
    <n v="547000"/>
    <s v="0.60,0.40,0.40,0.99,0.80,0.40,0.40,0.60,0.40,0.40,0.40,0.60"/>
  </r>
  <r>
    <x v="737"/>
    <n v="20"/>
    <n v="18"/>
    <n v="1"/>
    <n v="1"/>
    <n v="30"/>
    <n v="0"/>
    <s v="http://www.eloqua.com/resources/ebooks/marketing-automation-simplified.html"/>
    <n v="0"/>
    <n v="0"/>
    <n v="0.11"/>
    <n v="37100000"/>
    <s v="0.28,0.43,0.28,0.28,0.43,0.28,0.43,0.28,0.43,0.99,0.71,0.56"/>
  </r>
  <r>
    <x v="708"/>
    <n v="18"/>
    <n v="0"/>
    <n v="1"/>
    <n v="3"/>
    <n v="30"/>
    <n v="0"/>
    <s v="http://www.eloqua.com/about-eloqua/press-releases/eloqua-files-registration-statement-for-proposed-initial-public-.html"/>
    <n v="0"/>
    <n v="0"/>
    <n v="0.14000000000000001"/>
    <n v="25000"/>
    <s v="0.99,0.75,0.99,0.99,0.99,0.50,0.50,0.25,0.50,0.50,0.75,0.50"/>
  </r>
  <r>
    <x v="738"/>
    <n v="19"/>
    <n v="17"/>
    <n v="1"/>
    <n v="1"/>
    <n v="30"/>
    <n v="0"/>
    <s v="http://www.eloqua.com/products/campaign-management.html"/>
    <n v="0"/>
    <n v="0"/>
    <n v="0.32"/>
    <n v="292000000"/>
    <s v="0.40,0.40,0.99,0.60,0.60,0.80,0.40,0.40,0.20,0.60,0.80,0.60"/>
  </r>
  <r>
    <x v="739"/>
    <n v="19"/>
    <n v="19"/>
    <n v="1"/>
    <n v="1"/>
    <n v="30"/>
    <n v="0"/>
    <s v="http://www.eloqua.com/products/marketing-measurement.html"/>
    <n v="0"/>
    <n v="0"/>
    <n v="0.21"/>
    <n v="74400000"/>
    <s v="0.75,0.50,0.75,0.99,0.75,0.50,0.99,0.75,0.50,0.75,0.99,0.75"/>
  </r>
  <r>
    <x v="740"/>
    <n v="18"/>
    <n v="19"/>
    <n v="1"/>
    <n v="1"/>
    <n v="30"/>
    <n v="18.510000000000002"/>
    <s v="http://www.eloqua.com/resources/best-practices/saas-software-as-a-service.html"/>
    <n v="0"/>
    <n v="0"/>
    <n v="0.56000000000000005"/>
    <n v="6980000"/>
    <s v="0.50,0.75,0.75,0.50,0.99,0.99,0.50,0.75,0.75,0.75,0.99,0.75"/>
  </r>
  <r>
    <x v="741"/>
    <n v="13"/>
    <n v="13"/>
    <n v="1"/>
    <n v="1"/>
    <n v="10"/>
    <n v="9.02"/>
    <s v="http://www.eloqua.com/industry-solutions/insurance.html"/>
    <n v="0"/>
    <n v="0"/>
    <n v="0.82"/>
    <n v="22400000"/>
    <s v="0.50,0.50,0.50,0.50,0.50,0.50,0.50,0.50,0.50,0.99,0.50,0.50"/>
  </r>
  <r>
    <x v="742"/>
    <n v="19"/>
    <n v="15"/>
    <n v="1"/>
    <n v="1"/>
    <n v="30"/>
    <n v="0"/>
    <s v="http://www.eloqua.com/products/social-media-marketing.html"/>
    <n v="0"/>
    <n v="0"/>
    <n v="0.83"/>
    <n v="93300000"/>
    <s v="0.60,0.99,0.60,0.40,0.20,0.40,0.40,0.40,0.40,0.60,0.60,0.60"/>
  </r>
  <r>
    <x v="743"/>
    <n v="19"/>
    <n v="15"/>
    <n v="1"/>
    <n v="1"/>
    <n v="30"/>
    <n v="0"/>
    <s v="http://www.eloqua.com/trust/privacy-policy/opt-status.html"/>
    <n v="0"/>
    <n v="0"/>
    <n v="0.38"/>
    <n v="48800000"/>
    <s v="0.99,0.40,0.60,0.40,0.80,0.99,0.80,0.60,0.80,0.40,0.40,0.80"/>
  </r>
  <r>
    <x v="744"/>
    <n v="18"/>
    <n v="17"/>
    <n v="1"/>
    <n v="1"/>
    <n v="30"/>
    <n v="0"/>
    <s v="http://www.eloqua.com/products/campaign-management.html"/>
    <n v="0"/>
    <n v="0"/>
    <n v="0.16"/>
    <n v="43700000"/>
    <s v="0.50,0.99,0.50,0.99,0.75,0.75,0.75,0.50,0.75,0.75,0.75,0.99"/>
  </r>
  <r>
    <x v="745"/>
    <n v="18"/>
    <n v="20"/>
    <n v="1"/>
    <n v="1"/>
    <n v="30"/>
    <n v="0"/>
    <s v="http://www.eloqua.com/resources/best-practices/campaign-analytics.html"/>
    <n v="0"/>
    <n v="0"/>
    <n v="0.14000000000000001"/>
    <n v="77000000"/>
    <s v="0.40,0.60,0.20,0.99,0.60,0.60,0.60,0.80,0.80,0.60,0.60,0.60"/>
  </r>
  <r>
    <x v="746"/>
    <n v="17"/>
    <n v="14"/>
    <n v="1"/>
    <n v="1"/>
    <n v="20"/>
    <n v="7.31"/>
    <s v="http://www.eloqua.com/trust/master-reseller-terms-and-conditions.html"/>
    <n v="0"/>
    <n v="0"/>
    <n v="0.55000000000000004"/>
    <n v="388000"/>
    <s v="0.20,0.20,0.60,0.20,0.20,0.20,0.60,0.99,0.20,0.60,0.99,0.80"/>
  </r>
  <r>
    <x v="747"/>
    <n v="17"/>
    <n v="17"/>
    <n v="1"/>
    <n v="1"/>
    <n v="20"/>
    <n v="0"/>
    <s v="http://www.eloqua.com/products/sales-enablement.html"/>
    <n v="0"/>
    <n v="0"/>
    <n v="0.96"/>
    <n v="258000000"/>
    <s v="0.25,0.25,0.99,0.25,0.25,0.50,0.25,0.25,0.25,0.25,0.50,0.25"/>
  </r>
  <r>
    <x v="748"/>
    <n v="17"/>
    <n v="15"/>
    <n v="1"/>
    <n v="1"/>
    <n v="20"/>
    <n v="0"/>
    <s v="http://www.eloqua.com/resources/best-practices/content-marketing.html"/>
    <n v="0"/>
    <n v="0"/>
    <n v="0.83"/>
    <n v="95200000"/>
    <s v="0.67,0.67,0.67,0.67,0.33,0.67,0.67,0.33,0.33,0.99,0.67,0.67"/>
  </r>
  <r>
    <x v="749"/>
    <n v="17"/>
    <n v="0"/>
    <n v="1"/>
    <n v="3"/>
    <n v="20"/>
    <n v="30.19"/>
    <s v="http://www.eloqua.com/resources/best-practices/lead-management.html"/>
    <n v="0"/>
    <n v="0"/>
    <n v="0.94"/>
    <n v="9040000"/>
    <s v="0.33,0.33,0.67,0.99,0.67,0.67,0.67,0.33,0.67,0.67,0.33,0.33"/>
  </r>
  <r>
    <x v="750"/>
    <n v="17"/>
    <n v="15"/>
    <n v="1"/>
    <n v="1"/>
    <n v="20"/>
    <n v="21.04"/>
    <s v="http://www.eloqua.com/resources/best-practices/email-marketing.html"/>
    <n v="0"/>
    <n v="0"/>
    <n v="0.93"/>
    <n v="34200000"/>
    <s v="0.33,0.99,0.33,0.33,0.67,0.33,0.67,0.67,0.99,0.67,0.33,0.67"/>
  </r>
  <r>
    <x v="751"/>
    <n v="17"/>
    <n v="10"/>
    <n v="1"/>
    <n v="2"/>
    <n v="20"/>
    <n v="30.25"/>
    <s v="http://www.eloqua.com/resources/best-practices/lead-generation.html"/>
    <n v="0"/>
    <n v="0"/>
    <n v="0.97"/>
    <n v="29200000"/>
    <s v="0.25,0.50,0.75,0.50,0.99,0.50,0.75,0.50,0.50,0.50,0.50,0.50"/>
  </r>
  <r>
    <x v="734"/>
    <n v="17"/>
    <n v="15"/>
    <n v="1"/>
    <n v="1"/>
    <n v="20"/>
    <n v="0"/>
    <s v="http://www.eloqua.com/"/>
    <n v="0"/>
    <n v="0"/>
    <n v="0.75"/>
    <n v="190000000"/>
    <s v="0.33,0.67,0.33,0.67,0.67,0.99,0.33,0.33,0.33,0.33,0.33,0.33"/>
  </r>
  <r>
    <x v="752"/>
    <n v="14"/>
    <n v="13"/>
    <n v="1"/>
    <n v="1"/>
    <n v="10"/>
    <n v="0"/>
    <s v="http://www.eloqua.com/"/>
    <n v="0"/>
    <n v="0"/>
    <n v="1"/>
    <n v="5760000"/>
    <s v="0.50,0.50,0.99,0.50,0.50,0.50,0.50,0.50,0.50,0.50,0.50,0.50"/>
  </r>
  <r>
    <x v="753"/>
    <n v="14"/>
    <n v="15"/>
    <n v="1"/>
    <n v="1"/>
    <n v="10"/>
    <n v="0"/>
    <s v="http://www.eloqua.com/resources/white-papers/raab-eloqua-evaluating-cost-of-marketing-automation.html"/>
    <n v="0"/>
    <n v="0"/>
    <n v="1"/>
    <n v="6860000"/>
    <s v="0.99,0.99,0.99,0.99,0.99,0.99,0.99,0.99,0.99,0.99,0.99,0.99"/>
  </r>
  <r>
    <x v="754"/>
    <n v="14"/>
    <n v="14"/>
    <n v="1"/>
    <n v="1"/>
    <n v="10"/>
    <n v="0"/>
    <s v="http://www.eloqua.com/products/campaign-management.html"/>
    <n v="0"/>
    <n v="0"/>
    <n v="0.97"/>
    <n v="28400000"/>
    <s v="0.00,0.99,0.99,0.99,0.99,0.99,0.99,0.99,0.99,0.99,0.99,0.99"/>
  </r>
  <r>
    <x v="755"/>
    <n v="14"/>
    <n v="12"/>
    <n v="1"/>
    <n v="1"/>
    <n v="10"/>
    <n v="0"/>
    <s v="http://www.eloqua.com/resources/events/experience.html"/>
    <n v="0"/>
    <n v="0"/>
    <n v="0"/>
    <n v="17500000"/>
    <s v="0.99,0.50,0.50,0.50,0.50,0.50,0.50,0.50,0.50,0.50,0.50,0.50"/>
  </r>
  <r>
    <x v="756"/>
    <n v="20"/>
    <n v="0"/>
    <n v="1"/>
    <n v="3"/>
    <n v="20"/>
    <n v="0"/>
    <s v="http://www.eloqua.com/products/campaign-management.html"/>
    <n v="0"/>
    <n v="0"/>
    <n v="0.94"/>
    <n v="74700000"/>
    <s v="0.33,0.67,0.67,0.67,0.67,0.99,0.33,0.33,0.33,0.67,0.33,0.33"/>
  </r>
  <r>
    <x v="757"/>
    <n v="20"/>
    <n v="0"/>
    <n v="1"/>
    <n v="3"/>
    <n v="20"/>
    <n v="0"/>
    <s v="http://www.eloqua.com/resources/best-practices/content-marketing.html"/>
    <n v="0"/>
    <n v="0"/>
    <n v="0.79"/>
    <n v="178000000"/>
    <s v="0.67,0.67,0.33,0.67,0.67,0.67,0.99,0.67,0.33,0.99,0.67,0.67"/>
  </r>
  <r>
    <x v="758"/>
    <n v="20"/>
    <n v="0"/>
    <n v="1"/>
    <n v="3"/>
    <n v="20"/>
    <n v="0"/>
    <s v="http://www.eloqua.com/resources/best-practices/sales-effectiveness.html"/>
    <n v="0"/>
    <n v="0"/>
    <n v="0.56000000000000005"/>
    <n v="1750000"/>
    <s v="0.33,0.33,0.33,0.67,0.99,0.67,0.67,0.67,0.33,0.33,0.67,0.33"/>
  </r>
  <r>
    <x v="759"/>
    <n v="18"/>
    <n v="18"/>
    <n v="1"/>
    <n v="1"/>
    <n v="20"/>
    <n v="26.13"/>
    <s v="http://www.eloqua.com/products/sales-enablement.html"/>
    <n v="0"/>
    <n v="0"/>
    <n v="0.95"/>
    <n v="57000000"/>
    <s v="0.33,0.99,0.33,0.67,0.67,0.33,0.67,0.33,0.33,0.33,0.67,0.33"/>
  </r>
  <r>
    <x v="760"/>
    <n v="19"/>
    <n v="0"/>
    <n v="1"/>
    <n v="3"/>
    <n v="20"/>
    <n v="0"/>
    <s v="https://secure.eloqua.com/API/1.2/Service.svc?wsdl"/>
    <n v="0"/>
    <n v="0"/>
    <n v="0.06"/>
    <n v="184000"/>
    <s v="0.67,0.67,0.33,0.99,0.99,0.67,0.67,0.67,0.67,0.67,0.67,0.67"/>
  </r>
  <r>
    <x v="761"/>
    <n v="20"/>
    <n v="20"/>
    <n v="1"/>
    <n v="1"/>
    <n v="20"/>
    <n v="0"/>
    <s v="http://www.eloqua.com/resources/best-practices/b2b-marketing.html"/>
    <n v="0"/>
    <n v="0"/>
    <n v="0.28000000000000003"/>
    <n v="39100000"/>
    <s v="0.67,0.99,0.33,0.67,0.33,0.33,0.67,0.99,0.67,0.33,0.67,0.67"/>
  </r>
  <r>
    <x v="762"/>
    <n v="21"/>
    <n v="0"/>
    <n v="1"/>
    <n v="3"/>
    <n v="30"/>
    <n v="0"/>
    <s v="http://www.eloqua.com/resources/best-practices/sales-marketing-alignment.html"/>
    <n v="0"/>
    <n v="0"/>
    <n v="0.21"/>
    <n v="739000000"/>
    <s v="0.60,0.80,0.60,0.60,0.60,0.99,0.40,0.40,0.80,0.60,0.80,0.60"/>
  </r>
  <r>
    <x v="763"/>
    <n v="18"/>
    <n v="17"/>
    <n v="1"/>
    <n v="1"/>
    <n v="20"/>
    <n v="0"/>
    <s v="http://events.eloqua.com/MMT_Washington"/>
    <n v="0"/>
    <n v="0"/>
    <n v="0"/>
    <n v="544000000"/>
    <s v="0.67,0.67,0.99,0.67,0.67,0.99,0.99,0.67,0.33,0.99,0.99,0.67"/>
  </r>
  <r>
    <x v="764"/>
    <n v="19"/>
    <n v="19"/>
    <n v="1"/>
    <n v="1"/>
    <n v="20"/>
    <n v="0"/>
    <s v="http://www.eloqua.com/resources/data-sheets/Business-Intelligence-Cloud-Service.html"/>
    <n v="0"/>
    <n v="0"/>
    <n v="0.96"/>
    <n v="112000000"/>
    <s v="0.67,0.99,0.99,0.67,0.67,0.33,0.33,0.33,0.67,0.67,0.33,0.33"/>
  </r>
  <r>
    <x v="765"/>
    <n v="20"/>
    <n v="18"/>
    <n v="1"/>
    <n v="1"/>
    <n v="20"/>
    <n v="0.21"/>
    <s v="http://www.eloqua.com/customers/success-stories/bass-pro-shops.html"/>
    <n v="0"/>
    <n v="0"/>
    <n v="0.1"/>
    <n v="13800000"/>
    <s v="0.99,0.14,0.28,0.28,0.14,0.43,0.43,0.28,0.43,0.14,0.43,0.43"/>
  </r>
  <r>
    <x v="766"/>
    <n v="19"/>
    <n v="17"/>
    <n v="1"/>
    <n v="1"/>
    <n v="20"/>
    <n v="0"/>
    <s v="http://www.eloqua.com/resources/best-practices/email-marketing.html"/>
    <n v="0"/>
    <n v="0"/>
    <n v="0.99"/>
    <n v="245000000"/>
    <s v="0.99,0.99,0.99,0.99,0.99,0.50,0.50,0.99,0.99,0.99,0.50,0.50"/>
  </r>
  <r>
    <x v="767"/>
    <n v="18"/>
    <n v="11"/>
    <n v="1"/>
    <n v="1"/>
    <n v="20"/>
    <n v="0"/>
    <s v="http://www.eloqua.com/resources/best-practices/lead-generation.html"/>
    <n v="0"/>
    <n v="0"/>
    <n v="0.86"/>
    <n v="24800000"/>
    <s v="0.25,0.25,0.50,0.50,0.75,0.99,0.25,0.25,0.50,0.50,0.25,0.25"/>
  </r>
  <r>
    <x v="768"/>
    <n v="18"/>
    <n v="0"/>
    <n v="1"/>
    <n v="3"/>
    <n v="20"/>
    <n v="3.68"/>
    <s v="http://www.eloqua.com/industry-solutions/insurance.html"/>
    <n v="0"/>
    <n v="0"/>
    <n v="0.98"/>
    <n v="441000000"/>
    <s v="0.67,0.67,0.99,0.99,0.99,0.33,0.67,0.67,0.67,0.33,0.67,0.33"/>
  </r>
  <r>
    <x v="769"/>
    <n v="20"/>
    <n v="14"/>
    <n v="1"/>
    <n v="1"/>
    <n v="20"/>
    <n v="0"/>
    <s v="http://www.eloqua.com/support-and-services/professional-services/smartstart.html"/>
    <n v="0"/>
    <n v="0"/>
    <n v="0.1"/>
    <n v="425000"/>
    <s v="0.99,0.60,0.40,0.40,0.40,0.40,0.20,0.40,0.40,0.40,0.20,0.40"/>
  </r>
  <r>
    <x v="770"/>
    <n v="18"/>
    <n v="0"/>
    <n v="1"/>
    <n v="3"/>
    <n v="20"/>
    <n v="25.66"/>
    <s v="http://www.eloqua.com/resources/data-sheets/Event-Management-Cloud-Service.html"/>
    <n v="0"/>
    <n v="0"/>
    <n v="0.59"/>
    <n v="312000000"/>
    <s v="0.33,0.33,0.67,0.67,0.67,0.67,0.33,0.99,0.33,0.99,0.99,0.33"/>
  </r>
  <r>
    <x v="771"/>
    <n v="18"/>
    <n v="15"/>
    <n v="1"/>
    <n v="1"/>
    <n v="20"/>
    <n v="0"/>
    <s v="http://www.eloqua.com/products/campaign-management.html"/>
    <n v="0"/>
    <n v="0"/>
    <n v="0.45"/>
    <n v="48200000"/>
    <s v="0.67,0.67,0.67,0.67,0.33,0.99,0.67,0.67,0.67,0.67,0.67,0.99"/>
  </r>
  <r>
    <x v="772"/>
    <n v="18"/>
    <n v="0"/>
    <n v="1"/>
    <n v="3"/>
    <n v="20"/>
    <n v="0"/>
    <s v="http://www.eloqua.com/"/>
    <n v="0"/>
    <n v="0"/>
    <n v="0.92"/>
    <n v="326000000"/>
    <s v="0.33,0.99,0.99,0.67,0.67,0.33,0.67,0.33,0.67,0.33,0.33,0.33"/>
  </r>
  <r>
    <x v="773"/>
    <n v="20"/>
    <n v="0"/>
    <n v="1"/>
    <n v="3"/>
    <n v="20"/>
    <n v="0"/>
    <s v="http://www.eloqua.com/resources/best-practices/email-marketing.html"/>
    <n v="0"/>
    <n v="0"/>
    <n v="0.54"/>
    <n v="32000"/>
    <s v="0.50,0.99,0.99,0.99,0.99,0.50,0.50,0.99,0.50,0.99,0.99,0.99"/>
  </r>
  <r>
    <x v="774"/>
    <n v="18"/>
    <n v="13"/>
    <n v="1"/>
    <n v="1"/>
    <n v="20"/>
    <n v="0"/>
    <s v="http://demand.eloqua.com/CMI-Playbook?elqct=Email&amp;elqchannel=Database&amp;elqoffer=CMI-Playbook_2014&amp;sls=DG_WP_CMIPlaybook_0114&amp;elqcname=DG_WP_CMIPlaybook_0114&amp;elq_mid=18706&amp;elq_cid=478789"/>
    <n v="0"/>
    <n v="0"/>
    <n v="0.56000000000000005"/>
    <n v="1290000"/>
    <s v="0.67,0.99,0.67,0.33,0.67,0.67,0.67,0.67,0.99,0.99,0.67,0.99"/>
  </r>
  <r>
    <x v="775"/>
    <n v="18"/>
    <n v="15"/>
    <n v="1"/>
    <n v="1"/>
    <n v="20"/>
    <n v="0"/>
    <s v="http://www.eloqua.com/resources/best-practices/marketing-effectiveness.html"/>
    <n v="0"/>
    <n v="0"/>
    <n v="0.36"/>
    <n v="36800000"/>
    <s v="0.99,0.33,0.67,0.67,0.67,0.33,0.67,0.33,0.33,0.67,0.67,0.67"/>
  </r>
  <r>
    <x v="776"/>
    <n v="18"/>
    <n v="0"/>
    <n v="1"/>
    <n v="3"/>
    <n v="20"/>
    <n v="0"/>
    <s v="http://www.eloqua.com/"/>
    <n v="0"/>
    <n v="0"/>
    <n v="0.99"/>
    <n v="91300000"/>
    <s v="0.50,0.50,0.50,0.99,0.50,0.25,0.50,0.25,0.25,0.25,0.50,0.25"/>
  </r>
  <r>
    <x v="777"/>
    <n v="18"/>
    <n v="18"/>
    <n v="1"/>
    <n v="1"/>
    <n v="20"/>
    <n v="9.76"/>
    <s v="http://www.eloqua.com/products.html"/>
    <n v="0"/>
    <n v="0"/>
    <n v="0.94"/>
    <n v="290000000"/>
    <s v="0.33,0.67,0.67,0.99,0.67,0.33,0.33,0.67,0.33,0.67,0.67,0.67"/>
  </r>
  <r>
    <x v="778"/>
    <n v="16"/>
    <n v="18"/>
    <n v="1"/>
    <n v="1"/>
    <n v="10"/>
    <n v="0"/>
    <s v="http://www.eloqua.com/"/>
    <n v="0"/>
    <n v="0"/>
    <n v="0.99"/>
    <n v="22200000"/>
    <s v="0.50,0.50,0.50,0.50,0.50,0.50,0.50,0.50,0.50,0.99,0.50,0.50"/>
  </r>
  <r>
    <x v="779"/>
    <n v="16"/>
    <n v="10"/>
    <n v="1"/>
    <n v="2"/>
    <n v="10"/>
    <n v="24.84"/>
    <s v="http://www.eloqua.com/resources/best-practices/campaign-analytics.html"/>
    <n v="0"/>
    <n v="0"/>
    <n v="0.8"/>
    <n v="140000000"/>
    <s v="0.50,0.50,0.99,0.50,0.50,0.99,0.50,0.50,0.50,0.50,0.99,0.50"/>
  </r>
  <r>
    <x v="780"/>
    <n v="18"/>
    <n v="19"/>
    <n v="1"/>
    <n v="1"/>
    <n v="10"/>
    <n v="0"/>
    <s v="http://www.eloqua.com/resources/white-papers.html"/>
    <n v="0"/>
    <n v="0"/>
    <n v="0.96"/>
    <n v="115000000"/>
    <s v="0.50,0.99,0.50,0.50,0.50,0.99,0.99,0.50,0.50,0.50,0.50,0.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796">
  <r>
    <x v="0"/>
    <n v="1"/>
    <n v="1"/>
    <n v="3"/>
    <n v="3"/>
    <n v="27100"/>
    <n v="5.96"/>
    <s v="http://www.marketo.com/"/>
    <n v="36.15"/>
    <n v="19.100000000000001"/>
    <n v="0.38"/>
    <n v="792000"/>
    <s v="0.67,0.99,0.99,0.99,0.99,0.99,0.99,0.99,0.99,0.99,0.99,0.82"/>
  </r>
  <r>
    <x v="1"/>
    <n v="1"/>
    <n v="1"/>
    <n v="3"/>
    <n v="3"/>
    <n v="2400"/>
    <n v="9.57"/>
    <s v="http://www.marketo.com/event-marketing/"/>
    <n v="3.2"/>
    <n v="2.71"/>
    <n v="0.84"/>
    <n v="149000000"/>
    <s v="0.55,0.83,0.66,0.66,0.83,0.83,0.83,0.66,0.83,0.99,0.99,0.83"/>
  </r>
  <r>
    <x v="2"/>
    <n v="2"/>
    <n v="2"/>
    <n v="3"/>
    <n v="3"/>
    <n v="5400"/>
    <n v="26.53"/>
    <s v="http://www.marketo.com/lead-generation/"/>
    <n v="1.99"/>
    <n v="4.68"/>
    <n v="0.94"/>
    <n v="53800000"/>
    <s v="0.67,0.99,0.82,0.99,0.99,0.82,0.82,0.99,0.82,0.82,0.99,0.82"/>
  </r>
  <r>
    <x v="3"/>
    <n v="5"/>
    <n v="4"/>
    <n v="2"/>
    <n v="2"/>
    <n v="12100"/>
    <n v="19.14"/>
    <s v="http://www.marketo.com/content-marketing/"/>
    <n v="1.71"/>
    <n v="2.91"/>
    <n v="0.93"/>
    <n v="359000000"/>
    <s v="0.67,0.99,0.82,0.82,0.82,0.82,0.82,0.82,0.82,0.99,0.99,0.82"/>
  </r>
  <r>
    <x v="4"/>
    <n v="5"/>
    <n v="5"/>
    <n v="2"/>
    <n v="2"/>
    <n v="12100"/>
    <n v="4.26"/>
    <s v="https://launchpoint.marketo.com/wistia/966-wistia-for-marketo/"/>
    <n v="1.71"/>
    <n v="0.64"/>
    <n v="0.01"/>
    <n v="417000"/>
    <s v="0.55,0.82,0.82,0.82,0.82,0.82,0.82,0.82,0.99,0.99,0.99,0.99"/>
  </r>
  <r>
    <x v="5"/>
    <n v="1"/>
    <n v="1"/>
    <n v="3"/>
    <n v="3"/>
    <n v="880"/>
    <n v="8.94"/>
    <s v="http://www.marketo.com/software/marketing-management/calendar/"/>
    <n v="1.17"/>
    <n v="0.93"/>
    <n v="0.9"/>
    <n v="110000000"/>
    <s v="0.77,0.99,0.68,0.55,0.68,0.68,0.55,0.68,0.68,0.68,0.77,0.77"/>
  </r>
  <r>
    <x v="6"/>
    <n v="1"/>
    <n v="1"/>
    <n v="3"/>
    <n v="3"/>
    <n v="880"/>
    <n v="5.13"/>
    <s v="https://login.marketo.com/"/>
    <n v="1.17"/>
    <n v="0.53"/>
    <n v="0.3"/>
    <n v="148000"/>
    <s v="0.37,0.45,0.45,0.55,0.68,0.55,0.68,0.77,0.77,0.77,0.99,0.77"/>
  </r>
  <r>
    <x v="7"/>
    <n v="1"/>
    <n v="1"/>
    <n v="3"/>
    <n v="3"/>
    <n v="720"/>
    <n v="36.5"/>
    <s v="http://www.marketo.com/marketing-topics/lead-generation-software"/>
    <n v="0.96"/>
    <n v="3.1"/>
    <n v="0.96"/>
    <n v="18300000"/>
    <s v="0.67,0.82,0.82,0.99,0.99,0.99,0.82,0.82,0.82,0.82,0.82,0.82"/>
  </r>
  <r>
    <x v="8"/>
    <n v="1"/>
    <n v="1"/>
    <n v="3"/>
    <n v="3"/>
    <n v="720"/>
    <n v="6.82"/>
    <s v="http://www.marketo.com/software/marketing-automation/pricing/"/>
    <n v="0.96"/>
    <n v="0.57999999999999996"/>
    <n v="0.73"/>
    <n v="118000"/>
    <s v="0.67,0.82,0.82,0.99,0.82,0.82,0.67,0.82,0.82,0.99,0.99,0.99"/>
  </r>
  <r>
    <x v="9"/>
    <n v="1"/>
    <n v="1"/>
    <n v="3"/>
    <n v="3"/>
    <n v="590"/>
    <n v="33.6"/>
    <s v="http://www.marketo.com/definitive-guides/lead-nurturing/"/>
    <n v="0.78"/>
    <n v="2.34"/>
    <n v="0.9"/>
    <n v="2470000"/>
    <s v="0.67,0.99,0.82,0.99,0.82,0.82,0.99,0.99,0.82,0.82,0.82,0.82"/>
  </r>
  <r>
    <x v="10"/>
    <n v="1"/>
    <n v="1"/>
    <n v="3"/>
    <n v="3"/>
    <n v="590"/>
    <n v="28.02"/>
    <s v="http://www.marketo.com/lead-scoring/"/>
    <n v="0.78"/>
    <n v="1.95"/>
    <n v="0.91"/>
    <n v="11100000"/>
    <s v="0.67,0.82,0.82,0.82,0.82,0.82,0.82,0.82,0.67,0.82,0.99,0.82"/>
  </r>
  <r>
    <x v="11"/>
    <n v="4"/>
    <n v="4"/>
    <n v="2"/>
    <n v="2"/>
    <n v="3600"/>
    <n v="17.45"/>
    <s v="http://www.marketo.com/social-marketing/"/>
    <n v="0.71"/>
    <n v="1.1000000000000001"/>
    <n v="0.86"/>
    <n v="342000000"/>
    <s v="0.66,0.82,0.99,0.99,0.99,0.82,0.66,0.66,0.55,0.82,0.99,0.82"/>
  </r>
  <r>
    <x v="12"/>
    <n v="10"/>
    <n v="10"/>
    <n v="2"/>
    <n v="2"/>
    <n v="8100"/>
    <n v="10.25"/>
    <s v="http://www.marketo.com/lead-generation/"/>
    <n v="0.68"/>
    <n v="0.62"/>
    <n v="0.88"/>
    <n v="556000000"/>
    <s v="0.81,0.99,0.81,0.99,0.99,0.99,0.81,0.81,0.99,0.99,0.99,0.99"/>
  </r>
  <r>
    <x v="13"/>
    <n v="1"/>
    <n v="3"/>
    <n v="3"/>
    <n v="3"/>
    <n v="480"/>
    <n v="8.89"/>
    <s v="http://www.marketo.com/worksheets/2015-sample-social-media-tactical-plan/"/>
    <n v="0.64"/>
    <n v="0.5"/>
    <n v="0.74"/>
    <n v="1610000"/>
    <s v="0.81,0.99,0.81,0.81,0.81,0.66,0.66,0.66,0.54,0.81,0.66,0.66"/>
  </r>
  <r>
    <x v="14"/>
    <n v="6"/>
    <n v="4"/>
    <n v="2"/>
    <n v="2"/>
    <n v="4400"/>
    <n v="58.55"/>
    <s v="http://www.marketo.com/marketing-automation/"/>
    <n v="0.62"/>
    <n v="3.24"/>
    <n v="0.97"/>
    <n v="31000000"/>
    <s v="0.67,0.81,0.81,0.81,0.81,0.81,0.99,0.99,0.81,0.81,0.99,0.81"/>
  </r>
  <r>
    <x v="15"/>
    <n v="7"/>
    <n v="8"/>
    <n v="2"/>
    <n v="2"/>
    <n v="5400"/>
    <n v="13.08"/>
    <s v="http://blog.marketo.com/"/>
    <n v="0.61"/>
    <n v="0.71"/>
    <n v="0.89"/>
    <n v="16300000"/>
    <s v="0.67,0.82,0.82,0.82,0.82,0.82,0.82,0.82,0.82,0.82,0.99,0.82"/>
  </r>
  <r>
    <x v="16"/>
    <n v="13"/>
    <n v="13"/>
    <n v="1"/>
    <n v="1"/>
    <n v="22200"/>
    <n v="0.83"/>
    <s v="https://launchpoint.marketo.com/citrix/1068-gotowebinar/"/>
    <n v="0.56000000000000005"/>
    <n v="0.04"/>
    <n v="0.14000000000000001"/>
    <n v="431000"/>
    <s v="0.55,0.82,0.82,0.67,0.67,0.67,0.67,0.67,0.67,0.82,0.99,0.82"/>
  </r>
  <r>
    <x v="17"/>
    <n v="1"/>
    <n v="1"/>
    <n v="3"/>
    <n v="3"/>
    <n v="390"/>
    <n v="8.77"/>
    <s v="http://www.marketo.com/event-marketing/"/>
    <n v="0.52"/>
    <n v="0.4"/>
    <n v="0.76"/>
    <n v="777000000"/>
    <s v="0.67,0.81,0.81,0.81,0.81,0.67,0.81,0.81,0.81,0.81,0.99,0.81"/>
  </r>
  <r>
    <x v="18"/>
    <n v="1"/>
    <n v="1"/>
    <n v="3"/>
    <n v="3"/>
    <n v="390"/>
    <n v="0"/>
    <s v="http://www.marketo.com/"/>
    <n v="0.52"/>
    <n v="0"/>
    <n v="0.09"/>
    <n v="711000"/>
    <s v="0.54,0.67,0.81,0.81,0.81,0.81,0.81,0.81,0.67,0.81,0.99,0.81"/>
  </r>
  <r>
    <x v="19"/>
    <n v="1"/>
    <n v="1"/>
    <n v="3"/>
    <n v="3"/>
    <n v="390"/>
    <n v="0"/>
    <s v="http://blog.marketo.com/"/>
    <n v="0.52"/>
    <n v="0"/>
    <n v="0.28000000000000003"/>
    <n v="508000"/>
    <s v="0.67,0.81,0.67,0.81,0.99,0.81,0.81,0.81,0.81,0.81,0.81,0.67"/>
  </r>
  <r>
    <x v="20"/>
    <n v="1"/>
    <n v="1"/>
    <n v="3"/>
    <n v="3"/>
    <n v="390"/>
    <n v="0"/>
    <s v="http://launchpoint.marketo.com/"/>
    <n v="0.52"/>
    <n v="0"/>
    <n v="0"/>
    <n v="391000"/>
    <s v="0.54,0.54,0.54,0.66,0.66,0.66,0.66,0.66,0.81,0.99,0.81,0.81"/>
  </r>
  <r>
    <x v="14"/>
    <n v="7"/>
    <n v="0"/>
    <n v="2"/>
    <n v="3"/>
    <n v="4400"/>
    <n v="58.55"/>
    <s v="http://www.marketo.com/definitive-guides/marketing-automation/"/>
    <n v="0.49"/>
    <n v="2.59"/>
    <n v="0.97"/>
    <n v="31000000"/>
    <s v="0.67,0.81,0.81,0.81,0.81,0.81,0.99,0.99,0.81,0.81,0.99,0.81"/>
  </r>
  <r>
    <x v="21"/>
    <n v="2"/>
    <n v="2"/>
    <n v="3"/>
    <n v="3"/>
    <n v="1300"/>
    <n v="10.02"/>
    <s v="http://www.marketo.com/worksheets/2015-sample-social-media-tactical-plan/"/>
    <n v="0.47"/>
    <n v="0.42"/>
    <n v="0.83"/>
    <n v="173000000"/>
    <s v="0.81,0.99,0.81,0.99,0.81,0.81,0.81,0.81,0.62,0.62,0.81,0.62"/>
  </r>
  <r>
    <x v="22"/>
    <n v="2"/>
    <n v="2"/>
    <n v="3"/>
    <n v="3"/>
    <n v="1300"/>
    <n v="25.13"/>
    <s v="http://www.marketo.com/demand-generation/"/>
    <n v="0.47"/>
    <n v="1.06"/>
    <n v="0.85"/>
    <n v="21800000"/>
    <s v="0.55,0.99,0.81,0.99,0.99,0.99,0.99,0.81,0.81,0.81,0.99,0.81"/>
  </r>
  <r>
    <x v="15"/>
    <n v="8"/>
    <n v="7"/>
    <n v="2"/>
    <n v="2"/>
    <n v="5400"/>
    <n v="13.08"/>
    <s v="http://blog.marketo.com/category/b2b-marketing"/>
    <n v="0.45"/>
    <n v="0.53"/>
    <n v="0.89"/>
    <n v="16300000"/>
    <s v="0.67,0.82,0.82,0.82,0.82,0.82,0.82,0.82,0.82,0.82,0.99,0.82"/>
  </r>
  <r>
    <x v="23"/>
    <n v="1"/>
    <n v="1"/>
    <n v="3"/>
    <n v="3"/>
    <n v="320"/>
    <n v="3.89"/>
    <s v="http://www.marketo.com/_assets/uploads/WP.Precision.Thinking12.pdf?20130115213859"/>
    <n v="0.42"/>
    <n v="0.14000000000000001"/>
    <n v="0.38"/>
    <n v="4240000"/>
    <s v="0.82,0.82,0.82,0.82,0.82,0.67,0.82,0.82,0.82,0.82,0.99,0.82"/>
  </r>
  <r>
    <x v="24"/>
    <n v="1"/>
    <n v="1"/>
    <n v="3"/>
    <n v="3"/>
    <n v="320"/>
    <n v="54.17"/>
    <s v="http://developers.marketo.com/documentation/rest/"/>
    <n v="0.42"/>
    <n v="2.04"/>
    <n v="0.37"/>
    <n v="155000"/>
    <s v="0.54,0.67,0.67,0.99,0.82,0.99,0.82,0.99,0.99,0.99,0.99,0.99"/>
  </r>
  <r>
    <x v="25"/>
    <n v="17"/>
    <n v="13"/>
    <n v="1"/>
    <n v="1"/>
    <n v="33100"/>
    <n v="0.35"/>
    <s v="http://developers.marketo.com/documentation/rest/"/>
    <n v="0.37"/>
    <n v="0.01"/>
    <n v="0"/>
    <n v="1360000000"/>
    <s v="0.82,0.82,0.82,0.99,0.99,0.99,0.82,0.99,0.99,0.99,0.99,0.82"/>
  </r>
  <r>
    <x v="26"/>
    <n v="1"/>
    <n v="1"/>
    <n v="3"/>
    <n v="3"/>
    <n v="260"/>
    <n v="0"/>
    <s v="http://launchpoint.marketo.com/"/>
    <n v="0.34"/>
    <n v="0"/>
    <n v="0.2"/>
    <n v="16000"/>
    <s v="0.66,0.81,0.81,0.81,0.99,0.81,0.81,0.99,0.99,0.99,0.99,0.81"/>
  </r>
  <r>
    <x v="27"/>
    <n v="1"/>
    <n v="1"/>
    <n v="3"/>
    <n v="3"/>
    <n v="260"/>
    <n v="8.36"/>
    <s v="http://www.marketo.com/"/>
    <n v="0.34"/>
    <n v="0.25"/>
    <n v="0.69"/>
    <n v="1010000"/>
    <s v="0.66,0.99,0.81,0.81,0.81,0.66,0.66,0.81,0.66,0.66,0.81,0.66"/>
  </r>
  <r>
    <x v="28"/>
    <n v="6"/>
    <n v="6"/>
    <n v="2"/>
    <n v="2"/>
    <n v="2400"/>
    <n v="12.04"/>
    <s v="http://www.marketo.com/worksheets/2015-sample-social-media-tactical-plan/"/>
    <n v="0.34"/>
    <n v="0.36"/>
    <n v="0.89"/>
    <n v="118000000"/>
    <s v="0.36,0.36,0.36,0.55,0.99,0.82,0.99,0.66,0.43,0.55,0.55,0.55"/>
  </r>
  <r>
    <x v="29"/>
    <n v="2"/>
    <n v="2"/>
    <n v="3"/>
    <n v="3"/>
    <n v="880"/>
    <n v="36.770000000000003"/>
    <s v="http://www.marketo.com/lead-management/"/>
    <n v="0.32"/>
    <n v="1.05"/>
    <n v="0.93"/>
    <n v="67500000"/>
    <s v="0.72,0.99,0.72,0.88,0.88,0.88,0.88,0.88,0.88,0.99,0.88,0.88"/>
  </r>
  <r>
    <x v="6"/>
    <n v="2"/>
    <n v="2"/>
    <n v="3"/>
    <n v="3"/>
    <n v="880"/>
    <n v="5.13"/>
    <s v="http://www.marketo.com/"/>
    <n v="0.32"/>
    <n v="0.14000000000000001"/>
    <n v="0.3"/>
    <n v="148000"/>
    <s v="0.37,0.45,0.45,0.55,0.68,0.55,0.68,0.77,0.77,0.77,0.99,0.77"/>
  </r>
  <r>
    <x v="30"/>
    <n v="13"/>
    <n v="13"/>
    <n v="1"/>
    <n v="1"/>
    <n v="12100"/>
    <n v="10.54"/>
    <s v="http://www.marketo.com/ebooks/what-is-marketing-automation/"/>
    <n v="0.3"/>
    <n v="0.28000000000000003"/>
    <n v="0.04"/>
    <n v="1160000000"/>
    <s v="0.67,0.99,0.82,0.82,0.82,0.67,0.55,0.55,0.82,0.99,0.99,0.82"/>
  </r>
  <r>
    <x v="31"/>
    <n v="1"/>
    <n v="1"/>
    <n v="3"/>
    <n v="3"/>
    <n v="210"/>
    <n v="5.09"/>
    <s v="http://www.marketo.com/"/>
    <n v="0.28000000000000003"/>
    <n v="0.12"/>
    <n v="0.38"/>
    <n v="885000"/>
    <s v="0.42,0.81,0.65,0.99,0.81,0.81,0.81,0.81,0.81,0.99,0.99,0.81"/>
  </r>
  <r>
    <x v="32"/>
    <n v="1"/>
    <n v="1"/>
    <n v="3"/>
    <n v="3"/>
    <n v="210"/>
    <n v="13.14"/>
    <s v="http://www.marketo.com/services/education/"/>
    <n v="0.28000000000000003"/>
    <n v="0.32"/>
    <n v="0.63"/>
    <n v="414000"/>
    <s v="0.34,0.66,0.66,0.66,0.81,0.66,0.81,0.81,0.99,0.81,0.81,0.66"/>
  </r>
  <r>
    <x v="33"/>
    <n v="1"/>
    <n v="1"/>
    <n v="3"/>
    <n v="3"/>
    <n v="210"/>
    <n v="3.29"/>
    <s v="http://www.marketo.com/"/>
    <n v="0.28000000000000003"/>
    <n v="0.08"/>
    <n v="0.47"/>
    <n v="790000"/>
    <s v="0.81,0.99,0.99,0.99,0.81,0.81,0.81,0.81,0.65,0.81,0.81,0.65"/>
  </r>
  <r>
    <x v="28"/>
    <n v="7"/>
    <n v="7"/>
    <n v="2"/>
    <n v="2"/>
    <n v="2400"/>
    <n v="12.04"/>
    <s v="http://www.marketo.com/social-marketing/"/>
    <n v="0.27"/>
    <n v="0.28999999999999998"/>
    <n v="0.89"/>
    <n v="118000000"/>
    <s v="0.36,0.36,0.36,0.55,0.99,0.82,0.99,0.66,0.43,0.55,0.55,0.55"/>
  </r>
  <r>
    <x v="34"/>
    <n v="2"/>
    <n v="2"/>
    <n v="3"/>
    <n v="3"/>
    <n v="720"/>
    <n v="14.6"/>
    <s v="http://www.marketo.com/worksheets/2015-sample-social-media-tactical-plan/"/>
    <n v="0.26"/>
    <n v="0.34"/>
    <n v="0.36"/>
    <n v="13900000"/>
    <s v="0.82,0.99,0.99,0.99,0.99,0.82,0.99,0.99,0.82,0.82,0.99,0.82"/>
  </r>
  <r>
    <x v="8"/>
    <n v="2"/>
    <n v="2"/>
    <n v="3"/>
    <n v="3"/>
    <n v="720"/>
    <n v="6.82"/>
    <s v="http://www.marketo.com/software/personalization/pricing/"/>
    <n v="0.26"/>
    <n v="0.16"/>
    <n v="0.73"/>
    <n v="118000"/>
    <s v="0.67,0.82,0.82,0.99,0.82,0.82,0.67,0.82,0.82,0.99,0.99,0.99"/>
  </r>
  <r>
    <x v="35"/>
    <n v="3"/>
    <n v="4"/>
    <n v="3"/>
    <n v="2"/>
    <n v="1000"/>
    <n v="5.36"/>
    <s v="http://www.marketo.com/worksheets/social-media-editorial-calendar/"/>
    <n v="0.25"/>
    <n v="0.12"/>
    <n v="0.43"/>
    <n v="538000000"/>
    <s v="0.55,0.77,0.55,0.68,0.77,0.77,0.77,0.77,0.77,0.99,0.99,0.77"/>
  </r>
  <r>
    <x v="36"/>
    <n v="3"/>
    <n v="3"/>
    <n v="3"/>
    <n v="3"/>
    <n v="1000"/>
    <n v="10.23"/>
    <s v="http://www.marketo.com/worksheets/2015-sample-social-media-tactical-plan/"/>
    <n v="0.25"/>
    <n v="0.23"/>
    <n v="0.28000000000000003"/>
    <n v="725000000"/>
    <s v="0.68,0.77,0.77,0.77,0.99,0.77,0.99,0.77,0.68,0.77,0.99,0.77"/>
  </r>
  <r>
    <x v="37"/>
    <n v="8"/>
    <n v="8"/>
    <n v="2"/>
    <n v="2"/>
    <n v="2900"/>
    <n v="9.01"/>
    <s v="http://www.marketo.com/articles/b2b-sales-and-marketing-alignment-for-the-win/"/>
    <n v="0.24"/>
    <n v="0.19"/>
    <n v="0.73"/>
    <n v="13100000"/>
    <s v="0.67,0.99,0.81,0.81,0.99,0.81,0.81,0.99,0.81,0.99,0.99,0.99"/>
  </r>
  <r>
    <x v="38"/>
    <n v="12"/>
    <n v="12"/>
    <n v="1"/>
    <n v="1"/>
    <n v="6600"/>
    <n v="0"/>
    <s v="http://www.marketo.com/ebooks/how-to-define-a-lead/"/>
    <n v="0.24"/>
    <n v="0"/>
    <n v="0"/>
    <n v="321000000"/>
    <s v="0.67,0.67,0.81,0.81,0.81,0.81,0.54,0.54,0.67,0.99,0.99,0.81"/>
  </r>
  <r>
    <x v="39"/>
    <n v="6"/>
    <n v="6"/>
    <n v="2"/>
    <n v="2"/>
    <n v="1600"/>
    <n v="30.56"/>
    <s v="https://www.marketo.com/marketing-topics/top-lead-generation-companies"/>
    <n v="0.22"/>
    <n v="0.61"/>
    <n v="0.88"/>
    <n v="21500000"/>
    <s v="0.68,0.84,0.68,0.84,0.68,0.68,0.68,0.84,0.84,0.84,0.99,0.84"/>
  </r>
  <r>
    <x v="40"/>
    <n v="1"/>
    <n v="1"/>
    <n v="3"/>
    <n v="3"/>
    <n v="170"/>
    <n v="0"/>
    <s v="http://www.marketo.com/worksheets/2015-sample-social-media-tactical-plan/"/>
    <n v="0.22"/>
    <n v="0"/>
    <n v="0.28000000000000003"/>
    <n v="90000000"/>
    <s v="0.67,0.99,0.81,0.81,0.99,0.81,0.67,0.67,0.67,0.52,0.81,0.81"/>
  </r>
  <r>
    <x v="41"/>
    <n v="1"/>
    <n v="1"/>
    <n v="3"/>
    <n v="3"/>
    <n v="170"/>
    <n v="0"/>
    <s v="http://www.marketo.com/about/leadership/phil-fernandez/"/>
    <n v="0.22"/>
    <n v="0"/>
    <n v="7.0000000000000007E-2"/>
    <n v="14900000"/>
    <s v="0.44,0.53,0.53,0.66,0.99,0.66,0.66,0.66,0.53,0.53,0.44,0.34"/>
  </r>
  <r>
    <x v="42"/>
    <n v="3"/>
    <n v="3"/>
    <n v="3"/>
    <n v="3"/>
    <n v="880"/>
    <n v="5.03"/>
    <s v="http://blog.marketo.com/2013/05/5-of-the-most-innovative-and-unique-marketing-campaigns-so-far-in-2013.html"/>
    <n v="0.22"/>
    <n v="0.1"/>
    <n v="0.21"/>
    <n v="290000000"/>
    <s v="0.55,0.68,0.77,0.99,0.77,0.68,0.77,0.77,0.68,0.77,0.55,0.45"/>
  </r>
  <r>
    <x v="43"/>
    <n v="11"/>
    <n v="11"/>
    <n v="1"/>
    <n v="1"/>
    <n v="1600"/>
    <n v="22.45"/>
    <s v="http://www.marketo.com/email-marketing/"/>
    <n v="0.21"/>
    <n v="0.42"/>
    <n v="0.93"/>
    <n v="65800000"/>
    <s v="0.81,0.99,0.81,0.99,0.99,0.81,0.81,0.99,0.99,0.99,0.99,0.99"/>
  </r>
  <r>
    <x v="44"/>
    <n v="16"/>
    <n v="17"/>
    <n v="1"/>
    <n v="1"/>
    <n v="14800"/>
    <n v="8.44"/>
    <s v="http://developers.marketo.com/documentation/rest/"/>
    <n v="0.21"/>
    <n v="0.15"/>
    <n v="0.15"/>
    <n v="24700000"/>
    <s v="0.55,0.67,0.82,0.82,0.82,0.82,0.82,0.82,0.82,0.99,0.99,0.82"/>
  </r>
  <r>
    <x v="45"/>
    <n v="9"/>
    <n v="9"/>
    <n v="2"/>
    <n v="2"/>
    <n v="2400"/>
    <n v="32.94"/>
    <s v="http://www.marketo.com/definitive-guides/marketing-metrics-and-marketing-analytics/"/>
    <n v="0.2"/>
    <n v="0.59"/>
    <n v="0.91"/>
    <n v="37100000"/>
    <s v="0.55,0.66,0.83,0.83,0.83,0.83,0.83,0.83,0.83,0.99,0.99,0.83"/>
  </r>
  <r>
    <x v="46"/>
    <n v="1"/>
    <n v="0"/>
    <n v="3"/>
    <n v="3"/>
    <n v="140"/>
    <n v="0"/>
    <s v="http://www.marketo.com/SiteMapList_Controller/"/>
    <n v="0.18"/>
    <n v="0"/>
    <n v="0.38"/>
    <n v="112000"/>
    <s v="0.65,0.65,0.65,0.65,0.82,0.82,0.82,0.82,0.82,0.82,0.99,0.82"/>
  </r>
  <r>
    <x v="47"/>
    <n v="1"/>
    <n v="1"/>
    <n v="3"/>
    <n v="3"/>
    <n v="140"/>
    <n v="9.02"/>
    <s v="http://www.marketo.com/worksheets/2015-sample-social-media-tactical-plan/"/>
    <n v="0.18"/>
    <n v="0.14000000000000001"/>
    <n v="0.5"/>
    <n v="19300000"/>
    <s v="0.82,0.82,0.53,0.82,0.99,0.99,0.82,0.65,0.53,0.65,0.82,0.82"/>
  </r>
  <r>
    <x v="48"/>
    <n v="1"/>
    <n v="1"/>
    <n v="3"/>
    <n v="3"/>
    <n v="140"/>
    <n v="46.92"/>
    <s v="http://www.marketo.com/software/marketing-automation/"/>
    <n v="0.18"/>
    <n v="0.77"/>
    <n v="0.91"/>
    <n v="1540000"/>
    <s v="0.43,0.99,0.81,0.99,0.81,0.43,0.52,0.43,0.33,0.81,0.67,0.43"/>
  </r>
  <r>
    <x v="49"/>
    <n v="1"/>
    <n v="1"/>
    <n v="3"/>
    <n v="3"/>
    <n v="140"/>
    <n v="11.78"/>
    <s v="http://www.marketo.com/worksheets/2015-sample-social-media-tactical-plan/"/>
    <n v="0.18"/>
    <n v="0.19"/>
    <n v="0.2"/>
    <n v="215000000"/>
    <s v="0.43,0.52,0.52,0.52,0.67,0.52,0.67,0.81,0.81,0.99,0.99,0.99"/>
  </r>
  <r>
    <x v="50"/>
    <n v="1"/>
    <n v="1"/>
    <n v="3"/>
    <n v="3"/>
    <n v="140"/>
    <n v="9.65"/>
    <s v="http://www.marketo.com/services/support/"/>
    <n v="0.18"/>
    <n v="0.15"/>
    <n v="0.63"/>
    <n v="492000"/>
    <s v="0.52,0.52,0.52,0.67,0.67,0.67,0.67,0.99,0.81,0.81,0.81,0.67"/>
  </r>
  <r>
    <x v="51"/>
    <n v="1"/>
    <n v="1"/>
    <n v="3"/>
    <n v="3"/>
    <n v="140"/>
    <n v="9.02"/>
    <s v="http://www.marketo.com/software/marketing-automation/crm-integration/"/>
    <n v="0.18"/>
    <n v="0.14000000000000001"/>
    <n v="0.64"/>
    <n v="398000"/>
    <s v="0.65,0.82,0.65,0.82,0.82,0.99,0.99,0.82,0.65,0.82,0.99,0.65"/>
  </r>
  <r>
    <x v="52"/>
    <n v="1"/>
    <n v="1"/>
    <n v="3"/>
    <n v="3"/>
    <n v="140"/>
    <n v="17.32"/>
    <s v="http://www.marketo.com/platform/"/>
    <n v="0.18"/>
    <n v="0.28000000000000003"/>
    <n v="0.89"/>
    <n v="4410000"/>
    <s v="0.43,0.52,0.33,0.52,0.99,0.99,0.67,0.99,0.81,0.52,0.67,0.67"/>
  </r>
  <r>
    <x v="53"/>
    <n v="6"/>
    <n v="6"/>
    <n v="2"/>
    <n v="2"/>
    <n v="1300"/>
    <n v="5.88"/>
    <s v="http://developers.marketo.com/documentation/soap/"/>
    <n v="0.18"/>
    <n v="0.09"/>
    <n v="0.06"/>
    <n v="16900000"/>
    <s v="0.77,0.77,0.77,0.77,0.99,0.99,0.99,0.99,0.99,0.99,0.99,0.77"/>
  </r>
  <r>
    <x v="54"/>
    <n v="6"/>
    <n v="7"/>
    <n v="2"/>
    <n v="2"/>
    <n v="1300"/>
    <n v="34.880000000000003"/>
    <s v="http://www.marketo.com/"/>
    <n v="0.18"/>
    <n v="0.56999999999999995"/>
    <n v="0.99"/>
    <n v="569000000"/>
    <s v="0.81,0.99,0.81,0.81,0.81,0.81,0.81,0.81,0.62,0.81,0.81,0.62"/>
  </r>
  <r>
    <x v="54"/>
    <n v="5"/>
    <n v="6"/>
    <n v="2"/>
    <n v="2"/>
    <n v="1300"/>
    <n v="34.880000000000003"/>
    <s v="http://www.marketo.com/software/marketing-automation/"/>
    <n v="0.18"/>
    <n v="0.56999999999999995"/>
    <n v="0.99"/>
    <n v="569000000"/>
    <s v="0.81,0.99,0.81,0.81,0.81,0.81,0.81,0.81,0.62,0.81,0.81,0.62"/>
  </r>
  <r>
    <x v="55"/>
    <n v="6"/>
    <n v="6"/>
    <n v="2"/>
    <n v="2"/>
    <n v="1300"/>
    <n v="52.09"/>
    <s v="http://www.marketo.com/software/marketing-automation/"/>
    <n v="0.18"/>
    <n v="0.85"/>
    <n v="0.98"/>
    <n v="20900000"/>
    <s v="0.81,0.81,0.81,0.81,0.81,0.81,0.81,0.81,0.81,0.81,0.99,0.81"/>
  </r>
  <r>
    <x v="56"/>
    <n v="3"/>
    <n v="3"/>
    <n v="3"/>
    <n v="3"/>
    <n v="720"/>
    <n v="4.01"/>
    <s v="http://blog.marketo.com/2013/12/must-attend-marketing-events-of-2014.html"/>
    <n v="0.18"/>
    <n v="0.06"/>
    <n v="0.46"/>
    <n v="53000000"/>
    <s v="0.55,0.99,0.55,0.62,0.62,0.55,0.55,0.45,0.30,0.24,0.20,0.06"/>
  </r>
  <r>
    <x v="8"/>
    <n v="3"/>
    <n v="3"/>
    <n v="3"/>
    <n v="3"/>
    <n v="720"/>
    <n v="6.82"/>
    <s v="http://docs.cdn.marketo.com/WWW-SMB-Pricing.pdf"/>
    <n v="0.18"/>
    <n v="0.11"/>
    <n v="0.73"/>
    <n v="118000"/>
    <s v="0.67,0.82,0.82,0.99,0.82,0.82,0.67,0.82,0.82,0.99,0.99,0.99"/>
  </r>
  <r>
    <x v="57"/>
    <n v="2"/>
    <n v="2"/>
    <n v="3"/>
    <n v="3"/>
    <n v="480"/>
    <n v="22.37"/>
    <s v="http://www.marketo.com/solutions/lead-generation/"/>
    <n v="0.17"/>
    <n v="0.35"/>
    <n v="0.98"/>
    <n v="4540000"/>
    <s v="0.54,0.82,0.67,0.99,0.82,0.67,0.67,0.67,0.82,0.67,0.67,0.54"/>
  </r>
  <r>
    <x v="58"/>
    <n v="3"/>
    <n v="3"/>
    <n v="3"/>
    <n v="3"/>
    <n v="590"/>
    <n v="15.46"/>
    <s v="http://www.marketo.com/marketing-roi/"/>
    <n v="0.15"/>
    <n v="0.2"/>
    <n v="0.85"/>
    <n v="59200000"/>
    <s v="0.67,0.82,0.99,0.82,0.82,0.82,0.67,0.82,0.67,0.99,0.99,0.82"/>
  </r>
  <r>
    <x v="54"/>
    <n v="7"/>
    <n v="8"/>
    <n v="2"/>
    <n v="2"/>
    <n v="1300"/>
    <n v="34.880000000000003"/>
    <s v="http://www.marketo.com/software/"/>
    <n v="0.14000000000000001"/>
    <n v="0.45"/>
    <n v="0.99"/>
    <n v="569000000"/>
    <s v="0.81,0.99,0.81,0.81,0.81,0.81,0.81,0.81,0.62,0.81,0.81,0.62"/>
  </r>
  <r>
    <x v="55"/>
    <n v="7"/>
    <n v="7"/>
    <n v="2"/>
    <n v="2"/>
    <n v="1300"/>
    <n v="52.09"/>
    <s v="http://www.marketo.com/"/>
    <n v="0.14000000000000001"/>
    <n v="0.68"/>
    <n v="0.98"/>
    <n v="20900000"/>
    <s v="0.81,0.81,0.81,0.81,0.81,0.81,0.81,0.81,0.81,0.81,0.99,0.81"/>
  </r>
  <r>
    <x v="59"/>
    <n v="1"/>
    <n v="1"/>
    <n v="3"/>
    <n v="3"/>
    <n v="110"/>
    <n v="33.840000000000003"/>
    <s v="http://www.marketo.com/marketing-topics/lead-generation-strategy"/>
    <n v="0.14000000000000001"/>
    <n v="0.44"/>
    <n v="0.86"/>
    <n v="19200000"/>
    <s v="0.53,0.53,0.41,0.99,0.65,0.82,0.99,0.99,0.65,0.65,0.82,0.82"/>
  </r>
  <r>
    <x v="60"/>
    <n v="1"/>
    <n v="2"/>
    <n v="3"/>
    <n v="3"/>
    <n v="110"/>
    <n v="0"/>
    <s v="http://www.marketo.com/worksheets/2015-sample-social-media-tactical-plan/"/>
    <n v="0.14000000000000001"/>
    <n v="0"/>
    <n v="0.38"/>
    <n v="89200000"/>
    <s v="0.81,0.99,0.81,0.81,0.52,0.67,0.52,0.67,0.52,0.19,0.43,0.19"/>
  </r>
  <r>
    <x v="61"/>
    <n v="1"/>
    <n v="1"/>
    <n v="3"/>
    <n v="3"/>
    <n v="110"/>
    <n v="7.87"/>
    <s v="http://www.marketo.com/software/marketing-management/calendar/"/>
    <n v="0.14000000000000001"/>
    <n v="0.1"/>
    <n v="0.98"/>
    <n v="22100000"/>
    <s v="0.52,0.33,0.33,0.33,0.43,0.52,0.67,0.81,0.52,0.52,0.67,0.99"/>
  </r>
  <r>
    <x v="62"/>
    <n v="1"/>
    <n v="1"/>
    <n v="3"/>
    <n v="3"/>
    <n v="110"/>
    <n v="24.12"/>
    <s v="http://www.marketo.com/reports/2014-gartner-magic-quadrant-for-crm-lead-management/"/>
    <n v="0.14000000000000001"/>
    <n v="0.31"/>
    <n v="0.96"/>
    <n v="255000"/>
    <s v="0.41,0.82,0.65,0.82,0.99,0.82,0.65,0.82,0.65,0.53,0.65,0.65"/>
  </r>
  <r>
    <x v="63"/>
    <n v="1"/>
    <n v="1"/>
    <n v="3"/>
    <n v="3"/>
    <n v="110"/>
    <n v="28.66"/>
    <s v="http://www.marketo.com/"/>
    <n v="0.14000000000000001"/>
    <n v="0.37"/>
    <n v="0.45"/>
    <n v="118000"/>
    <s v="0.50,0.64,0.64,0.79,0.64,0.64,0.64,0.79,0.64,0.79,0.99,0.79"/>
  </r>
  <r>
    <x v="64"/>
    <n v="1"/>
    <n v="1"/>
    <n v="3"/>
    <n v="3"/>
    <n v="110"/>
    <n v="24.9"/>
    <s v="https://www.marketo.com/marketing-topics/free-lead-generation"/>
    <n v="0.14000000000000001"/>
    <n v="0.32"/>
    <n v="0.84"/>
    <n v="24500000"/>
    <s v="0.79,0.79,0.64,0.99,0.79,0.64,0.79,0.64,0.99,0.99,0.79,0.64"/>
  </r>
  <r>
    <x v="65"/>
    <n v="1"/>
    <n v="1"/>
    <n v="3"/>
    <n v="3"/>
    <n v="110"/>
    <n v="39.53"/>
    <s v="http://www.marketo.com/solutions/lead-generation/"/>
    <n v="0.14000000000000001"/>
    <n v="0.51"/>
    <n v="0.93"/>
    <n v="2060000"/>
    <s v="0.67,0.99,0.99,0.81,0.81,0.52,0.33,0.33,0.33,0.19,0.24,0.43"/>
  </r>
  <r>
    <x v="66"/>
    <n v="1"/>
    <n v="1"/>
    <n v="3"/>
    <n v="3"/>
    <n v="110"/>
    <n v="14.85"/>
    <s v="http://www.marketo.com/infographics/content-marketing-vs-traditional-advertising/"/>
    <n v="0.14000000000000001"/>
    <n v="0.19"/>
    <n v="0.49"/>
    <n v="10500000"/>
    <s v="0.53,0.65,0.65,0.53,0.65,0.53,0.65,0.65,0.53,0.82,0.99,0.53"/>
  </r>
  <r>
    <x v="18"/>
    <n v="2"/>
    <n v="2"/>
    <n v="3"/>
    <n v="3"/>
    <n v="390"/>
    <n v="0"/>
    <s v="https://www.marketo.com/_static/press-kit/Marketo-Logo-PMS.eps"/>
    <n v="0.14000000000000001"/>
    <n v="0"/>
    <n v="0.09"/>
    <n v="711000"/>
    <s v="0.54,0.67,0.81,0.81,0.81,0.81,0.81,0.81,0.67,0.81,0.99,0.81"/>
  </r>
  <r>
    <x v="19"/>
    <n v="2"/>
    <n v="3"/>
    <n v="3"/>
    <n v="3"/>
    <n v="390"/>
    <n v="0"/>
    <s v="http://www.marketo.com/cheat-sheets/blogging-tips-for-the-social-marketer/"/>
    <n v="0.14000000000000001"/>
    <n v="0"/>
    <n v="0.28000000000000003"/>
    <n v="508000"/>
    <s v="0.67,0.81,0.67,0.81,0.99,0.81,0.81,0.81,0.81,0.81,0.81,0.67"/>
  </r>
  <r>
    <x v="67"/>
    <n v="6"/>
    <n v="0"/>
    <n v="2"/>
    <n v="3"/>
    <n v="1000"/>
    <n v="20.45"/>
    <s v="http://www.marketo.com/worksheets/2015-sample-social-media-tactical-plan/"/>
    <n v="0.14000000000000001"/>
    <n v="0.25"/>
    <n v="0.31"/>
    <n v="13200000"/>
    <s v="0.68,0.99,0.77,0.77,0.99,0.77,0.99,0.77,0.77,0.99,0.99,0.77"/>
  </r>
  <r>
    <x v="67"/>
    <n v="5"/>
    <n v="3"/>
    <n v="2"/>
    <n v="3"/>
    <n v="1000"/>
    <n v="20.45"/>
    <s v="http://www.marketo.com/marketing-topics/social-media-strategy-template"/>
    <n v="0.14000000000000001"/>
    <n v="0.25"/>
    <n v="0.31"/>
    <n v="13200000"/>
    <s v="0.68,0.99,0.77,0.77,0.99,0.77,0.99,0.77,0.77,0.99,0.99,0.77"/>
  </r>
  <r>
    <x v="68"/>
    <n v="5"/>
    <n v="7"/>
    <n v="2"/>
    <n v="2"/>
    <n v="1000"/>
    <n v="0.38"/>
    <s v="https://launchpoint.marketo.com/cvent-inc/882-cvent-event-management/"/>
    <n v="0.14000000000000001"/>
    <n v="0"/>
    <n v="0.21"/>
    <n v="499000"/>
    <s v="0.55,0.81,0.81,0.99,0.99,0.62,0.62,0.62,0.62,0.62,0.81,0.55"/>
  </r>
  <r>
    <x v="69"/>
    <n v="6"/>
    <n v="7"/>
    <n v="2"/>
    <n v="2"/>
    <n v="1000"/>
    <n v="11.39"/>
    <s v="http://www.marketo.com/definitive-guides/marketing-metrics-and-marketing-analytics/"/>
    <n v="0.14000000000000001"/>
    <n v="0.14000000000000001"/>
    <n v="0.52"/>
    <n v="21800000"/>
    <s v="0.68,0.77,0.77,0.77,0.99,0.77,0.68,0.68,0.68,0.99,0.99,0.77"/>
  </r>
  <r>
    <x v="70"/>
    <n v="6"/>
    <n v="6"/>
    <n v="2"/>
    <n v="2"/>
    <n v="1000"/>
    <n v="0"/>
    <s v="http://www.marketo.com/infographics/content-marketing-vs-traditional-advertising/"/>
    <n v="0.14000000000000001"/>
    <n v="0"/>
    <n v="0.11"/>
    <n v="156000000"/>
    <s v="0.68,0.99,0.77,0.99,0.77,0.77,0.77,0.68,0.77,0.99,0.99,0.77"/>
  </r>
  <r>
    <x v="71"/>
    <n v="13"/>
    <n v="13"/>
    <n v="1"/>
    <n v="1"/>
    <n v="5400"/>
    <n v="1.45"/>
    <s v="http://launchpoint.marketo.com/insideview/1013-insideview-for-marketing/"/>
    <n v="0.13"/>
    <n v="0.01"/>
    <n v="0.09"/>
    <n v="1180000"/>
    <s v="0.67,0.99,0.99,0.99,0.99,0.99,0.99,0.99,0.99,0.99,0.99,0.81"/>
  </r>
  <r>
    <x v="72"/>
    <n v="17"/>
    <n v="17"/>
    <n v="1"/>
    <n v="1"/>
    <n v="12100"/>
    <n v="0.3"/>
    <s v="https://launchpoint.marketo.com/skyword/739-the-skyword-platform/"/>
    <n v="0.13"/>
    <n v="0"/>
    <n v="0.04"/>
    <n v="225000"/>
    <s v="0.37,0.45,0.45,0.45,0.37,0.37,0.24,0.20,0.55,0.99,0.82,0.55"/>
  </r>
  <r>
    <x v="73"/>
    <n v="10"/>
    <n v="10"/>
    <n v="2"/>
    <n v="2"/>
    <n v="1600"/>
    <n v="9.35"/>
    <s v="http://templates.marketo.com/category/landing-page/"/>
    <n v="0.13"/>
    <n v="0.11"/>
    <n v="0.95"/>
    <n v="3640000"/>
    <s v="0.68,0.99,0.84,0.84,0.99,0.84,0.84,0.84,0.84,0.84,0.99,0.84"/>
  </r>
  <r>
    <x v="74"/>
    <n v="8"/>
    <n v="8"/>
    <n v="2"/>
    <n v="2"/>
    <n v="1600"/>
    <n v="20.72"/>
    <s v="https://www.marketo.com/marketing-topics/direct-response-advertising"/>
    <n v="0.13"/>
    <n v="0.25"/>
    <n v="0.94"/>
    <n v="16700000"/>
    <s v="0.54,0.79,0.79,0.99,0.79,0.79,0.67,0.67,0.67,0.67,0.54,0.54"/>
  </r>
  <r>
    <x v="75"/>
    <n v="5"/>
    <n v="5"/>
    <n v="2"/>
    <n v="2"/>
    <n v="880"/>
    <n v="18.59"/>
    <s v="https://www.marketo.com/marketing-topics/direct-response-advertising"/>
    <n v="0.12"/>
    <n v="0.2"/>
    <n v="0.79"/>
    <n v="17300000"/>
    <s v="0.45,0.37,0.55,0.55,0.68,0.68,0.68,0.68,0.77,0.77,0.99,0.77"/>
  </r>
  <r>
    <x v="76"/>
    <n v="6"/>
    <n v="7"/>
    <n v="2"/>
    <n v="2"/>
    <n v="880"/>
    <n v="12.31"/>
    <s v="http://www.marketo.com/event-marketing/"/>
    <n v="0.12"/>
    <n v="0.13"/>
    <n v="0.7"/>
    <n v="1630000"/>
    <s v="0.48,0.88,0.88,0.88,0.99,0.88,0.88,0.88,0.72,0.99,0.99,0.88"/>
  </r>
  <r>
    <x v="77"/>
    <n v="6"/>
    <n v="6"/>
    <n v="2"/>
    <n v="2"/>
    <n v="880"/>
    <n v="1.57"/>
    <s v="http://www.marketo.com/marketing-topics/marketing-campaign-ideas"/>
    <n v="0.12"/>
    <n v="0.01"/>
    <n v="0.13"/>
    <n v="286000000"/>
    <s v="0.17,0.38,0.46,0.68,0.84,0.68,0.25,0.17,0.46,0.99,0.53,0.38"/>
  </r>
  <r>
    <x v="78"/>
    <n v="1"/>
    <n v="1"/>
    <n v="3"/>
    <n v="3"/>
    <n v="90"/>
    <n v="3.67"/>
    <s v="http://www.marketo.com/ebooks/"/>
    <n v="0.12"/>
    <n v="0.03"/>
    <n v="0.73"/>
    <n v="59600000"/>
    <s v="0.50,0.50,0.64,0.50,0.64,0.50,0.36,0.64,0.99,0.64,0.64,0.64"/>
  </r>
  <r>
    <x v="79"/>
    <n v="1"/>
    <n v="1"/>
    <n v="3"/>
    <n v="3"/>
    <n v="90"/>
    <n v="19.86"/>
    <s v="http://www.marketo.com/articles/how-to-use-social-media-for-lead-generation/"/>
    <n v="0.12"/>
    <n v="0.21"/>
    <n v="0.96"/>
    <n v="63100000"/>
    <s v="0.50,0.64,0.99,0.50,0.50,0.50,0.64,0.79,0.50,0.50,0.64,0.50"/>
  </r>
  <r>
    <x v="80"/>
    <n v="1"/>
    <n v="1"/>
    <n v="3"/>
    <n v="3"/>
    <n v="90"/>
    <n v="0"/>
    <s v="http://www.marketo.com/worksheets/2015-sample-social-media-tactical-plan/"/>
    <n v="0.12"/>
    <n v="0"/>
    <n v="0.28000000000000003"/>
    <n v="27400000"/>
    <s v="0.82,0.64,0.45,0.99,0.99,0.64,0.99,0.82,0.64,0.64,0.82,0.64"/>
  </r>
  <r>
    <x v="81"/>
    <n v="1"/>
    <n v="1"/>
    <n v="3"/>
    <n v="3"/>
    <n v="90"/>
    <n v="27.97"/>
    <s v="http://www.marketo.com/library/are-they-hot-or-not-lead-scoring-wp.pdf"/>
    <n v="0.12"/>
    <n v="0.28999999999999998"/>
    <n v="0.7"/>
    <n v="1560000"/>
    <s v="0.27,0.45,0.45,0.99,0.99,0.82,0.82,0.45,0.64,0.82,0.99,0.99"/>
  </r>
  <r>
    <x v="82"/>
    <n v="1"/>
    <n v="1"/>
    <n v="3"/>
    <n v="3"/>
    <n v="90"/>
    <n v="26.21"/>
    <s v="http://www.marketo.com/library/best-practices-for-lead-nurturing-wdfm.pdf"/>
    <n v="0.12"/>
    <n v="0.27"/>
    <n v="0.87"/>
    <n v="1680000"/>
    <s v="0.24,0.67,0.67,0.14,0.10,0.14,0.67,0.99,0.52,0.52,0.67,0.19"/>
  </r>
  <r>
    <x v="83"/>
    <n v="1"/>
    <n v="1"/>
    <n v="3"/>
    <n v="3"/>
    <n v="90"/>
    <n v="0"/>
    <s v="http://blog.marketo.com/2013/05/5-of-the-most-innovative-and-unique-marketing-campaigns-so-far-in-2013.html"/>
    <n v="0.12"/>
    <n v="0"/>
    <n v="0.32"/>
    <n v="3540000"/>
    <s v="0.36,0.50,0.50,0.50,0.79,0.64,0.79,0.79,0.64,0.99,0.79,0.79"/>
  </r>
  <r>
    <x v="84"/>
    <n v="1"/>
    <n v="2"/>
    <n v="3"/>
    <n v="3"/>
    <n v="90"/>
    <n v="0"/>
    <s v="http://blog.marketo.com/2013/05/5-of-the-most-innovative-and-unique-marketing-campaigns-so-far-in-2013.html"/>
    <n v="0.12"/>
    <n v="0"/>
    <n v="0.15"/>
    <n v="417000000"/>
    <s v="0.82,0.99,0.82,0.99,0.99,0.82,0.82,0.64,0.64,0.82,0.82,0.64"/>
  </r>
  <r>
    <x v="85"/>
    <n v="1"/>
    <n v="1"/>
    <n v="3"/>
    <n v="3"/>
    <n v="90"/>
    <n v="39.22"/>
    <s v="http://www.marketo.com/solutions/lead-generation/"/>
    <n v="0.12"/>
    <n v="0.41"/>
    <n v="0.89"/>
    <n v="4910000"/>
    <s v="0.50,0.99,0.79,0.64,0.64,0.50,0.28,0.50,0.64,0.79,0.50,0.99"/>
  </r>
  <r>
    <x v="86"/>
    <n v="1"/>
    <n v="1"/>
    <n v="3"/>
    <n v="3"/>
    <n v="90"/>
    <n v="35.46"/>
    <s v="https://www.marketo.com/marketing-topics/business-to-business-lead-generation"/>
    <n v="0.12"/>
    <n v="0.37"/>
    <n v="0.97"/>
    <n v="120000000"/>
    <s v="0.08,0.15,0.08,0.15,0.27,0.15,0.54,0.54,0.42,0.81,0.54,0.99"/>
  </r>
  <r>
    <x v="87"/>
    <n v="1"/>
    <n v="1"/>
    <n v="3"/>
    <n v="3"/>
    <n v="90"/>
    <n v="0"/>
    <s v="http://www.marketo.com/worksheets/2015-sample-social-media-tactical-plan/"/>
    <n v="0.12"/>
    <n v="0"/>
    <n v="0.42"/>
    <n v="20500000"/>
    <s v="0.45,0.45,0.64,0.82,0.99,0.64,0.82,0.64,0.64,0.99,0.99,0.99"/>
  </r>
  <r>
    <x v="88"/>
    <n v="1"/>
    <n v="1"/>
    <n v="3"/>
    <n v="3"/>
    <n v="90"/>
    <n v="53.31"/>
    <s v="http://www.marketo.com/software/marketing-automation/crm-integration/"/>
    <n v="0.12"/>
    <n v="0.56000000000000005"/>
    <n v="0.78"/>
    <n v="118000"/>
    <s v="0.64,0.64,0.45,0.64,0.45,0.64,0.82,0.82,0.82,0.99,0.99,0.82"/>
  </r>
  <r>
    <x v="89"/>
    <n v="1"/>
    <n v="1"/>
    <n v="3"/>
    <n v="3"/>
    <n v="90"/>
    <n v="7.44"/>
    <s v="http://www.marketo.com/marketing-and-sales-alignment/"/>
    <n v="0.12"/>
    <n v="7.0000000000000007E-2"/>
    <n v="0.3"/>
    <n v="28500000"/>
    <s v="0.64,0.82,0.82,0.82,0.82,0.99,0.99,0.99,0.82,0.64,0.99,0.82"/>
  </r>
  <r>
    <x v="90"/>
    <n v="2"/>
    <n v="2"/>
    <n v="3"/>
    <n v="3"/>
    <n v="320"/>
    <n v="5.63"/>
    <s v="http://blog.marketo.com/2014/09/welcome-to-the-era-of-engagement-marketing.html"/>
    <n v="0.11"/>
    <n v="0.05"/>
    <n v="0.31"/>
    <n v="255000000"/>
    <s v="0.54,0.82,0.67,0.82,0.82,0.67,0.54,0.67,0.67,0.82,0.99,0.99"/>
  </r>
  <r>
    <x v="91"/>
    <n v="2"/>
    <n v="2"/>
    <n v="3"/>
    <n v="3"/>
    <n v="320"/>
    <n v="0"/>
    <s v="http://blog.marketo.com/2013/01/the-key-to-sales-and-marketing-alignment-the-sales-development-rep.html"/>
    <n v="0.11"/>
    <n v="0"/>
    <n v="0.04"/>
    <n v="19200000"/>
    <s v="0.44,0.44,0.44,0.67,0.82,0.99,0.82,0.82,0.99,0.99,0.99,0.99"/>
  </r>
  <r>
    <x v="92"/>
    <n v="2"/>
    <n v="3"/>
    <n v="3"/>
    <n v="3"/>
    <n v="320"/>
    <n v="5.53"/>
    <s v="http://www.marketo.com/worksheets/social-media-editorial-calendar/"/>
    <n v="0.11"/>
    <n v="0.05"/>
    <n v="0.49"/>
    <n v="84400000"/>
    <s v="0.67,0.99,0.82,0.82,0.82,0.82,0.82,0.99,0.82,0.99,0.99,0.82"/>
  </r>
  <r>
    <x v="24"/>
    <n v="2"/>
    <n v="2"/>
    <n v="3"/>
    <n v="3"/>
    <n v="320"/>
    <n v="54.17"/>
    <s v="http://developers.marketo.com/"/>
    <n v="0.11"/>
    <n v="0.56000000000000005"/>
    <n v="0.37"/>
    <n v="155000"/>
    <s v="0.54,0.67,0.67,0.99,0.82,0.99,0.82,0.99,0.99,0.99,0.99,0.99"/>
  </r>
  <r>
    <x v="93"/>
    <n v="4"/>
    <n v="3"/>
    <n v="2"/>
    <n v="3"/>
    <n v="590"/>
    <n v="0.09"/>
    <s v="http://blog.marketo.com/2014/02/8-ideas-for-a-creative-facebook-cover-photo-and-15-examples-of-great-ones.html"/>
    <n v="0.11"/>
    <n v="0"/>
    <n v="0.05"/>
    <n v="117000000"/>
    <s v="0.81,0.99,0.55,0.37,0.30,0.30,0.24,0.30,0.24,0.24,0.20,0.20"/>
  </r>
  <r>
    <x v="94"/>
    <n v="4"/>
    <n v="4"/>
    <n v="2"/>
    <n v="2"/>
    <n v="590"/>
    <n v="31.27"/>
    <s v="https://www.marketo.com/marketing-topics/b2b-lead-generation"/>
    <n v="0.11"/>
    <n v="0.32"/>
    <n v="0.97"/>
    <n v="1600000"/>
    <s v="0.81,0.99,0.66,0.99,0.99,0.99,0.99,0.99,0.99,0.99,0.99,0.81"/>
  </r>
  <r>
    <x v="12"/>
    <n v="15"/>
    <n v="15"/>
    <n v="1"/>
    <n v="1"/>
    <n v="8100"/>
    <n v="10.25"/>
    <s v="http://www.marketo.com/lead-scoring/"/>
    <n v="0.11"/>
    <n v="0.1"/>
    <n v="0.88"/>
    <n v="556000000"/>
    <s v="0.81,0.99,0.81,0.99,0.99,0.99,0.81,0.81,0.99,0.99,0.99,0.99"/>
  </r>
  <r>
    <x v="55"/>
    <n v="8"/>
    <n v="0"/>
    <n v="2"/>
    <n v="3"/>
    <n v="1300"/>
    <n v="52.09"/>
    <s v="http://www.marketo.com/marketing-automation/"/>
    <n v="0.11"/>
    <n v="0.51"/>
    <n v="0.98"/>
    <n v="20900000"/>
    <s v="0.81,0.81,0.81,0.81,0.81,0.81,0.81,0.81,0.81,0.81,0.99,0.81"/>
  </r>
  <r>
    <x v="95"/>
    <n v="14"/>
    <n v="14"/>
    <n v="1"/>
    <n v="1"/>
    <n v="5400"/>
    <n v="1.58"/>
    <s v="https://launchpoint.marketo.com/citrix/1068-gotowebinar/"/>
    <n v="0.1"/>
    <n v="0.01"/>
    <n v="0.3"/>
    <n v="28200000"/>
    <s v="0.55,0.82,0.82,0.82,0.82,0.67,0.67,0.67,0.67,0.82,0.99,0.82"/>
  </r>
  <r>
    <x v="96"/>
    <n v="12"/>
    <n v="11"/>
    <n v="1"/>
    <n v="1"/>
    <n v="2900"/>
    <n v="1.3"/>
    <s v="https://launchpoint.marketo.com/assets/Uploads/Marketo-GoToWebinar-Adapter-UserGuide.pdf"/>
    <n v="0.1"/>
    <n v="0.01"/>
    <n v="0.14000000000000001"/>
    <n v="130000"/>
    <s v="0.30,0.16,0.16,0.55,0.66,0.66,0.55,0.66,0.82,0.82,0.99,0.82"/>
  </r>
  <r>
    <x v="97"/>
    <n v="7"/>
    <n v="8"/>
    <n v="2"/>
    <n v="2"/>
    <n v="880"/>
    <n v="0.78"/>
    <s v="https://launchpoint.marketo.com/ion-interactive/675-ion-interactive/"/>
    <n v="0.09"/>
    <n v="0"/>
    <n v="0.12"/>
    <n v="5300000"/>
    <s v="0.59,0.99,0.72,0.88,0.88,0.88,0.88,0.88,0.99,0.99,0.99,0.72"/>
  </r>
  <r>
    <x v="18"/>
    <n v="3"/>
    <n v="3"/>
    <n v="3"/>
    <n v="3"/>
    <n v="390"/>
    <n v="0"/>
    <s v="http://www.marketo.com/software/"/>
    <n v="0.09"/>
    <n v="0"/>
    <n v="0.09"/>
    <n v="711000"/>
    <s v="0.54,0.67,0.81,0.81,0.81,0.81,0.81,0.81,0.67,0.81,0.99,0.81"/>
  </r>
  <r>
    <x v="19"/>
    <n v="3"/>
    <n v="4"/>
    <n v="3"/>
    <n v="2"/>
    <n v="390"/>
    <n v="0"/>
    <s v="http://www.marketo.com/infographics/content-marketing-vs-traditional-advertising/"/>
    <n v="0.09"/>
    <n v="0"/>
    <n v="0.28000000000000003"/>
    <n v="508000"/>
    <s v="0.67,0.81,0.67,0.81,0.99,0.81,0.81,0.81,0.81,0.81,0.81,0.67"/>
  </r>
  <r>
    <x v="98"/>
    <n v="3"/>
    <n v="3"/>
    <n v="3"/>
    <n v="3"/>
    <n v="390"/>
    <n v="35.31"/>
    <s v="http://www.marketo.com/lead-generation/"/>
    <n v="0.09"/>
    <n v="0.31"/>
    <n v="0.88"/>
    <n v="56600000"/>
    <s v="0.82,0.82,0.99,0.99,0.99,0.99,0.99,0.82,0.82,0.99,0.99,0.82"/>
  </r>
  <r>
    <x v="99"/>
    <n v="2"/>
    <n v="2"/>
    <n v="3"/>
    <n v="3"/>
    <n v="260"/>
    <n v="7.84"/>
    <s v="http://www.marketo.com/platform/"/>
    <n v="0.09"/>
    <n v="0.06"/>
    <n v="0.82"/>
    <n v="282000000"/>
    <s v="0.53,0.81,0.66,0.66,0.81,0.66,0.66,0.66,0.66,0.99,0.99,0.81"/>
  </r>
  <r>
    <x v="26"/>
    <n v="2"/>
    <n v="2"/>
    <n v="3"/>
    <n v="3"/>
    <n v="260"/>
    <n v="0"/>
    <s v="http://www.marketo.com/about/news/marketo-launchpoint-the-most-complete-marketing-ecosystem-goes-live/"/>
    <n v="0.09"/>
    <n v="0"/>
    <n v="0.2"/>
    <n v="16000"/>
    <s v="0.66,0.81,0.81,0.81,0.99,0.81,0.81,0.99,0.99,0.99,0.99,0.81"/>
  </r>
  <r>
    <x v="100"/>
    <n v="2"/>
    <n v="2"/>
    <n v="3"/>
    <n v="3"/>
    <n v="260"/>
    <n v="10.94"/>
    <s v="http://www.marketo.com/worksheets/2015-sample-social-media-tactical-plan/"/>
    <n v="0.09"/>
    <n v="0.09"/>
    <n v="0.36"/>
    <n v="116000000"/>
    <s v="0.44,0.53,0.66,0.81,0.81,0.81,0.66,0.53,0.66,0.99,0.99,0.81"/>
  </r>
  <r>
    <x v="101"/>
    <n v="2"/>
    <n v="2"/>
    <n v="3"/>
    <n v="3"/>
    <n v="260"/>
    <n v="17.89"/>
    <s v="http://www.marketo.com/marketing-topics/business-to-business-advertising"/>
    <n v="0.09"/>
    <n v="0.15"/>
    <n v="0.9"/>
    <n v="1040000000"/>
    <s v="0.54,0.67,0.99,0.67,0.82,0.67,0.67,0.54,0.36,0.82,0.54,0.67"/>
  </r>
  <r>
    <x v="102"/>
    <n v="4"/>
    <n v="4"/>
    <n v="2"/>
    <n v="2"/>
    <n v="480"/>
    <n v="0"/>
    <s v="http://www.marketo.com/ebooks/contagious-content-what-people-share-on-facebook-and-why-they-share-it/"/>
    <n v="0.09"/>
    <n v="0"/>
    <n v="0"/>
    <n v="3410000000"/>
    <s v="0.54,0.54,0.81,0.81,0.81,0.81,0.81,0.81,0.99,0.81,0.99,0.36"/>
  </r>
  <r>
    <x v="103"/>
    <n v="4"/>
    <n v="4"/>
    <n v="2"/>
    <n v="2"/>
    <n v="480"/>
    <n v="31.48"/>
    <s v="https://www.marketo.com/marketing-topics/online-lead-generation-business"/>
    <n v="0.09"/>
    <n v="0.26"/>
    <n v="0.63"/>
    <n v="78600000"/>
    <s v="0.44,0.67,0.44,0.54,0.44,0.44,0.82,0.99,0.82,0.54,0.67,0.67"/>
  </r>
  <r>
    <x v="104"/>
    <n v="4"/>
    <n v="4"/>
    <n v="2"/>
    <n v="2"/>
    <n v="480"/>
    <n v="50.79"/>
    <s v="http://www.marketo.com/ebooks/what-is-marketing-automation/"/>
    <n v="0.09"/>
    <n v="0.42"/>
    <n v="0.98"/>
    <n v="32000000"/>
    <s v="0.54,0.99,0.81,0.81,0.81,0.81,0.99,0.81,0.81,0.99,0.81,0.81"/>
  </r>
  <r>
    <x v="105"/>
    <n v="1"/>
    <n v="1"/>
    <n v="3"/>
    <n v="3"/>
    <n v="70"/>
    <n v="0"/>
    <s v="http://www.marketo.com/webinars/the-state-of-b2b-event-marketing/"/>
    <n v="0.09"/>
    <n v="0"/>
    <n v="0.03"/>
    <n v="10300000"/>
    <s v="0.33,0.56,0.78,0.56,0.56,0.78,0.56,0.56,0.56,0.99,0.99,0.99"/>
  </r>
  <r>
    <x v="106"/>
    <n v="1"/>
    <n v="1"/>
    <n v="3"/>
    <n v="3"/>
    <n v="70"/>
    <n v="25.82"/>
    <s v="http://www.marketo.com/marketing-topics/lead-generation-process"/>
    <n v="0.09"/>
    <n v="0.21"/>
    <n v="0.94"/>
    <n v="18100000"/>
    <s v="0.50,0.50,0.50,0.36,0.50,0.50,0.79,0.99,0.36,0.50,0.36,0.28"/>
  </r>
  <r>
    <x v="107"/>
    <n v="1"/>
    <n v="1"/>
    <n v="3"/>
    <n v="3"/>
    <n v="70"/>
    <n v="27.71"/>
    <s v="https://www.marketo.com/marketing-topics/how-to-start-a-lead-generation-business"/>
    <n v="0.09"/>
    <n v="0.22"/>
    <n v="0.87"/>
    <n v="79500000"/>
    <s v="0.78,0.78,0.44,0.33,0.99,0.99,0.56,0.33,0.56,0.78,0.78,0.99"/>
  </r>
  <r>
    <x v="108"/>
    <n v="1"/>
    <n v="1"/>
    <n v="3"/>
    <n v="3"/>
    <n v="70"/>
    <n v="17.28"/>
    <s v="http://www.marketo.com/software/marketing-automation/crm-integration/"/>
    <n v="0.09"/>
    <n v="0.14000000000000001"/>
    <n v="0.41"/>
    <n v="241000"/>
    <s v="0.28,0.36,0.28,0.36,0.36,0.28,0.50,0.50,0.50,0.79,0.50,0.99"/>
  </r>
  <r>
    <x v="109"/>
    <n v="1"/>
    <n v="1"/>
    <n v="3"/>
    <n v="3"/>
    <n v="70"/>
    <n v="4.68"/>
    <s v="http://www.marketo.com/"/>
    <n v="0.09"/>
    <n v="0.03"/>
    <n v="0.91"/>
    <n v="880000"/>
    <s v="0.78,0.78,0.99,0.99,0.78,0.78,0.78,0.56,0.56,0.56,0.56,0.56"/>
  </r>
  <r>
    <x v="110"/>
    <n v="1"/>
    <n v="1"/>
    <n v="3"/>
    <n v="3"/>
    <n v="70"/>
    <n v="9"/>
    <s v="http://www.marketo.com/"/>
    <n v="0.09"/>
    <n v="7.0000000000000007E-2"/>
    <n v="0.69"/>
    <n v="508000"/>
    <s v="0.44,0.78,0.56,0.56,0.99,0.78,0.78,0.99,0.78,0.99,0.99,0.99"/>
  </r>
  <r>
    <x v="111"/>
    <n v="1"/>
    <n v="1"/>
    <n v="3"/>
    <n v="3"/>
    <n v="70"/>
    <n v="12.48"/>
    <s v="http://developers.marketo.com/documentation/websites/lead-tracking-munchkin-js/"/>
    <n v="0.09"/>
    <n v="0.1"/>
    <n v="0.34"/>
    <n v="19000"/>
    <s v="0.45,0.64,0.64,0.64,0.64,0.99,0.82,0.64,0.99,0.64,0.82,0.82"/>
  </r>
  <r>
    <x v="112"/>
    <n v="1"/>
    <n v="1"/>
    <n v="3"/>
    <n v="3"/>
    <n v="70"/>
    <n v="26.36"/>
    <s v="http://pages2.marketo.com/demo.html"/>
    <n v="0.09"/>
    <n v="0.21"/>
    <n v="0.69"/>
    <n v="95000"/>
    <s v="0.44,0.78,0.78,0.56,0.78,0.78,0.78,0.78,0.56,0.56,0.99,0.78"/>
  </r>
  <r>
    <x v="113"/>
    <n v="1"/>
    <n v="1"/>
    <n v="3"/>
    <n v="3"/>
    <n v="70"/>
    <n v="9.93"/>
    <s v="http://www.marketo.com/_assets/uploads/2014-Sample-Social-Media-Tactical-Plan.pdf?20140609162917"/>
    <n v="0.09"/>
    <n v="0.08"/>
    <n v="0.55000000000000004"/>
    <n v="21000000"/>
    <s v="0.33,0.99,0.78,0.56,0.99,0.56,0.56,0.78,0.56,0.78,0.56,0.78"/>
  </r>
  <r>
    <x v="114"/>
    <n v="1"/>
    <n v="1"/>
    <n v="3"/>
    <n v="3"/>
    <n v="70"/>
    <n v="0"/>
    <s v="http://blog.marketo.com/2013/03/best-practices-for-marketing-automation-from-11-experts.html"/>
    <n v="0.09"/>
    <n v="0"/>
    <n v="0.64"/>
    <n v="10100000"/>
    <s v="0.12,0.18,0.18,0.28,0.28,0.41,0.41,0.82,0.53,0.53,0.65,0.99"/>
  </r>
  <r>
    <x v="115"/>
    <n v="1"/>
    <n v="1"/>
    <n v="3"/>
    <n v="3"/>
    <n v="70"/>
    <n v="0"/>
    <s v="http://blog.marketo.com/2013/05/5-of-the-most-innovative-and-unique-marketing-campaigns-so-far-in-2013.html"/>
    <n v="0.09"/>
    <n v="0"/>
    <n v="0.49"/>
    <n v="15100000"/>
    <s v="0.45,0.45,0.64,0.82,0.99,0.82,0.64,0.45,0.64,0.82,0.64,0.64"/>
  </r>
  <r>
    <x v="116"/>
    <n v="1"/>
    <n v="1"/>
    <n v="3"/>
    <n v="3"/>
    <n v="70"/>
    <n v="4.6900000000000004"/>
    <s v="http://www.marketo.com/library/Marketo-Cold-Calling-Aaron-Ross.pdf"/>
    <n v="0.09"/>
    <n v="0.03"/>
    <n v="0.4"/>
    <n v="164000000"/>
    <s v="0.45,0.45,0.64,0.45,0.64,0.64,0.64,0.82,0.99,0.82,0.99,0.64"/>
  </r>
  <r>
    <x v="117"/>
    <n v="1"/>
    <n v="1"/>
    <n v="3"/>
    <n v="3"/>
    <n v="70"/>
    <n v="36.56"/>
    <s v="http://www.marketo.com/lead-generation/"/>
    <n v="0.09"/>
    <n v="0.3"/>
    <n v="0.88"/>
    <n v="79500000"/>
    <s v="0.56,0.78,0.56,0.56,0.78,0.78,0.56,0.78,0.56,0.78,0.78,0.99"/>
  </r>
  <r>
    <x v="118"/>
    <n v="1"/>
    <n v="1"/>
    <n v="3"/>
    <n v="3"/>
    <n v="70"/>
    <n v="31.42"/>
    <s v="http://www.marketo.com/marketing-topics/lead-generation-software"/>
    <n v="0.09"/>
    <n v="0.26"/>
    <n v="0.92"/>
    <n v="22700000"/>
    <s v="0.36,0.50,0.36,0.50,0.28,0.50,0.50,0.28,0.50,0.50,0.28,0.99"/>
  </r>
  <r>
    <x v="119"/>
    <n v="1"/>
    <n v="1"/>
    <n v="3"/>
    <n v="3"/>
    <n v="70"/>
    <n v="4.45"/>
    <s v="http://blog.marketo.com/2013/09/the-best-marketing-speakers.html"/>
    <n v="0.09"/>
    <n v="0.03"/>
    <n v="0.65"/>
    <n v="121000000"/>
    <s v="0.45,0.99,0.64,0.64,0.82,0.64,0.82,0.45,0.45,0.82,0.64,0.45"/>
  </r>
  <r>
    <x v="120"/>
    <n v="1"/>
    <n v="1"/>
    <n v="3"/>
    <n v="3"/>
    <n v="70"/>
    <n v="25.13"/>
    <s v="http://www.marketo.com/reports/2014-gartner-magic-quadrant-for-crm-lead-management/"/>
    <n v="0.09"/>
    <n v="0.2"/>
    <n v="0.95"/>
    <n v="242000"/>
    <s v="0.44,0.78,0.56,0.78,0.78,0.78,0.78,0.99,0.99,0.78,0.78,0.56"/>
  </r>
  <r>
    <x v="121"/>
    <n v="14"/>
    <n v="16"/>
    <n v="1"/>
    <n v="1"/>
    <n v="4400"/>
    <n v="0.04"/>
    <s v="http://www.marketo.com/webinars/10-tips-to-get-on-the-inc-500-how-two-companies-did-it/"/>
    <n v="0.08"/>
    <n v="0"/>
    <n v="0.02"/>
    <n v="980000000"/>
    <s v="0.36,0.55,0.44,0.44,0.44,0.36,0.36,0.44,0.99,0.55,0.44,0.28"/>
  </r>
  <r>
    <x v="122"/>
    <n v="8"/>
    <n v="7"/>
    <n v="2"/>
    <n v="2"/>
    <n v="1000"/>
    <n v="7.58"/>
    <s v="http://blog.marketo.com/"/>
    <n v="0.08"/>
    <n v="0.05"/>
    <n v="0.47"/>
    <n v="331000000"/>
    <s v="0.68,0.99,0.77,0.77,0.77,0.77,0.77,0.77,0.68,0.77,0.77,0.68"/>
  </r>
  <r>
    <x v="123"/>
    <n v="10"/>
    <n v="9"/>
    <n v="2"/>
    <n v="2"/>
    <n v="1000"/>
    <n v="14.89"/>
    <s v="https://www.marketo.com/marketing-topics/define-b2b-marketing"/>
    <n v="0.08"/>
    <n v="0.11"/>
    <n v="0.87"/>
    <n v="1460000000"/>
    <s v="0.62,0.62,0.55,0.45,0.45,0.45,0.55,0.45,0.55,0.99,0.81,0.81"/>
  </r>
  <r>
    <x v="124"/>
    <n v="9"/>
    <n v="8"/>
    <n v="2"/>
    <n v="2"/>
    <n v="1000"/>
    <n v="13.23"/>
    <s v="https://www.marketo.com/marketing-topics/direct-response-advertising"/>
    <n v="0.08"/>
    <n v="0.09"/>
    <n v="0.93"/>
    <n v="58600000"/>
    <s v="0.68,0.99,0.77,0.77,0.77,0.77,0.68,0.68,0.77,0.77,0.77,0.68"/>
  </r>
  <r>
    <x v="125"/>
    <n v="5"/>
    <n v="5"/>
    <n v="2"/>
    <n v="2"/>
    <n v="590"/>
    <n v="13.08"/>
    <s v="http://www.marketo.com/marketing-roi/"/>
    <n v="0.08"/>
    <n v="0.09"/>
    <n v="0.56000000000000005"/>
    <n v="60800000"/>
    <s v="0.81,0.81,0.81,0.81,0.99,0.99,0.99,0.81,0.81,0.99,0.99,0.99"/>
  </r>
  <r>
    <x v="126"/>
    <n v="3"/>
    <n v="5"/>
    <n v="3"/>
    <n v="2"/>
    <n v="320"/>
    <n v="5.09"/>
    <s v="http://www.marketo.com/worksheets/2015-sample-social-media-tactical-plan/"/>
    <n v="0.08"/>
    <n v="0.03"/>
    <n v="0.4"/>
    <n v="23300000"/>
    <s v="0.67,0.67,0.67,0.67,0.99,0.67,0.82,0.67,0.67,0.67,0.82,0.99"/>
  </r>
  <r>
    <x v="24"/>
    <n v="3"/>
    <n v="4"/>
    <n v="3"/>
    <n v="2"/>
    <n v="320"/>
    <n v="54.17"/>
    <s v="http://www.marketo.com/platform/api/"/>
    <n v="0.08"/>
    <n v="0.39"/>
    <n v="0.37"/>
    <n v="155000"/>
    <s v="0.54,0.67,0.67,0.99,0.82,0.99,0.82,0.99,0.99,0.99,0.99,0.99"/>
  </r>
  <r>
    <x v="127"/>
    <n v="11"/>
    <n v="12"/>
    <n v="1"/>
    <n v="1"/>
    <n v="590"/>
    <n v="14.16"/>
    <s v="https://www.marketo.com/marketing-topics/b2b-marketing-strategy"/>
    <n v="7.0000000000000007E-2"/>
    <n v="0.09"/>
    <n v="0.85"/>
    <n v="2350000"/>
    <s v="0.99,0.67,0.55,0.67,0.67,0.55,0.67,0.67,0.55,0.55,0.67,0.67"/>
  </r>
  <r>
    <x v="128"/>
    <n v="11"/>
    <n v="11"/>
    <n v="1"/>
    <n v="1"/>
    <n v="590"/>
    <n v="21.25"/>
    <s v="http://www.marketo.com/ebooks/10-tips-for-successful-email-marketing-campaigns/"/>
    <n v="7.0000000000000007E-2"/>
    <n v="0.14000000000000001"/>
    <n v="0.94"/>
    <n v="165000000"/>
    <s v="0.82,0.99,0.82,0.82,0.82,0.82,0.82,0.82,0.82,0.82,0.82,0.67"/>
  </r>
  <r>
    <x v="31"/>
    <n v="2"/>
    <n v="2"/>
    <n v="3"/>
    <n v="3"/>
    <n v="210"/>
    <n v="5.09"/>
    <s v="http://www.marketo.com/about/"/>
    <n v="7.0000000000000007E-2"/>
    <n v="0.03"/>
    <n v="0.38"/>
    <n v="885000"/>
    <s v="0.42,0.81,0.65,0.99,0.81,0.81,0.81,0.81,0.81,0.99,0.99,0.81"/>
  </r>
  <r>
    <x v="129"/>
    <n v="4"/>
    <n v="4"/>
    <n v="2"/>
    <n v="2"/>
    <n v="390"/>
    <n v="28.32"/>
    <s v="http://www.marketo.com/lead-generation/"/>
    <n v="7.0000000000000007E-2"/>
    <n v="0.19"/>
    <n v="0.97"/>
    <n v="19900000"/>
    <s v="0.67,0.81,0.81,0.99,0.81,0.81,0.81,0.81,0.81,0.67,0.81,0.54"/>
  </r>
  <r>
    <x v="32"/>
    <n v="2"/>
    <n v="2"/>
    <n v="3"/>
    <n v="3"/>
    <n v="210"/>
    <n v="13.14"/>
    <s v="http://www.marketo.com/services/certification/"/>
    <n v="7.0000000000000007E-2"/>
    <n v="0.09"/>
    <n v="0.63"/>
    <n v="414000"/>
    <s v="0.34,0.66,0.66,0.66,0.81,0.66,0.81,0.81,0.99,0.81,0.81,0.66"/>
  </r>
  <r>
    <x v="130"/>
    <n v="4"/>
    <n v="4"/>
    <n v="2"/>
    <n v="2"/>
    <n v="390"/>
    <n v="10.01"/>
    <s v="http://www.marketo.com/marketing-topics/marketing-campaign-ideas"/>
    <n v="7.0000000000000007E-2"/>
    <n v="0.06"/>
    <n v="0.6"/>
    <n v="23600000"/>
    <s v="0.67,0.99,0.99,0.99,0.99,0.81,0.81,0.67,0.67,0.81,0.81,0.81"/>
  </r>
  <r>
    <x v="19"/>
    <n v="4"/>
    <n v="2"/>
    <n v="2"/>
    <n v="3"/>
    <n v="390"/>
    <n v="0"/>
    <s v="http://www.marketo.com/"/>
    <n v="7.0000000000000007E-2"/>
    <n v="0"/>
    <n v="0.28000000000000003"/>
    <n v="508000"/>
    <s v="0.67,0.81,0.67,0.81,0.99,0.81,0.81,0.81,0.81,0.81,0.81,0.67"/>
  </r>
  <r>
    <x v="131"/>
    <n v="2"/>
    <n v="2"/>
    <n v="3"/>
    <n v="3"/>
    <n v="210"/>
    <n v="3.04"/>
    <s v="http://blog.marketo.com/2014/02/10-new-examples-of-marketing-so-useful-youd-pay-for-it.html"/>
    <n v="7.0000000000000007E-2"/>
    <n v="0.02"/>
    <n v="0.21"/>
    <n v="327000000"/>
    <s v="0.36,0.82,0.67,0.54,0.44,0.28,0.18,0.18,0.54,0.99,0.67,0.54"/>
  </r>
  <r>
    <x v="132"/>
    <n v="17"/>
    <n v="17"/>
    <n v="1"/>
    <n v="1"/>
    <n v="6600"/>
    <n v="0"/>
    <s v="http://blog.marketo.com/2014/11/swag-tchotchke-bauble-7-things-to-consider-for-event-giveaways.html"/>
    <n v="7.0000000000000007E-2"/>
    <n v="0"/>
    <n v="0.02"/>
    <n v="336000"/>
    <s v="0.55,0.45,0.45,0.67,0.55,0.55,0.55,0.99,0.55,0.36,0.36,0.45"/>
  </r>
  <r>
    <x v="133"/>
    <n v="20"/>
    <n v="20"/>
    <n v="1"/>
    <n v="1"/>
    <n v="8100"/>
    <n v="0"/>
    <s v="http://www.marketo.com/definitive-guides/lead-nurturing/"/>
    <n v="0.06"/>
    <n v="0"/>
    <n v="0"/>
    <n v="28600000"/>
    <s v="0.45,0.67,0.55,0.67,0.67,0.82,0.67,0.55,0.67,0.99,0.82,0.67"/>
  </r>
  <r>
    <x v="134"/>
    <n v="5"/>
    <n v="6"/>
    <n v="2"/>
    <n v="2"/>
    <n v="480"/>
    <n v="13.74"/>
    <s v="http://launchpoint.marketo.com/zift-solutions-inc/763-channel-partner-marketing-automation/"/>
    <n v="0.06"/>
    <n v="0.08"/>
    <n v="0.28000000000000003"/>
    <n v="37000"/>
    <s v="0.54,0.54,0.54,0.54,0.66,0.99,0.99,0.81,0.66,0.66,0.99,0.81"/>
  </r>
  <r>
    <x v="135"/>
    <n v="5"/>
    <n v="4"/>
    <n v="2"/>
    <n v="2"/>
    <n v="480"/>
    <n v="9.5"/>
    <s v="https://www.marketo.com/marketing-topics/define-b2b-marketing"/>
    <n v="0.06"/>
    <n v="0.05"/>
    <n v="0.53"/>
    <n v="17700000"/>
    <s v="0.82,0.99,0.82,0.67,0.82,0.67,0.67,0.67,0.44,0.54,0.67,0.67"/>
  </r>
  <r>
    <x v="136"/>
    <n v="6"/>
    <n v="7"/>
    <n v="2"/>
    <n v="2"/>
    <n v="480"/>
    <n v="0"/>
    <s v="http://www.marketo.com/resources/"/>
    <n v="0.06"/>
    <n v="0"/>
    <n v="0.25"/>
    <n v="133000000"/>
    <s v="0.26,0.39,0.32,0.88,0.99,0.26,0.39,0.32,0.32,0.32,0.39,0.26"/>
  </r>
  <r>
    <x v="137"/>
    <n v="5"/>
    <n v="5"/>
    <n v="2"/>
    <n v="2"/>
    <n v="480"/>
    <n v="5.15"/>
    <s v="http://www.marketo.com/marketing-and-sales-alignment/"/>
    <n v="0.06"/>
    <n v="0.03"/>
    <n v="0.49"/>
    <n v="742000000"/>
    <s v="0.66,0.81,0.81,0.99,0.99,0.99,0.66,0.66,0.66,0.99,0.99,0.99"/>
  </r>
  <r>
    <x v="138"/>
    <n v="6"/>
    <n v="4"/>
    <n v="2"/>
    <n v="2"/>
    <n v="480"/>
    <n v="10.16"/>
    <s v="http://www.marketo.com/marketing-topics/marketing-campaign-ideas"/>
    <n v="0.06"/>
    <n v="0.06"/>
    <n v="0.46"/>
    <n v="80700000"/>
    <s v="0.54,0.81,0.99,0.81,0.99,0.81,0.99,0.99,0.99,0.99,0.81,0.66"/>
  </r>
  <r>
    <x v="139"/>
    <n v="7"/>
    <n v="7"/>
    <n v="2"/>
    <n v="2"/>
    <n v="590"/>
    <n v="21.9"/>
    <s v="http://blog.marketo.com/2010/11/what-is-a-lead.html"/>
    <n v="0.06"/>
    <n v="0.13"/>
    <n v="0.11"/>
    <n v="1380000000"/>
    <s v="0.55,0.82,0.82,0.82,0.67,0.67,0.55,0.44,0.55,0.99,0.99,0.67"/>
  </r>
  <r>
    <x v="140"/>
    <n v="7"/>
    <n v="6"/>
    <n v="2"/>
    <n v="2"/>
    <n v="590"/>
    <n v="0.32"/>
    <s v="https://launchpoint.marketo.com/cvent-inc/882-cvent-event-management/"/>
    <n v="0.06"/>
    <n v="0"/>
    <n v="0.33"/>
    <n v="630000"/>
    <s v="0.48,0.72,0.59,0.99,0.72,0.59,0.48,0.59,0.59,0.59,0.72,0.59"/>
  </r>
  <r>
    <x v="141"/>
    <n v="1"/>
    <n v="1"/>
    <n v="3"/>
    <n v="3"/>
    <n v="50"/>
    <n v="5.89"/>
    <s v="http://developers.marketo.com/documentation/websites/lead-tracking-munchkin-js/"/>
    <n v="0.06"/>
    <n v="0.03"/>
    <n v="0.34"/>
    <n v="18000"/>
    <s v="0.56,0.71,0.43,0.56,0.56,0.56,0.71,0.99,0.71,0.71,0.71,0.56"/>
  </r>
  <r>
    <x v="142"/>
    <n v="1"/>
    <n v="3"/>
    <n v="3"/>
    <n v="3"/>
    <n v="50"/>
    <n v="0"/>
    <s v="http://www.marketo.com/ebooks/revenue-cycle-analytics/"/>
    <n v="0.06"/>
    <n v="0"/>
    <n v="0.89"/>
    <n v="1110000"/>
    <s v="0.60,0.99,0.99,0.99,0.99,0.80,0.80,0.99,0.99,0.99,0.99,0.99"/>
  </r>
  <r>
    <x v="143"/>
    <n v="1"/>
    <n v="1"/>
    <n v="3"/>
    <n v="3"/>
    <n v="50"/>
    <n v="0"/>
    <s v="https://summit.marketo.com/"/>
    <n v="0.06"/>
    <n v="0"/>
    <n v="0.37"/>
    <n v="16000"/>
    <s v="0.18,0.53,0.53,0.99,0.65,0.06,0.06,0.06,0.06,0.06,0.12,0.12"/>
  </r>
  <r>
    <x v="144"/>
    <n v="1"/>
    <n v="1"/>
    <n v="3"/>
    <n v="3"/>
    <n v="50"/>
    <n v="25.87"/>
    <s v="http://www.marketo.com/software/marketing-automation/crm-integration/"/>
    <n v="0.06"/>
    <n v="0.15"/>
    <n v="0.75"/>
    <n v="388000"/>
    <s v="0.33,0.56,0.44,0.56,0.44,0.56,0.44,0.56,0.44,0.44,0.99,0.33"/>
  </r>
  <r>
    <x v="145"/>
    <n v="1"/>
    <n v="1"/>
    <n v="3"/>
    <n v="3"/>
    <n v="50"/>
    <n v="14.16"/>
    <s v="http://www.marketo.com/webinars/creating-the-perfect-mix-of-art-and-science-in-your-b2b-marketing-programs/"/>
    <n v="0.06"/>
    <n v="0.08"/>
    <n v="0.86"/>
    <n v="951000"/>
    <s v="0.22,0.33,0.44,0.56,0.99,0.99,0.56,0.44,0.33,0.56,0.44,0.78"/>
  </r>
  <r>
    <x v="146"/>
    <n v="1"/>
    <n v="1"/>
    <n v="3"/>
    <n v="3"/>
    <n v="50"/>
    <n v="7.59"/>
    <s v="http://www.marketo.com/worksheets/2015-sample-social-media-tactical-plan/"/>
    <n v="0.06"/>
    <n v="0.04"/>
    <n v="0.38"/>
    <n v="36100000"/>
    <s v="0.79,0.99,0.36,0.21,0.36,0.14,0.28,0.21,0.21,0.14,0.14,0.21"/>
  </r>
  <r>
    <x v="147"/>
    <n v="1"/>
    <n v="1"/>
    <n v="3"/>
    <n v="3"/>
    <n v="50"/>
    <n v="4.9800000000000004"/>
    <s v="http://www.marketo.com/"/>
    <n v="0.06"/>
    <n v="0.02"/>
    <n v="0.9"/>
    <n v="442000"/>
    <s v="0.43,0.71,0.71,0.99,0.99,0.71,0.71,0.71,0.99,0.71,0.71,0.71"/>
  </r>
  <r>
    <x v="148"/>
    <n v="1"/>
    <n v="1"/>
    <n v="3"/>
    <n v="3"/>
    <n v="50"/>
    <n v="38.31"/>
    <s v="http://www.marketo.com/lead-scoring/"/>
    <n v="0.06"/>
    <n v="0.22"/>
    <n v="1"/>
    <n v="3340000"/>
    <s v="0.71,0.71,0.99,0.43,0.71,0.56,0.71,0.71,0.99,0.71,0.99,0.56"/>
  </r>
  <r>
    <x v="149"/>
    <n v="1"/>
    <n v="1"/>
    <n v="3"/>
    <n v="3"/>
    <n v="50"/>
    <n v="9.56"/>
    <s v="http://www.marketo.com/software/marketing-automation/crm-integration/"/>
    <n v="0.06"/>
    <n v="0.05"/>
    <n v="0.94"/>
    <n v="347000"/>
    <s v="0.28,0.71,0.56,0.56,0.71,0.71,0.56,0.43,0.71,0.56,0.99,0.56"/>
  </r>
  <r>
    <x v="150"/>
    <n v="1"/>
    <n v="1"/>
    <n v="3"/>
    <n v="3"/>
    <n v="50"/>
    <n v="18.89"/>
    <s v="http://www.marketo.com/lead-scoring/"/>
    <n v="0.06"/>
    <n v="0.11"/>
    <n v="0.89"/>
    <n v="56000"/>
    <s v="0.56,0.99,0.71,0.99,0.71,0.71,0.99,0.99,0.71,0.56,0.71,0.71"/>
  </r>
  <r>
    <x v="151"/>
    <n v="1"/>
    <n v="1"/>
    <n v="3"/>
    <n v="3"/>
    <n v="50"/>
    <n v="44.52"/>
    <s v="http://www.marketo.com/marketing-automation/"/>
    <n v="0.06"/>
    <n v="0.26"/>
    <n v="0.98"/>
    <n v="344000"/>
    <s v="0.56,0.71,0.56,0.71,0.99,0.99,0.71,0.71,0.56,0.56,0.56,0.71"/>
  </r>
  <r>
    <x v="152"/>
    <n v="1"/>
    <n v="1"/>
    <n v="3"/>
    <n v="3"/>
    <n v="50"/>
    <n v="0"/>
    <s v="http://www.marketo.com/worksheets/2015-sample-social-media-tactical-plan/"/>
    <n v="0.06"/>
    <n v="0"/>
    <n v="0.13"/>
    <n v="1770000"/>
    <s v="0.33,0.56,0.44,0.56,0.56,0.56,0.99,0.56,0.44,0.78,0.78,0.44"/>
  </r>
  <r>
    <x v="153"/>
    <n v="1"/>
    <n v="1"/>
    <n v="3"/>
    <n v="3"/>
    <n v="50"/>
    <n v="12.74"/>
    <s v="http://www.marketo.com/software/marketing-automation/crm-integration/"/>
    <n v="0.06"/>
    <n v="7.0000000000000007E-2"/>
    <n v="0.69"/>
    <n v="388000"/>
    <s v="0.71,0.43,0.99,0.71,0.71,0.56,0.71,0.56,0.71,0.71,0.99,0.71"/>
  </r>
  <r>
    <x v="154"/>
    <n v="1"/>
    <n v="1"/>
    <n v="3"/>
    <n v="3"/>
    <n v="50"/>
    <n v="0"/>
    <s v="http://www.marketo.com/about/leadership/phil-fernandez/"/>
    <n v="0.06"/>
    <n v="0"/>
    <n v="0.36"/>
    <n v="16000"/>
    <s v="0.33,0.44,0.44,0.56,0.99,0.33,0.33,0.78,0.78,0.44,0.22,0.22"/>
  </r>
  <r>
    <x v="155"/>
    <n v="1"/>
    <n v="2"/>
    <n v="3"/>
    <n v="3"/>
    <n v="50"/>
    <n v="0"/>
    <s v="http://www.marketo.com/worksheets/2015-sample-social-media-tactical-plan/"/>
    <n v="0.06"/>
    <n v="0"/>
    <n v="0.52"/>
    <n v="126000"/>
    <s v="0.56,0.56,0.43,0.43,0.71,0.71,0.56,0.71,0.71,0.71,0.71,0.99"/>
  </r>
  <r>
    <x v="156"/>
    <n v="1"/>
    <n v="1"/>
    <n v="3"/>
    <n v="3"/>
    <n v="50"/>
    <n v="8.27"/>
    <s v="http://www.marketo.com/software/marketing-automation/email-marketing/deliverability/packages/"/>
    <n v="0.06"/>
    <n v="0.04"/>
    <n v="0.68"/>
    <n v="494000"/>
    <s v="0.60,0.99,0.80,0.80,0.99,0.99,0.99,0.99,0.60,0.80,0.99,0.80"/>
  </r>
  <r>
    <x v="157"/>
    <n v="1"/>
    <n v="1"/>
    <n v="3"/>
    <n v="3"/>
    <n v="50"/>
    <n v="9.86"/>
    <s v="http://www.marketo.com/software/personalization/content-recommendations/"/>
    <n v="0.06"/>
    <n v="0.05"/>
    <n v="0.96"/>
    <n v="5780000"/>
    <s v="0.56,0.99,0.56,0.56,0.71,0.56,0.71,0.99,0.71,0.71,0.99,0.71"/>
  </r>
  <r>
    <x v="158"/>
    <n v="1"/>
    <n v="2"/>
    <n v="3"/>
    <n v="3"/>
    <n v="50"/>
    <n v="0"/>
    <s v="http://www.marketo.com/definitive-guides/lead-nurturing/"/>
    <n v="0.06"/>
    <n v="0"/>
    <n v="0.32"/>
    <n v="14400000"/>
    <s v="0.56,0.99,0.99,0.99,0.56,0.71,0.71,0.43,0.56,0.71,0.71,0.99"/>
  </r>
  <r>
    <x v="26"/>
    <n v="3"/>
    <n v="3"/>
    <n v="3"/>
    <n v="3"/>
    <n v="260"/>
    <n v="0"/>
    <s v="http://www.marketo.com/launchpoint-webinars/"/>
    <n v="0.06"/>
    <n v="0"/>
    <n v="0.2"/>
    <n v="16000"/>
    <s v="0.66,0.81,0.81,0.81,0.99,0.81,0.81,0.99,0.99,0.99,0.99,0.81"/>
  </r>
  <r>
    <x v="159"/>
    <n v="3"/>
    <n v="4"/>
    <n v="3"/>
    <n v="2"/>
    <n v="260"/>
    <n v="0"/>
    <s v="http://blog.marketo.com/2013/05/5-of-the-most-innovative-and-unique-marketing-campaigns-so-far-in-2013.html"/>
    <n v="0.06"/>
    <n v="0"/>
    <n v="0.05"/>
    <n v="23900000"/>
    <s v="0.66,0.99,0.81,0.81,0.81,0.66,0.66,0.81,0.66,0.81,0.81,0.66"/>
  </r>
  <r>
    <x v="160"/>
    <n v="3"/>
    <n v="3"/>
    <n v="3"/>
    <n v="3"/>
    <n v="260"/>
    <n v="22.85"/>
    <s v="http://www.marketo.com/marketing-topics/lead-generation-strategy"/>
    <n v="0.06"/>
    <n v="0.13"/>
    <n v="0.83"/>
    <n v="6920000"/>
    <s v="0.66,0.81,0.66,0.81,0.99,0.81,0.81,0.66,0.99,0.81,0.53,0.44"/>
  </r>
  <r>
    <x v="161"/>
    <n v="11"/>
    <n v="12"/>
    <n v="1"/>
    <n v="1"/>
    <n v="480"/>
    <n v="8.31"/>
    <s v="http://www.marketo.com/worksheets/social-media-editorial-calendar/"/>
    <n v="0.06"/>
    <n v="0.04"/>
    <n v="0.32"/>
    <n v="7710000"/>
    <s v="0.54,0.82,0.67,0.82,0.54,0.36,0.67,0.67,0.54,0.67,0.82,0.99"/>
  </r>
  <r>
    <x v="162"/>
    <n v="11"/>
    <n v="11"/>
    <n v="1"/>
    <n v="1"/>
    <n v="480"/>
    <n v="0"/>
    <s v="http://blog.marketo.com/2013/09/how-to-write-your-first-blog-post.html"/>
    <n v="0.06"/>
    <n v="0"/>
    <n v="0.01"/>
    <n v="1300000000"/>
    <s v="0.54,0.81,0.99,0.81,0.81,0.66,0.81,0.81,0.81,0.81,0.81,0.66"/>
  </r>
  <r>
    <x v="24"/>
    <n v="4"/>
    <n v="3"/>
    <n v="2"/>
    <n v="3"/>
    <n v="320"/>
    <n v="54.17"/>
    <s v="http://developers.marketo.com/documentation/getting-started/"/>
    <n v="0.06"/>
    <n v="0.3"/>
    <n v="0.37"/>
    <n v="155000"/>
    <s v="0.54,0.67,0.67,0.99,0.82,0.99,0.82,0.99,0.99,0.99,0.99,0.99"/>
  </r>
  <r>
    <x v="163"/>
    <n v="2"/>
    <n v="2"/>
    <n v="3"/>
    <n v="3"/>
    <n v="170"/>
    <n v="31.02"/>
    <s v="http://www.marketo.com/resources/"/>
    <n v="0.06"/>
    <n v="0.17"/>
    <n v="0.97"/>
    <n v="19500000"/>
    <s v="0.42,0.81,0.54,0.65,0.65,0.65,0.81,0.99,0.54,0.65,0.54,0.81"/>
  </r>
  <r>
    <x v="164"/>
    <n v="2"/>
    <n v="2"/>
    <n v="3"/>
    <n v="3"/>
    <n v="170"/>
    <n v="0"/>
    <s v="http://www.marketo.com/worksheets/2015-sample-social-media-tactical-plan/"/>
    <n v="0.06"/>
    <n v="0"/>
    <n v="0.42"/>
    <n v="167000000"/>
    <s v="0.67,0.99,0.99,0.99,0.67,0.52,0.81,0.99,0.67,0.81,0.67,0.52"/>
  </r>
  <r>
    <x v="40"/>
    <n v="2"/>
    <n v="0"/>
    <n v="3"/>
    <n v="3"/>
    <n v="170"/>
    <n v="0"/>
    <s v="http://www.marketo.com/_assets/uploads/2014-Sample-Social-Media-Tactical-Plan.pdf?20140609162917"/>
    <n v="0.06"/>
    <n v="0"/>
    <n v="0.28000000000000003"/>
    <n v="90000000"/>
    <s v="0.67,0.99,0.81,0.81,0.99,0.81,0.67,0.67,0.67,0.52,0.81,0.81"/>
  </r>
  <r>
    <x v="165"/>
    <n v="2"/>
    <n v="1"/>
    <n v="3"/>
    <n v="3"/>
    <n v="170"/>
    <n v="23.18"/>
    <s v="http://www.marketo.com/definitive-guides/sales-lead-qualification-and-sales-development/"/>
    <n v="0.06"/>
    <n v="0.12"/>
    <n v="0.93"/>
    <n v="4690000"/>
    <s v="0.67,0.67,0.81,0.81,0.99,0.99,0.99,0.99,0.81,0.67,0.67,0.67"/>
  </r>
  <r>
    <x v="166"/>
    <n v="2"/>
    <n v="2"/>
    <n v="3"/>
    <n v="3"/>
    <n v="170"/>
    <n v="31.05"/>
    <s v="http://www.marketo.com/marketing-topics/lead-generation-marketing"/>
    <n v="0.06"/>
    <n v="0.17"/>
    <n v="0.95"/>
    <n v="29400000"/>
    <s v="0.28,0.34,0.28,0.44,0.44,0.34,0.66,0.66,0.44,0.66,0.81,0.99"/>
  </r>
  <r>
    <x v="167"/>
    <n v="2"/>
    <n v="2"/>
    <n v="3"/>
    <n v="3"/>
    <n v="170"/>
    <n v="2.52"/>
    <s v="https://launchpoint.marketo.com/rainking-solutions/810-rainking-online/"/>
    <n v="0.06"/>
    <n v="0.01"/>
    <n v="0.1"/>
    <n v="2000"/>
    <s v="0.67,0.99,0.81,0.81,0.81,0.99,0.81,0.81,0.52,0.52,0.52,0.33"/>
  </r>
  <r>
    <x v="168"/>
    <n v="9"/>
    <n v="9"/>
    <n v="2"/>
    <n v="2"/>
    <n v="720"/>
    <n v="9.3000000000000007"/>
    <s v="http://blog.marketo.com/"/>
    <n v="0.06"/>
    <n v="0.05"/>
    <n v="0.36"/>
    <n v="611000000"/>
    <s v="0.67,0.82,0.82,0.99,0.99,0.82,0.82,0.82,0.82,0.82,0.82,0.67"/>
  </r>
  <r>
    <x v="169"/>
    <n v="13"/>
    <n v="13"/>
    <n v="1"/>
    <n v="1"/>
    <n v="2400"/>
    <n v="4.32"/>
    <s v="http://blog.marketo.com/2015/02/the-rise-of-the-marketer-the-economist-intelligence-unit-talks-to-478-marketers-to-find-out-what-the-future-holds.html"/>
    <n v="0.06"/>
    <n v="0.02"/>
    <n v="0.03"/>
    <n v="2460000"/>
    <s v="0.53,0.67,0.67,0.99,0.67,0.53,0.53,0.44,0.67,0.53,0.67,0.53"/>
  </r>
  <r>
    <x v="170"/>
    <n v="10"/>
    <n v="11"/>
    <n v="2"/>
    <n v="1"/>
    <n v="720"/>
    <n v="0"/>
    <s v="https://www.marketo.com/marketing-topics/direct-response-marketing"/>
    <n v="0.06"/>
    <n v="0"/>
    <n v="0.14000000000000001"/>
    <n v="47200000"/>
    <s v="0.54,0.99,0.82,0.82,0.99,0.99,0.99,0.99,0.82,0.99,0.99,0.82"/>
  </r>
  <r>
    <x v="171"/>
    <n v="10"/>
    <n v="16"/>
    <n v="2"/>
    <n v="1"/>
    <n v="720"/>
    <n v="0"/>
    <s v="http://blog.marketo.com/2014/12/the-holidays-are-here-the-psychology-of-impulse-buying-infographic.html"/>
    <n v="0.06"/>
    <n v="0"/>
    <n v="0"/>
    <n v="2150000"/>
    <s v="0.88,0.88,0.88,0.88,0.99,0.99,0.48,0.39,0.32,0.72,0.88,0.88"/>
  </r>
  <r>
    <x v="172"/>
    <n v="9"/>
    <n v="10"/>
    <n v="2"/>
    <n v="2"/>
    <n v="720"/>
    <n v="27.79"/>
    <s v="https://www.marketo.com/marketing-topics/how-to-generate-leads"/>
    <n v="0.06"/>
    <n v="0.15"/>
    <n v="0.94"/>
    <n v="10700000"/>
    <s v="0.99,0.82,0.67,0.67,0.82,0.67,0.67,0.67,0.67,0.82,0.82,0.67"/>
  </r>
  <r>
    <x v="173"/>
    <n v="10"/>
    <n v="10"/>
    <n v="2"/>
    <n v="2"/>
    <n v="720"/>
    <n v="4.51"/>
    <s v="https://launchpoint.marketo.com/cloudwords-inc/637-multilingual-marketing/"/>
    <n v="0.06"/>
    <n v="0.02"/>
    <n v="0.1"/>
    <n v="81000"/>
    <s v="0.44,0.82,0.67,0.82,0.99,0.82,0.99,0.99,0.82,0.82,0.67,0.55"/>
  </r>
  <r>
    <x v="174"/>
    <n v="10"/>
    <n v="9"/>
    <n v="2"/>
    <n v="2"/>
    <n v="720"/>
    <n v="44.63"/>
    <s v="https://www.marketo.com/marketing-topics/lead-management-software"/>
    <n v="0.06"/>
    <n v="0.24"/>
    <n v="0.94"/>
    <n v="28200000"/>
    <s v="0.82,0.99,0.82,0.99,0.99,0.99,0.82,0.99,0.99,0.99,0.99,0.99"/>
  </r>
  <r>
    <x v="175"/>
    <n v="12"/>
    <n v="12"/>
    <n v="1"/>
    <n v="1"/>
    <n v="1600"/>
    <n v="0.56000000000000005"/>
    <s v="http://www.marketo.com/webinars/marketo-secret-sauce/"/>
    <n v="0.05"/>
    <n v="0"/>
    <n v="0.64"/>
    <n v="13500000"/>
    <s v="0.84,0.99,0.68,0.84,0.84,0.99,0.84,0.84,0.99,0.84,0.84,0.84"/>
  </r>
  <r>
    <x v="176"/>
    <n v="14"/>
    <n v="14"/>
    <n v="1"/>
    <n v="1"/>
    <n v="2900"/>
    <n v="2.69"/>
    <s v="https://launchpoint.marketo.com/telerik-sitefinity/996-sitefinity-web-content-and-experience-management-platform/"/>
    <n v="0.05"/>
    <n v="0.01"/>
    <n v="0.3"/>
    <n v="557000"/>
    <s v="0.67,0.99,0.81,0.99,0.99,0.81,0.81,0.81,0.81,0.81,0.99,0.67"/>
  </r>
  <r>
    <x v="177"/>
    <n v="18"/>
    <n v="18"/>
    <n v="1"/>
    <n v="1"/>
    <n v="6600"/>
    <n v="0"/>
    <s v="http://www.marketo.com/software/marketing-automation/analytics/revenue-cycle-modeler/"/>
    <n v="0.05"/>
    <n v="0"/>
    <n v="0"/>
    <n v="192000000"/>
    <s v="0.55,0.67,0.82,0.82,0.82,0.67,0.44,0.36,0.44,0.99,0.99,0.82"/>
  </r>
  <r>
    <x v="178"/>
    <n v="5"/>
    <n v="5"/>
    <n v="2"/>
    <n v="2"/>
    <n v="390"/>
    <n v="8.61"/>
    <s v="http://www.marketo.com/worksheets/social-media-editorial-calendar/"/>
    <n v="0.05"/>
    <n v="0.04"/>
    <n v="0.86"/>
    <n v="414000000"/>
    <s v="0.44,0.66,0.54,0.66,0.66,0.66,0.66,0.81,0.66,0.81,0.99,0.99"/>
  </r>
  <r>
    <x v="179"/>
    <n v="5"/>
    <n v="5"/>
    <n v="2"/>
    <n v="2"/>
    <n v="390"/>
    <n v="16.55"/>
    <s v="http://www.marketo.com/marketing-topics/lead-generation-ideas"/>
    <n v="0.05"/>
    <n v="0.08"/>
    <n v="0.94"/>
    <n v="13200000"/>
    <s v="0.81,0.99,0.81,0.99,0.81,0.81,0.67,0.99,0.81,0.81,0.81,0.67"/>
  </r>
  <r>
    <x v="180"/>
    <n v="6"/>
    <n v="6"/>
    <n v="2"/>
    <n v="2"/>
    <n v="390"/>
    <n v="0"/>
    <s v="https://launchpoint.marketo.com/rainking-solutions/810-rainking-online/"/>
    <n v="0.05"/>
    <n v="0"/>
    <n v="0.01"/>
    <n v="1310000"/>
    <s v="0.54,0.67,0.67,0.81,0.81,0.99,0.81,0.99,0.81,0.81,0.67,0.54"/>
  </r>
  <r>
    <x v="181"/>
    <n v="6"/>
    <n v="4"/>
    <n v="2"/>
    <n v="2"/>
    <n v="390"/>
    <n v="16.96"/>
    <s v="http://www.marketo.com/_assets/uploads/Customer-Centric-Selling.pdf"/>
    <n v="0.05"/>
    <n v="0.08"/>
    <n v="0.18"/>
    <n v="999000"/>
    <s v="0.54,0.99,0.81,0.81,0.81,0.67,0.81,0.81,0.81,0.81,0.99,0.67"/>
  </r>
  <r>
    <x v="182"/>
    <n v="5"/>
    <n v="5"/>
    <n v="2"/>
    <n v="2"/>
    <n v="390"/>
    <n v="0"/>
    <s v="http://www.marketo.com/sales-effectiveness/"/>
    <n v="0.05"/>
    <n v="0"/>
    <n v="0.08"/>
    <n v="1450000000"/>
    <s v="0.66,0.99,0.81,0.81,0.99,0.81,0.66,0.66,0.54,0.54,0.36,0.44"/>
  </r>
  <r>
    <x v="182"/>
    <n v="6"/>
    <n v="6"/>
    <n v="2"/>
    <n v="2"/>
    <n v="390"/>
    <n v="0"/>
    <s v="http://www.marketo.com/book-club/sales-2.0/"/>
    <n v="0.05"/>
    <n v="0"/>
    <n v="0.08"/>
    <n v="1450000000"/>
    <s v="0.66,0.99,0.81,0.81,0.99,0.81,0.66,0.66,0.54,0.54,0.36,0.44"/>
  </r>
  <r>
    <x v="19"/>
    <n v="5"/>
    <n v="5"/>
    <n v="2"/>
    <n v="2"/>
    <n v="390"/>
    <n v="0"/>
    <s v="http://www.marketo.com/articles/b2b-sales-and-marketing-alignment-for-the-win/"/>
    <n v="0.05"/>
    <n v="0"/>
    <n v="0.28000000000000003"/>
    <n v="508000"/>
    <s v="0.67,0.81,0.67,0.81,0.99,0.81,0.81,0.81,0.81,0.81,0.81,0.67"/>
  </r>
  <r>
    <x v="31"/>
    <n v="3"/>
    <n v="3"/>
    <n v="3"/>
    <n v="3"/>
    <n v="210"/>
    <n v="5.09"/>
    <s v="http://www.marketo.com/ebooks/what-is-marketing-automation/"/>
    <n v="0.05"/>
    <n v="0.02"/>
    <n v="0.38"/>
    <n v="885000"/>
    <s v="0.42,0.81,0.65,0.99,0.81,0.81,0.81,0.81,0.81,0.99,0.99,0.81"/>
  </r>
  <r>
    <x v="183"/>
    <n v="3"/>
    <n v="3"/>
    <n v="3"/>
    <n v="3"/>
    <n v="210"/>
    <n v="0"/>
    <s v="http://www.marketo.com/about/news/marketo-announces-pricing-of-initial-public-offering/"/>
    <n v="0.05"/>
    <n v="0"/>
    <n v="0.18"/>
    <n v="78000"/>
    <s v="0.81,0.81,0.81,0.99,0.81,0.53,0.53,0.66,0.66,0.66,0.66,0.44"/>
  </r>
  <r>
    <x v="184"/>
    <n v="3"/>
    <n v="3"/>
    <n v="3"/>
    <n v="3"/>
    <n v="210"/>
    <n v="14.87"/>
    <s v="http://blog.marketo.com/2013/05/5-of-the-most-innovative-and-unique-marketing-campaigns-so-far-in-2013.html"/>
    <n v="0.05"/>
    <n v="7.0000000000000007E-2"/>
    <n v="0.37"/>
    <n v="7530000"/>
    <s v="0.54,0.54,0.65,0.81,0.81,0.99,0.81,0.81,0.81,0.99,0.99,0.99"/>
  </r>
  <r>
    <x v="32"/>
    <n v="3"/>
    <n v="3"/>
    <n v="3"/>
    <n v="3"/>
    <n v="210"/>
    <n v="13.14"/>
    <s v="https://launchpoint.marketo.com/hoosh-marketing/1419-marketo-training-certified/"/>
    <n v="0.05"/>
    <n v="0.06"/>
    <n v="0.63"/>
    <n v="414000"/>
    <s v="0.34,0.66,0.66,0.66,0.81,0.66,0.81,0.81,0.99,0.81,0.81,0.66"/>
  </r>
  <r>
    <x v="185"/>
    <n v="1"/>
    <n v="1"/>
    <n v="3"/>
    <n v="3"/>
    <n v="40"/>
    <n v="7.91"/>
    <s v="https://www.marketo.com/_assets/uploads/Marketing-Planning-Customizable-PPT-Template.ppt?20131107114640"/>
    <n v="0.05"/>
    <n v="0.03"/>
    <n v="0.51"/>
    <n v="652000"/>
    <s v="0.71,0.43,0.43,0.71,0.71,0.56,0.56,0.56,0.43,0.28,0.71,0.99"/>
  </r>
  <r>
    <x v="186"/>
    <n v="1"/>
    <n v="1"/>
    <n v="3"/>
    <n v="3"/>
    <n v="40"/>
    <n v="0"/>
    <s v="http://www.marketo.com/reports/2014-gartner-magic-quadrant-for-crm-lead-management/"/>
    <n v="0.05"/>
    <n v="0"/>
    <n v="0.94"/>
    <n v="257000"/>
    <s v="0.40,0.80,0.60,0.99,0.99,0.99,0.99,0.99,0.99,0.80,0.80,0.60"/>
  </r>
  <r>
    <x v="187"/>
    <n v="1"/>
    <n v="1"/>
    <n v="3"/>
    <n v="3"/>
    <n v="40"/>
    <n v="0"/>
    <s v="http://www.marketo.com/library/ten-tips-for-best-practice-lead-management.pdf"/>
    <n v="0.05"/>
    <n v="0"/>
    <n v="0.95"/>
    <n v="39800000"/>
    <s v="0.60,0.80,0.80,0.60,0.60,0.60,0.80,0.80,0.99,0.60,0.80,0.80"/>
  </r>
  <r>
    <x v="188"/>
    <n v="1"/>
    <n v="1"/>
    <n v="3"/>
    <n v="3"/>
    <n v="40"/>
    <n v="7.2"/>
    <s v="http://www.marketo.com/landing-pages/"/>
    <n v="0.05"/>
    <n v="0.03"/>
    <n v="0.97"/>
    <n v="99000"/>
    <s v="0.40,0.60,0.40,0.60,0.60,0.80,0.80,0.99,0.60,0.99,0.80,0.60"/>
  </r>
  <r>
    <x v="189"/>
    <n v="1"/>
    <n v="1"/>
    <n v="3"/>
    <n v="3"/>
    <n v="40"/>
    <n v="0"/>
    <s v="http://blog.marketo.com/2013/05/5-of-the-most-innovative-and-unique-marketing-campaigns-so-far-in-2013.html"/>
    <n v="0.05"/>
    <n v="0"/>
    <n v="0.44"/>
    <n v="2250000"/>
    <s v="0.80,0.99,0.99,0.99,0.60,0.60,0.80,0.99,0.80,0.80,0.99,0.99"/>
  </r>
  <r>
    <x v="190"/>
    <n v="1"/>
    <n v="1"/>
    <n v="3"/>
    <n v="3"/>
    <n v="40"/>
    <n v="0"/>
    <s v="http://www.marketo.com/articles/how-to-win-and-lose-at-event-marketing/"/>
    <n v="0.05"/>
    <n v="0"/>
    <n v="0.79"/>
    <n v="43500000"/>
    <s v="0.60,0.60,0.40,0.80,0.99,0.80,0.80,0.99,0.60,0.60,0.99,0.60"/>
  </r>
  <r>
    <x v="191"/>
    <n v="1"/>
    <n v="1"/>
    <n v="3"/>
    <n v="3"/>
    <n v="40"/>
    <n v="30.34"/>
    <s v="http://www.marketo.com/lead-scoring/"/>
    <n v="0.05"/>
    <n v="0.14000000000000001"/>
    <n v="0.91"/>
    <n v="491000000"/>
    <s v="0.60,0.99,0.60,0.60,0.99,0.60,0.60,0.80,0.99,0.99,0.80,0.80"/>
  </r>
  <r>
    <x v="192"/>
    <n v="1"/>
    <n v="1"/>
    <n v="3"/>
    <n v="3"/>
    <n v="40"/>
    <n v="17.16"/>
    <s v="http://www.marketo.com/marketing-topics/targeted-lead-generation"/>
    <n v="0.05"/>
    <n v="0.08"/>
    <n v="0.99"/>
    <n v="3390000"/>
    <s v="0.07,0.21,0.07,0.07,0.14,0.14,0.50,0.99,0.50,0.07,0.07,0.14"/>
  </r>
  <r>
    <x v="193"/>
    <n v="1"/>
    <n v="1"/>
    <n v="3"/>
    <n v="3"/>
    <n v="40"/>
    <n v="3.82"/>
    <s v="https://www.marketo.com/_assets/uploads/Your-Sample-Social-Editorial-Calendar.pdf?20140825103412"/>
    <n v="0.05"/>
    <n v="0.01"/>
    <n v="0.46"/>
    <n v="71300000"/>
    <s v="0.56,0.99,0.71,0.71,0.56,0.43,0.14,0.43,0.43,0.43,0.56,0.56"/>
  </r>
  <r>
    <x v="194"/>
    <n v="1"/>
    <n v="1"/>
    <n v="3"/>
    <n v="3"/>
    <n v="40"/>
    <n v="22.55"/>
    <s v="http://www.marketo.com/cheat-sheets/mapping-lead-generation-to-your-sales-funnel/"/>
    <n v="0.05"/>
    <n v="0.1"/>
    <n v="0.97"/>
    <n v="749000"/>
    <s v="0.40,0.60,0.40,0.60,0.80,0.99,0.80,0.99,0.60,0.99,0.99,0.40"/>
  </r>
  <r>
    <x v="195"/>
    <n v="1"/>
    <n v="1"/>
    <n v="3"/>
    <n v="3"/>
    <n v="40"/>
    <n v="40.79"/>
    <s v="http://www.marketo.com/demand-generation/"/>
    <n v="0.05"/>
    <n v="0.19"/>
    <n v="0.54"/>
    <n v="11900000"/>
    <s v="0.28,0.43,0.43,0.99,0.56,0.43,0.28,0.28,0.43,0.43,0.99,0.71"/>
  </r>
  <r>
    <x v="196"/>
    <n v="1"/>
    <n v="0"/>
    <n v="3"/>
    <n v="3"/>
    <n v="40"/>
    <n v="0"/>
    <s v="http://www.marketo.com/software/marketing-automation/analytics/"/>
    <n v="0.05"/>
    <n v="0"/>
    <n v="0.53"/>
    <n v="390000"/>
    <s v="0.80,0.80,0.60,0.99,0.80,0.99,0.60,0.60,0.99,0.60,0.99,0.60"/>
  </r>
  <r>
    <x v="197"/>
    <n v="1"/>
    <n v="1"/>
    <n v="3"/>
    <n v="3"/>
    <n v="40"/>
    <n v="0"/>
    <s v="http://www.marketo.com/definitive-guides/lead-nurturing/"/>
    <n v="0.05"/>
    <n v="0"/>
    <n v="0.85"/>
    <n v="25200000"/>
    <s v="0.40,0.80,0.60,0.80,0.60,0.60,0.60,0.80,0.80,0.99,0.99,0.99"/>
  </r>
  <r>
    <x v="198"/>
    <n v="1"/>
    <n v="1"/>
    <n v="3"/>
    <n v="3"/>
    <n v="40"/>
    <n v="9.2100000000000009"/>
    <s v="http://www.marketo.com/landing-pages/"/>
    <n v="0.05"/>
    <n v="0.04"/>
    <n v="0.88"/>
    <n v="65000"/>
    <s v="0.40,0.60,0.80,0.60,0.40,0.80,0.99,0.80,0.80,0.60,0.99,0.80"/>
  </r>
  <r>
    <x v="199"/>
    <n v="11"/>
    <n v="0"/>
    <n v="1"/>
    <n v="3"/>
    <n v="390"/>
    <n v="8.82"/>
    <s v="http://templates.marketo.com/category/landing-page/"/>
    <n v="0.05"/>
    <n v="0.04"/>
    <n v="0.88"/>
    <n v="5520000"/>
    <s v="0.67,0.99,0.81,0.81,0.99,0.99,0.99,0.99,0.99,0.99,0.99,0.81"/>
  </r>
  <r>
    <x v="200"/>
    <n v="11"/>
    <n v="12"/>
    <n v="1"/>
    <n v="1"/>
    <n v="390"/>
    <n v="7.54"/>
    <s v="http://www.marketo.com/marketing-and-sales-alignment/"/>
    <n v="0.05"/>
    <n v="0.03"/>
    <n v="0.6"/>
    <n v="737000000"/>
    <s v="0.67,0.81,0.81,0.81,0.81,0.81,0.81,0.67,0.81,0.99,0.99,0.99"/>
  </r>
  <r>
    <x v="201"/>
    <n v="4"/>
    <n v="3"/>
    <n v="2"/>
    <n v="3"/>
    <n v="260"/>
    <n v="20.65"/>
    <s v="http://www.marketo.com/email-deliverability/"/>
    <n v="0.05"/>
    <n v="0.09"/>
    <n v="0.94"/>
    <n v="506000"/>
    <s v="0.54,0.54,0.54,0.82,0.82,0.99,0.82,0.82,0.67,0.82,0.67,0.67"/>
  </r>
  <r>
    <x v="46"/>
    <n v="2"/>
    <n v="3"/>
    <n v="3"/>
    <n v="3"/>
    <n v="140"/>
    <n v="0"/>
    <s v="http://micro.marketo.com/demo/sales-insight-demo/"/>
    <n v="0.05"/>
    <n v="0"/>
    <n v="0.38"/>
    <n v="112000"/>
    <s v="0.65,0.65,0.65,0.65,0.82,0.82,0.82,0.82,0.82,0.82,0.99,0.82"/>
  </r>
  <r>
    <x v="26"/>
    <n v="4"/>
    <n v="0"/>
    <n v="2"/>
    <n v="3"/>
    <n v="260"/>
    <n v="0"/>
    <s v="http://www.marketo.com/partners/technology-partner/"/>
    <n v="0.05"/>
    <n v="0"/>
    <n v="0.2"/>
    <n v="16000"/>
    <s v="0.66,0.81,0.81,0.81,0.99,0.81,0.81,0.99,0.99,0.99,0.99,0.81"/>
  </r>
  <r>
    <x v="202"/>
    <n v="4"/>
    <n v="3"/>
    <n v="2"/>
    <n v="3"/>
    <n v="260"/>
    <n v="26.15"/>
    <s v="http://www.marketo.com/email-marketing/"/>
    <n v="0.05"/>
    <n v="0.11"/>
    <n v="0.94"/>
    <n v="19500000"/>
    <s v="0.54,0.67,0.67,0.67,0.44,0.54,0.54,0.44,0.67,0.99,0.82,0.99"/>
  </r>
  <r>
    <x v="203"/>
    <n v="2"/>
    <n v="4"/>
    <n v="3"/>
    <n v="2"/>
    <n v="140"/>
    <n v="0"/>
    <s v="http://www.marketo.com/worksheets/2015-sample-social-media-tactical-plan/"/>
    <n v="0.05"/>
    <n v="0"/>
    <n v="0.28000000000000003"/>
    <n v="48300000"/>
    <s v="0.53,0.65,0.82,0.82,0.99,0.65,0.82,0.82,0.82,0.65,0.99,0.99"/>
  </r>
  <r>
    <x v="204"/>
    <n v="2"/>
    <n v="2"/>
    <n v="3"/>
    <n v="3"/>
    <n v="140"/>
    <n v="29.19"/>
    <s v="http://de.marketo.com/marketing-topics/lead-generation-systems"/>
    <n v="0.05"/>
    <n v="0.13"/>
    <n v="0.91"/>
    <n v="21800000"/>
    <s v="0.65,0.99,0.82,0.53,0.65,0.53,0.82,0.99,0.99,0.65,0.53,0.65"/>
  </r>
  <r>
    <x v="49"/>
    <n v="2"/>
    <n v="0"/>
    <n v="3"/>
    <n v="3"/>
    <n v="140"/>
    <n v="11.78"/>
    <s v="http://www.marketo.com/_assets/uploads/2014-Sample-Social-Media-Tactical-Plan.pdf?20140609162917"/>
    <n v="0.05"/>
    <n v="0.05"/>
    <n v="0.2"/>
    <n v="215000000"/>
    <s v="0.43,0.52,0.52,0.52,0.67,0.52,0.67,0.81,0.81,0.99,0.99,0.99"/>
  </r>
  <r>
    <x v="50"/>
    <n v="2"/>
    <n v="2"/>
    <n v="3"/>
    <n v="3"/>
    <n v="140"/>
    <n v="9.65"/>
    <s v="https://www.marketo.com/about/contact.php"/>
    <n v="0.05"/>
    <n v="0.04"/>
    <n v="0.63"/>
    <n v="492000"/>
    <s v="0.52,0.52,0.52,0.67,0.67,0.67,0.67,0.99,0.81,0.81,0.81,0.67"/>
  </r>
  <r>
    <x v="205"/>
    <n v="2"/>
    <n v="2"/>
    <n v="3"/>
    <n v="3"/>
    <n v="140"/>
    <n v="0"/>
    <s v="http://www.marketo.com/_assets/uploads/2014-Sample-Social-Media-Tactical-Plan.pdf?20140609162917"/>
    <n v="0.05"/>
    <n v="0"/>
    <n v="0.19"/>
    <n v="220000000"/>
    <s v="0.35,0.15,0.27,0.54,0.81,0.54,0.54,0.42,0.42,0.65,0.81,0.99"/>
  </r>
  <r>
    <x v="206"/>
    <n v="4"/>
    <n v="4"/>
    <n v="2"/>
    <n v="2"/>
    <n v="260"/>
    <n v="1.04"/>
    <s v="https://launchpoint.marketo.com/onesource-information-services/1135-onesource-isell/"/>
    <n v="0.05"/>
    <n v="0"/>
    <n v="0.11"/>
    <n v="6000"/>
    <s v="0.44,0.67,0.82,0.99,0.82,0.67,0.67,0.67,0.44,0.36,0.44,0.36"/>
  </r>
  <r>
    <x v="207"/>
    <n v="2"/>
    <n v="2"/>
    <n v="3"/>
    <n v="3"/>
    <n v="140"/>
    <n v="3.7"/>
    <s v="http://blog.marketo.com/2013/11/prove-your-worth10-kpis-for-marketers.html"/>
    <n v="0.05"/>
    <n v="0.01"/>
    <n v="0.38"/>
    <n v="1720000"/>
    <s v="0.82,0.99,0.65,0.99,0.65,0.82,0.82,0.82,0.65,0.99,0.99,0.99"/>
  </r>
  <r>
    <x v="208"/>
    <n v="2"/>
    <n v="2"/>
    <n v="3"/>
    <n v="3"/>
    <n v="140"/>
    <n v="5.2"/>
    <s v="http://blog.marketo.com/2013/11/prove-your-worth10-kpis-for-marketers.html"/>
    <n v="0.05"/>
    <n v="0.02"/>
    <n v="0.38"/>
    <n v="6210000"/>
    <s v="0.53,0.65,0.65,0.65,0.82,0.82,0.82,0.99,0.65,0.82,0.82,0.82"/>
  </r>
  <r>
    <x v="209"/>
    <n v="2"/>
    <n v="2"/>
    <n v="3"/>
    <n v="3"/>
    <n v="140"/>
    <n v="21.93"/>
    <s v="http://www.marketo.com/solutions/lead-generation/"/>
    <n v="0.05"/>
    <n v="0.1"/>
    <n v="0.95"/>
    <n v="2370000"/>
    <s v="0.43,0.67,0.52,0.81,0.67,0.67,0.99,0.81,0.67,0.67,0.52,0.43"/>
  </r>
  <r>
    <x v="210"/>
    <n v="16"/>
    <n v="16"/>
    <n v="1"/>
    <n v="1"/>
    <n v="3600"/>
    <n v="1.5"/>
    <s v="https://launchpoint.marketo.com/on24/1019-webcasting/"/>
    <n v="0.05"/>
    <n v="0"/>
    <n v="0.13"/>
    <n v="434000"/>
    <s v="0.55,0.82,0.82,0.82,0.82,0.82,0.82,0.82,0.82,0.82,0.99,0.82"/>
  </r>
  <r>
    <x v="211"/>
    <n v="8"/>
    <n v="9"/>
    <n v="2"/>
    <n v="2"/>
    <n v="590"/>
    <n v="13.3"/>
    <s v="http://launchpoint.marketo.com/get-satisfaction/659-get-satisfaction-customer-engagement-platform/"/>
    <n v="0.05"/>
    <n v="0.05"/>
    <n v="0.25"/>
    <n v="838000"/>
    <s v="0.67,0.82,0.99,0.82,0.82,0.82,0.82,0.67,0.67,0.67,0.67,0.54"/>
  </r>
  <r>
    <x v="212"/>
    <n v="9"/>
    <n v="10"/>
    <n v="2"/>
    <n v="2"/>
    <n v="590"/>
    <n v="3.77"/>
    <s v="http://www.marketo.com/infographics/content-marketing-vs-traditional-advertising/"/>
    <n v="0.05"/>
    <n v="0.01"/>
    <n v="0.08"/>
    <n v="155000000"/>
    <s v="0.67,0.82,0.82,0.82,0.82,0.82,0.82,0.82,0.82,0.99,0.99,0.82"/>
  </r>
  <r>
    <x v="213"/>
    <n v="13"/>
    <n v="9"/>
    <n v="1"/>
    <n v="2"/>
    <n v="1900"/>
    <n v="2.12"/>
    <s v="https://launchpoint.marketo.com/rainking-solutions/810-rainking-online/"/>
    <n v="0.04"/>
    <n v="0"/>
    <n v="0.1"/>
    <n v="26400000"/>
    <s v="0.68,0.84,0.84,0.99,0.99,0.99,0.99,0.99,0.99,0.84,0.84,0.68"/>
  </r>
  <r>
    <x v="214"/>
    <n v="12"/>
    <n v="13"/>
    <n v="1"/>
    <n v="1"/>
    <n v="1300"/>
    <n v="2.29"/>
    <s v="http://blog.marketo.com/2014/05/content-marketing-tactical-plan.html"/>
    <n v="0.04"/>
    <n v="0"/>
    <n v="0.05"/>
    <n v="2940000"/>
    <s v="0.46,0.46,0.68,0.84,0.68,0.53,0.53,0.53,0.46,0.84,0.99,0.84"/>
  </r>
  <r>
    <x v="215"/>
    <n v="14"/>
    <n v="15"/>
    <n v="1"/>
    <n v="1"/>
    <n v="2400"/>
    <n v="1.1200000000000001"/>
    <s v="http://launchpoint.marketo.com/insideview/1013-insideview-for-marketing/"/>
    <n v="0.04"/>
    <n v="0"/>
    <n v="0.1"/>
    <n v="1550000000"/>
    <s v="0.44,0.67,0.67,0.67,0.81,0.67,0.67,0.99,0.81,0.67,0.67,0.53"/>
  </r>
  <r>
    <x v="216"/>
    <n v="5"/>
    <n v="5"/>
    <n v="2"/>
    <n v="2"/>
    <n v="320"/>
    <n v="21.12"/>
    <s v="http://www.marketo.com/demand-generation/"/>
    <n v="0.04"/>
    <n v="0.08"/>
    <n v="0.78"/>
    <n v="144000000"/>
    <s v="0.44,0.67,0.67,0.67,0.82,0.82,0.99,0.99,0.82,0.82,0.99,0.67"/>
  </r>
  <r>
    <x v="217"/>
    <n v="6"/>
    <n v="6"/>
    <n v="2"/>
    <n v="2"/>
    <n v="320"/>
    <n v="4.47"/>
    <s v="http://www.marketo.com/cheat-sheets/how-to-attract-hire-and-grow-a-rockstar-marketing-team/"/>
    <n v="0.04"/>
    <n v="0.01"/>
    <n v="0.24"/>
    <n v="817000000"/>
    <s v="0.81,0.81,0.81,0.99,0.99,0.81,0.81,0.99,0.99,0.99,0.99,0.99"/>
  </r>
  <r>
    <x v="218"/>
    <n v="5"/>
    <n v="5"/>
    <n v="2"/>
    <n v="2"/>
    <n v="320"/>
    <n v="9.35"/>
    <s v="https://www.marketo.com/marketing-topics/b2b-social-media-marketing"/>
    <n v="0.04"/>
    <n v="0.03"/>
    <n v="0.59"/>
    <n v="194000000"/>
    <s v="0.67,0.99,0.82,0.82,0.99,0.82,0.99,0.82,0.67,0.67,0.82,0.82"/>
  </r>
  <r>
    <x v="219"/>
    <n v="5"/>
    <n v="8"/>
    <n v="2"/>
    <n v="2"/>
    <n v="320"/>
    <n v="2.52"/>
    <s v="http://blog.marketo.com/2014/02/8-ideas-for-a-creative-facebook-cover-photo-and-15-examples-of-great-ones.html"/>
    <n v="0.04"/>
    <n v="0.01"/>
    <n v="0.02"/>
    <n v="474000000"/>
    <s v="0.67,0.99,0.99,0.82,0.82,0.82,0.82,0.82,0.54,0.67,0.82,0.82"/>
  </r>
  <r>
    <x v="24"/>
    <n v="6"/>
    <n v="0"/>
    <n v="2"/>
    <n v="3"/>
    <n v="320"/>
    <n v="54.17"/>
    <s v="http://developers.marketo.com/documentation/websites/"/>
    <n v="0.04"/>
    <n v="0.21"/>
    <n v="0.37"/>
    <n v="155000"/>
    <s v="0.54,0.67,0.67,0.99,0.82,0.99,0.82,0.99,0.99,0.99,0.99,0.99"/>
  </r>
  <r>
    <x v="24"/>
    <n v="5"/>
    <n v="6"/>
    <n v="2"/>
    <n v="2"/>
    <n v="320"/>
    <n v="54.17"/>
    <s v="http://developers.marketo.com/documentation/websites/lead-tracking-munchkin-js/"/>
    <n v="0.04"/>
    <n v="0.21"/>
    <n v="0.37"/>
    <n v="155000"/>
    <s v="0.54,0.67,0.67,0.99,0.82,0.99,0.82,0.99,0.99,0.99,0.99,0.99"/>
  </r>
  <r>
    <x v="220"/>
    <n v="7"/>
    <n v="6"/>
    <n v="2"/>
    <n v="2"/>
    <n v="390"/>
    <n v="0"/>
    <s v="http://www.marketo.com/cheat-sheets/marketing-personas/"/>
    <n v="0.04"/>
    <n v="0"/>
    <n v="0.02"/>
    <n v="888000"/>
    <s v="0.44,0.54,0.54,0.66,0.66,0.66,0.66,0.66,0.66,0.81,0.99,0.81"/>
  </r>
  <r>
    <x v="182"/>
    <n v="7"/>
    <n v="7"/>
    <n v="2"/>
    <n v="2"/>
    <n v="390"/>
    <n v="0"/>
    <s v="http://www.marketo.com/success-kits/sales2.0/"/>
    <n v="0.04"/>
    <n v="0"/>
    <n v="0.08"/>
    <n v="1450000000"/>
    <s v="0.66,0.99,0.81,0.81,0.99,0.81,0.66,0.66,0.54,0.54,0.36,0.44"/>
  </r>
  <r>
    <x v="221"/>
    <n v="3"/>
    <n v="4"/>
    <n v="3"/>
    <n v="2"/>
    <n v="170"/>
    <n v="21.2"/>
    <s v="https://www.marketo.com/marketing-topics/small-business-lead-generation"/>
    <n v="0.04"/>
    <n v="0.08"/>
    <n v="0.96"/>
    <n v="44000000"/>
    <s v="0.10,0.15,0.08,0.23,0.44,0.81,0.99,0.99,0.28,0.15,0.23,0.10"/>
  </r>
  <r>
    <x v="222"/>
    <n v="3"/>
    <n v="3"/>
    <n v="3"/>
    <n v="3"/>
    <n v="170"/>
    <n v="4.49"/>
    <s v="http://blog.marketo.com/2013/11/prove-your-worth10-kpis-for-marketers.html"/>
    <n v="0.04"/>
    <n v="0.01"/>
    <n v="0.27"/>
    <n v="6170000"/>
    <s v="0.67,0.81,0.81,0.81,0.99,0.81,0.67,0.81,0.99,0.81,0.99,0.99"/>
  </r>
  <r>
    <x v="223"/>
    <n v="3"/>
    <n v="3"/>
    <n v="3"/>
    <n v="3"/>
    <n v="170"/>
    <n v="0"/>
    <s v="http://blog.marketo.com/2014/02/8-ideas-for-a-creative-facebook-cover-photo-and-15-examples-of-great-ones.html"/>
    <n v="0.04"/>
    <n v="0"/>
    <n v="0.01"/>
    <n v="342000000"/>
    <s v="0.81,0.99,0.65,0.81,0.65,0.54,0.54,0.81,0.65,0.65,0.54,0.65"/>
  </r>
  <r>
    <x v="224"/>
    <n v="3"/>
    <n v="3"/>
    <n v="3"/>
    <n v="3"/>
    <n v="170"/>
    <n v="14.37"/>
    <s v="http://www.marketo.com/worksheets/2015-sample-social-media-tactical-plan/"/>
    <n v="0.04"/>
    <n v="0.05"/>
    <n v="0.66"/>
    <n v="2470000"/>
    <s v="0.43,0.67,0.81,0.52,0.67,0.67,0.81,0.67,0.67,0.99,0.81,0.99"/>
  </r>
  <r>
    <x v="225"/>
    <n v="3"/>
    <n v="3"/>
    <n v="3"/>
    <n v="3"/>
    <n v="170"/>
    <n v="5.57"/>
    <s v="http://blog.marketo.com/2013/05/5-of-the-most-innovative-and-unique-marketing-campaigns-so-far-in-2013.html"/>
    <n v="0.04"/>
    <n v="0.02"/>
    <n v="0.52"/>
    <n v="11100000"/>
    <s v="0.81,0.81,0.81,0.99,0.99,0.81,0.99,0.67,0.99,0.81,0.67,0.81"/>
  </r>
  <r>
    <x v="226"/>
    <n v="3"/>
    <n v="3"/>
    <n v="3"/>
    <n v="3"/>
    <n v="170"/>
    <n v="5.56"/>
    <s v="http://blog.marketo.com/2013/12/must-attend-marketing-events-of-2014.html"/>
    <n v="0.04"/>
    <n v="0.02"/>
    <n v="0.39"/>
    <n v="309000000"/>
    <s v="0.54,0.99,0.54,0.44,0.36,0.36,0.36,0.44,0.28,0.23,0.23,0.08"/>
  </r>
  <r>
    <x v="227"/>
    <n v="3"/>
    <n v="3"/>
    <n v="3"/>
    <n v="3"/>
    <n v="170"/>
    <n v="0"/>
    <s v="http://blog.marketo.com/2012/09/a-day-in-the-life-of-a-content-marketing-manager.html"/>
    <n v="0.04"/>
    <n v="0"/>
    <n v="0.71"/>
    <n v="179000000"/>
    <s v="0.52,0.81,0.81,0.67,0.99,0.67,0.81,0.81,0.81,0.81,0.99,0.81"/>
  </r>
  <r>
    <x v="228"/>
    <n v="11"/>
    <n v="13"/>
    <n v="1"/>
    <n v="1"/>
    <n v="320"/>
    <n v="0.3"/>
    <s v="https://www.marketo.com/_assets/uploads/content-marketing-tactical-plan-workbook.pdf?20140422182923"/>
    <n v="0.04"/>
    <n v="0"/>
    <n v="0.17"/>
    <n v="5750000"/>
    <s v="0.44,0.36,0.66,0.66,0.66,0.44,0.44,0.44,0.44,0.66,0.99,0.54"/>
  </r>
  <r>
    <x v="229"/>
    <n v="11"/>
    <n v="13"/>
    <n v="1"/>
    <n v="1"/>
    <n v="320"/>
    <n v="0"/>
    <s v="http://blog.marketo.com/"/>
    <n v="0.04"/>
    <n v="0"/>
    <n v="0.03"/>
    <n v="390000000"/>
    <s v="0.67,0.99,0.82,0.82,0.82,0.99,0.67,0.82,0.82,0.82,0.67,0.67"/>
  </r>
  <r>
    <x v="230"/>
    <n v="11"/>
    <n v="10"/>
    <n v="1"/>
    <n v="2"/>
    <n v="320"/>
    <n v="9.9700000000000006"/>
    <s v="http://blog.marketo.com/2013/09/get-more-email-opens-and-clicks-using-behavioral-targeting.html"/>
    <n v="0.04"/>
    <n v="0.03"/>
    <n v="0.77"/>
    <n v="5340000"/>
    <s v="0.67,0.67,0.82,0.99,0.82,0.67,0.67,0.54,0.54,0.82,0.99,0.82"/>
  </r>
  <r>
    <x v="231"/>
    <n v="11"/>
    <n v="14"/>
    <n v="1"/>
    <n v="1"/>
    <n v="320"/>
    <n v="7.22"/>
    <s v="http://blog.marketo.com/2011/11/over-25-free-must-have-marketing-books-magazines-courses-tools-and-conferences.html"/>
    <n v="0.04"/>
    <n v="0.02"/>
    <n v="0.19"/>
    <n v="11500000"/>
    <s v="0.67,0.99,0.81,0.81,0.81,0.67,0.54,0.67,0.44,0.54,0.54,0.54"/>
  </r>
  <r>
    <x v="232"/>
    <n v="4"/>
    <n v="4"/>
    <n v="2"/>
    <n v="2"/>
    <n v="210"/>
    <n v="0.02"/>
    <s v="http://www.marketo.com/_assets/uploads/WP.Precision.Thinking12.pdf?20130115213859"/>
    <n v="0.04"/>
    <n v="0"/>
    <n v="7.0000000000000007E-2"/>
    <n v="30600000"/>
    <s v="0.65,0.81,0.81,0.81,0.81,0.65,0.65,0.81,0.81,0.81,0.99,0.99"/>
  </r>
  <r>
    <x v="233"/>
    <n v="10"/>
    <n v="10"/>
    <n v="2"/>
    <n v="2"/>
    <n v="480"/>
    <n v="0"/>
    <s v="http://www.marketo.com/about/news/lead-management-vendor-marketo-partners-the-pedowitz-group/"/>
    <n v="0.04"/>
    <n v="0"/>
    <n v="0.01"/>
    <n v="67000"/>
    <s v="0.54,0.81,0.81,0.99,0.99,0.81,0.66,0.99,0.81,0.66,0.66,0.54"/>
  </r>
  <r>
    <x v="234"/>
    <n v="10"/>
    <n v="11"/>
    <n v="2"/>
    <n v="1"/>
    <n v="480"/>
    <n v="0"/>
    <s v="https://www.marketo.com/marketing-topics/define-b2b-marketing"/>
    <n v="0.04"/>
    <n v="0"/>
    <n v="0.06"/>
    <n v="1050000"/>
    <s v="0.81,0.81,0.81,0.81,0.81,0.81,0.66,0.66,0.66,0.99,0.81,0.66"/>
  </r>
  <r>
    <x v="235"/>
    <n v="8"/>
    <n v="9"/>
    <n v="2"/>
    <n v="2"/>
    <n v="480"/>
    <n v="0.48"/>
    <s v="http://www.marketo.com/about/leadership/jason-holmes/"/>
    <n v="0.04"/>
    <n v="0"/>
    <n v="0.15"/>
    <n v="55300000"/>
    <s v="0.99,0.99,0.81,0.81,0.99,0.99,0.81,0.99,0.99,0.81,0.99,0.99"/>
  </r>
  <r>
    <x v="236"/>
    <n v="9"/>
    <n v="12"/>
    <n v="2"/>
    <n v="1"/>
    <n v="480"/>
    <n v="32.39"/>
    <s v="https://www.marketo.com/marketing-topics/lead-generation-services"/>
    <n v="0.04"/>
    <n v="0.11"/>
    <n v="0.61"/>
    <n v="59100000"/>
    <s v="0.54,0.82,0.67,0.54,0.67,0.54,0.67,0.67,0.67,0.67,0.99,0.82"/>
  </r>
  <r>
    <x v="237"/>
    <n v="8"/>
    <n v="7"/>
    <n v="2"/>
    <n v="2"/>
    <n v="480"/>
    <n v="0.16"/>
    <s v="http://www.marketo.com/about/leadership/steve-sloan/"/>
    <n v="0.04"/>
    <n v="0"/>
    <n v="0.06"/>
    <n v="12300000"/>
    <s v="0.82,0.99,0.54,0.67,0.44,0.54,0.67,0.54,0.67,0.82,0.82,0.82"/>
  </r>
  <r>
    <x v="60"/>
    <n v="2"/>
    <n v="3"/>
    <n v="3"/>
    <n v="3"/>
    <n v="110"/>
    <n v="0"/>
    <s v="http://www.marketo.com/_assets/uploads/2014-Sample-Social-Media-Tactical-Plan.pdf?20140609162917"/>
    <n v="0.04"/>
    <n v="0"/>
    <n v="0.38"/>
    <n v="89200000"/>
    <s v="0.81,0.99,0.81,0.81,0.52,0.67,0.52,0.67,0.52,0.19,0.43,0.19"/>
  </r>
  <r>
    <x v="238"/>
    <n v="2"/>
    <n v="2"/>
    <n v="3"/>
    <n v="3"/>
    <n v="110"/>
    <n v="5.35"/>
    <s v="http://www.marketo.com/ebooks/"/>
    <n v="0.04"/>
    <n v="0.01"/>
    <n v="0.74"/>
    <n v="43100000"/>
    <s v="0.64,0.79,0.99,0.79,0.99,0.79,0.99,0.79,0.64,0.99,0.99,0.79"/>
  </r>
  <r>
    <x v="239"/>
    <n v="2"/>
    <n v="2"/>
    <n v="3"/>
    <n v="3"/>
    <n v="110"/>
    <n v="35.53"/>
    <s v="http://www.marketo.com/lead-management/"/>
    <n v="0.04"/>
    <n v="0.12"/>
    <n v="0.9"/>
    <n v="31600000"/>
    <s v="0.65,0.99,0.82,0.82,0.53,0.65,0.53,0.53,0.82,0.65,0.53,0.65"/>
  </r>
  <r>
    <x v="240"/>
    <n v="2"/>
    <n v="6"/>
    <n v="3"/>
    <n v="2"/>
    <n v="110"/>
    <n v="31.52"/>
    <s v="http://www.marketo.com/marketing-topics/online-lead-generation-companies"/>
    <n v="0.04"/>
    <n v="0.11"/>
    <n v="0.78"/>
    <n v="26500000"/>
    <s v="0.16,0.16,0.09,0.16,0.22,0.34,0.22,0.53,0.22,0.34,0.99,0.66"/>
  </r>
  <r>
    <x v="63"/>
    <n v="2"/>
    <n v="2"/>
    <n v="3"/>
    <n v="3"/>
    <n v="110"/>
    <n v="28.66"/>
    <s v="https://www.marketo.com/about/contact.php"/>
    <n v="0.04"/>
    <n v="0.1"/>
    <n v="0.45"/>
    <n v="118000"/>
    <s v="0.50,0.64,0.64,0.79,0.64,0.64,0.64,0.79,0.64,0.79,0.99,0.79"/>
  </r>
  <r>
    <x v="241"/>
    <n v="2"/>
    <n v="2"/>
    <n v="3"/>
    <n v="3"/>
    <n v="110"/>
    <n v="20.170000000000002"/>
    <s v="https://www.marketo.com/marketing-topics/top-lead-generation-companies"/>
    <n v="0.04"/>
    <n v="7.0000000000000007E-2"/>
    <n v="0.98"/>
    <n v="40300000"/>
    <s v="0.41,0.53,0.53,0.53,0.53,0.65,0.53,0.82,0.53,0.65,0.99,0.53"/>
  </r>
  <r>
    <x v="242"/>
    <n v="2"/>
    <n v="2"/>
    <n v="3"/>
    <n v="3"/>
    <n v="110"/>
    <n v="25.1"/>
    <s v="http://www.marketo.com/about/"/>
    <n v="0.04"/>
    <n v="0.09"/>
    <n v="0.04"/>
    <n v="129000"/>
    <s v="0.36,0.64,0.79,0.79,0.99,0.79,0.79,0.64,0.79,0.64,0.64,0.64"/>
  </r>
  <r>
    <x v="243"/>
    <n v="2"/>
    <n v="2"/>
    <n v="3"/>
    <n v="3"/>
    <n v="110"/>
    <n v="0.01"/>
    <s v="http://blog.marketo.com/2014/08/meet-generation-z-marketings-next-big-audience-infographic.html"/>
    <n v="0.04"/>
    <n v="0"/>
    <n v="0.01"/>
    <n v="72500000"/>
    <s v="0.41,0.41,0.82,0.65,0.53,0.53,0.65,0.41,0.65,0.99,0.82,0.99"/>
  </r>
  <r>
    <x v="244"/>
    <n v="2"/>
    <n v="5"/>
    <n v="3"/>
    <n v="2"/>
    <n v="110"/>
    <n v="0.2"/>
    <s v="http://www.marketo.com/worksheets/2015-sample-social-media-tactical-plan/"/>
    <n v="0.04"/>
    <n v="0"/>
    <n v="0.36"/>
    <n v="103000000"/>
    <s v="0.65,0.82,0.82,0.82,0.99,0.53,0.82,0.53,0.41,0.82,0.65,0.53"/>
  </r>
  <r>
    <x v="245"/>
    <n v="2"/>
    <n v="5"/>
    <n v="3"/>
    <n v="2"/>
    <n v="110"/>
    <n v="20.27"/>
    <s v="http://www.marketo.com/platform/"/>
    <n v="0.04"/>
    <n v="7.0000000000000007E-2"/>
    <n v="0.85"/>
    <n v="41600000"/>
    <s v="0.64,0.64,0.64,0.64,0.99,0.99,0.79,0.64,0.79,0.79,0.99,0.79"/>
  </r>
  <r>
    <x v="246"/>
    <n v="1"/>
    <n v="1"/>
    <n v="3"/>
    <n v="3"/>
    <n v="30"/>
    <n v="8.93"/>
    <s v="http://www.marketo.com/software/marketing-management/calendar/"/>
    <n v="0.04"/>
    <n v="0.03"/>
    <n v="0.98"/>
    <n v="191000000"/>
    <s v="0.50,0.99,0.99,0.75,0.50,0.99,0.50,0.75,0.75,0.99,0.75,0.99"/>
  </r>
  <r>
    <x v="247"/>
    <n v="1"/>
    <n v="1"/>
    <n v="3"/>
    <n v="3"/>
    <n v="30"/>
    <n v="0"/>
    <s v="http://blog.marketo.com/2013/10/how-to-effectively-segment-your-database-for-lead-nurturing.html"/>
    <n v="0.04"/>
    <n v="0"/>
    <n v="0.42"/>
    <n v="21500000"/>
    <s v="0.40,0.60,0.60,0.80,0.60,0.60,0.60,0.60,0.60,0.80,0.99,0.60"/>
  </r>
  <r>
    <x v="248"/>
    <n v="1"/>
    <n v="1"/>
    <n v="3"/>
    <n v="3"/>
    <n v="30"/>
    <n v="20.99"/>
    <s v="http://www.marketo.com/definitive-guides/lead-nurturing/"/>
    <n v="0.04"/>
    <n v="7.0000000000000007E-2"/>
    <n v="0.92"/>
    <n v="2530000"/>
    <s v="0.60,0.99,0.80,0.80,0.60,0.60,0.80,0.80,0.40,0.40,0.60,0.60"/>
  </r>
  <r>
    <x v="249"/>
    <n v="1"/>
    <n v="1"/>
    <n v="3"/>
    <n v="3"/>
    <n v="30"/>
    <n v="41.18"/>
    <s v="http://www.marketo.com/marketing-topics/automated-lead-generation"/>
    <n v="0.04"/>
    <n v="0.14000000000000001"/>
    <n v="0.95"/>
    <n v="2170000"/>
    <s v="0.50,0.50,0.50,0.75,0.99,0.75,0.75,0.75,0.50,0.75,0.99,0.75"/>
  </r>
  <r>
    <x v="250"/>
    <n v="1"/>
    <n v="2"/>
    <n v="3"/>
    <n v="3"/>
    <n v="30"/>
    <n v="7.93"/>
    <s v="http://www.marketo.com/_assets/uploads/The-Doctor-Will-See-You-Now-Lessons-for-Marketing-in-Healthcare.pdf?20130625132917"/>
    <n v="0.04"/>
    <n v="0.02"/>
    <n v="0.81"/>
    <n v="130000000"/>
    <s v="0.20,0.20,0.80,0.99,0.80,0.40,0.40,0.40,0.80,0.80,0.40,0.60"/>
  </r>
  <r>
    <x v="251"/>
    <n v="1"/>
    <n v="1"/>
    <n v="3"/>
    <n v="3"/>
    <n v="30"/>
    <n v="0"/>
    <s v="http://blog.marketo.com/2013/03/how-to-measure-the-roi-of-your-marketing-programs.html"/>
    <n v="0.04"/>
    <n v="0"/>
    <n v="0.78"/>
    <n v="14200000"/>
    <s v="0.14,0.14,0.28,0.71,0.99,0.28,0.14,0.28,0.14,0.71,0.56,0.14"/>
  </r>
  <r>
    <x v="252"/>
    <n v="1"/>
    <n v="6"/>
    <n v="3"/>
    <n v="2"/>
    <n v="30"/>
    <n v="0"/>
    <s v="http://www.marketo.com/worksheets/2015-sample-social-media-tactical-plan/"/>
    <n v="0.04"/>
    <n v="0"/>
    <n v="0.24"/>
    <n v="114000000"/>
    <s v="0.25,0.50,0.75,0.50,0.50,0.75,0.75,0.75,0.50,0.75,0.75,0.99"/>
  </r>
  <r>
    <x v="253"/>
    <n v="1"/>
    <n v="1"/>
    <n v="3"/>
    <n v="3"/>
    <n v="30"/>
    <n v="0"/>
    <s v="http://www.marketo.com/software/marketing-automation/pricing/"/>
    <n v="0.04"/>
    <n v="0"/>
    <n v="0.69"/>
    <n v="273000"/>
    <s v="0.50,0.99,0.75,0.99,0.50,0.50,0.75,0.75,0.50,0.75,0.99,0.50"/>
  </r>
  <r>
    <x v="254"/>
    <n v="1"/>
    <n v="1"/>
    <n v="3"/>
    <n v="3"/>
    <n v="30"/>
    <n v="9.61"/>
    <s v="https://www.marketo.com/_assets/uploads/Marketing-Planning-Customizable-PPT-Template.ppt?20131107114640"/>
    <n v="0.04"/>
    <n v="0.03"/>
    <n v="0.48"/>
    <n v="863000"/>
    <s v="0.99,0.75,0.75,0.75,0.50,0.99,0.75,0.75,0.75,0.75,0.75,0.75"/>
  </r>
  <r>
    <x v="255"/>
    <n v="1"/>
    <n v="1"/>
    <n v="3"/>
    <n v="3"/>
    <n v="30"/>
    <n v="0"/>
    <s v="https://www.marketo.com/marketing-topics/lead-generation-consulting"/>
    <n v="0.04"/>
    <n v="0"/>
    <n v="0.99"/>
    <n v="4180000"/>
    <s v="0.09,0.27,0.18,0.09,0.27,0.09,0.09,0.99,0.18,0.09,0.18,0.09"/>
  </r>
  <r>
    <x v="256"/>
    <n v="1"/>
    <n v="1"/>
    <n v="3"/>
    <n v="3"/>
    <n v="30"/>
    <n v="18.89"/>
    <s v="https://www.marketo.com/marketing-topics/b2b-marketing-tools"/>
    <n v="0.04"/>
    <n v="0.06"/>
    <n v="0.97"/>
    <n v="5830000"/>
    <s v="0.40,0.60,0.20,0.40,0.99,0.60,0.40,0.40,0.60,0.80,0.40,0.80"/>
  </r>
  <r>
    <x v="257"/>
    <n v="1"/>
    <n v="1"/>
    <n v="3"/>
    <n v="3"/>
    <n v="30"/>
    <n v="0"/>
    <s v="http://www.marketo.com/resources/"/>
    <n v="0.04"/>
    <n v="0"/>
    <n v="0.42"/>
    <n v="392000"/>
    <s v="0.60,0.80,0.80,0.60,0.60,0.80,0.80,0.60,0.99,0.40,0.60,0.60"/>
  </r>
  <r>
    <x v="258"/>
    <n v="1"/>
    <n v="1"/>
    <n v="3"/>
    <n v="3"/>
    <n v="30"/>
    <n v="4.83"/>
    <s v="http://www.marketo.com/articles/how-to-use-social-media-for-lead-generation/"/>
    <n v="0.04"/>
    <n v="0.01"/>
    <n v="0.94"/>
    <n v="199000000"/>
    <s v="0.80,0.60,0.40,0.40,0.40,0.60,0.40,0.60,0.60,0.60,0.99,0.60"/>
  </r>
  <r>
    <x v="259"/>
    <n v="1"/>
    <n v="1"/>
    <n v="3"/>
    <n v="3"/>
    <n v="30"/>
    <n v="0"/>
    <s v="http://www.marketo.com/software/marketing-management/calendar/"/>
    <n v="0.04"/>
    <n v="0"/>
    <n v="0.67"/>
    <n v="105000000"/>
    <s v="0.99,0.75,0.50,0.50,0.50,0.50,0.75,0.50,0.50,0.75,0.99,0.50"/>
  </r>
  <r>
    <x v="260"/>
    <n v="1"/>
    <n v="1"/>
    <n v="3"/>
    <n v="3"/>
    <n v="30"/>
    <n v="19.82"/>
    <s v="http://www.marketo.com/solutions/measure-roi/"/>
    <n v="0.04"/>
    <n v="7.0000000000000007E-2"/>
    <n v="0.81"/>
    <n v="373000000"/>
    <s v="0.50,0.50,0.50,0.75,0.50,0.75,0.75,0.75,0.99,0.50,0.99,0.50"/>
  </r>
  <r>
    <x v="261"/>
    <n v="1"/>
    <n v="1"/>
    <n v="3"/>
    <n v="3"/>
    <n v="30"/>
    <n v="31.39"/>
    <s v="http://www.marketo.com/email-marketing/"/>
    <n v="0.04"/>
    <n v="0.11"/>
    <n v="0.92"/>
    <n v="456000"/>
    <s v="0.50,0.75,0.50,0.50,0.99,0.75,0.75,0.75,0.75,0.75,0.75,0.50"/>
  </r>
  <r>
    <x v="262"/>
    <n v="1"/>
    <n v="1"/>
    <n v="3"/>
    <n v="3"/>
    <n v="30"/>
    <n v="0"/>
    <s v="http://app.marketo.com/"/>
    <n v="0.04"/>
    <n v="0"/>
    <n v="0.64"/>
    <n v="419000"/>
    <s v="0.25,0.25,0.50,0.75,0.99,0.50,0.75,0.75,0.50,0.75,0.99,0.50"/>
  </r>
  <r>
    <x v="263"/>
    <n v="1"/>
    <n v="1"/>
    <n v="3"/>
    <n v="3"/>
    <n v="30"/>
    <n v="9.07"/>
    <s v="http://www.marketo.com/lead-management/"/>
    <n v="0.04"/>
    <n v="0.03"/>
    <n v="0.96"/>
    <n v="135000"/>
    <s v="0.75,0.75,0.75,0.99,0.50,0.75,0.99,0.99,0.75,0.50,0.99,0.75"/>
  </r>
  <r>
    <x v="264"/>
    <n v="1"/>
    <n v="1"/>
    <n v="3"/>
    <n v="3"/>
    <n v="30"/>
    <n v="37.03"/>
    <s v="http://www.marketo.com/worksheets/sample-marketing-automation-service-offering/"/>
    <n v="0.04"/>
    <n v="0.13"/>
    <n v="0.92"/>
    <n v="32900000"/>
    <s v="0.43,0.43,0.43,0.43,0.28,0.28,0.43,0.14,0.14,0.43,0.28,0.99"/>
  </r>
  <r>
    <x v="265"/>
    <n v="19"/>
    <n v="18"/>
    <n v="1"/>
    <n v="1"/>
    <n v="4400"/>
    <n v="0"/>
    <s v="http://www.marketo.com/ebooks/how-to-define-a-lead/"/>
    <n v="0.03"/>
    <n v="0"/>
    <n v="0"/>
    <n v="379000000"/>
    <s v="0.28,0.36,0.36,0.28,0.28,0.55,0.99,0.19,0.24,0.44,0.36,0.44"/>
  </r>
  <r>
    <x v="265"/>
    <n v="18"/>
    <n v="17"/>
    <n v="1"/>
    <n v="1"/>
    <n v="4400"/>
    <n v="0"/>
    <s v="https://www.marketo.com/_assets/uploads/How-to-Define-a-Lead.pdf?20140402174653"/>
    <n v="0.03"/>
    <n v="0"/>
    <n v="0"/>
    <n v="379000000"/>
    <s v="0.28,0.36,0.36,0.28,0.28,0.55,0.99,0.19,0.24,0.44,0.36,0.44"/>
  </r>
  <r>
    <x v="266"/>
    <n v="6"/>
    <n v="6"/>
    <n v="2"/>
    <n v="2"/>
    <n v="260"/>
    <n v="11.34"/>
    <s v="http://www.marketo.com/cheat-sheets/marketing-personas/"/>
    <n v="0.03"/>
    <n v="0.03"/>
    <n v="0.04"/>
    <n v="514000"/>
    <s v="0.66,0.66,0.66,0.66,0.81,0.66,0.81,0.81,0.81,0.81,0.99,0.81"/>
  </r>
  <r>
    <x v="267"/>
    <n v="5"/>
    <n v="4"/>
    <n v="2"/>
    <n v="2"/>
    <n v="260"/>
    <n v="41.65"/>
    <s v="http://www.marketo.com/marketing-automation/"/>
    <n v="0.03"/>
    <n v="0.13"/>
    <n v="0.89"/>
    <n v="99700000"/>
    <s v="0.54,0.67,0.54,0.67,0.67,0.54,0.67,0.67,0.82,0.67,0.82,0.99"/>
  </r>
  <r>
    <x v="26"/>
    <n v="5"/>
    <n v="4"/>
    <n v="2"/>
    <n v="2"/>
    <n v="260"/>
    <n v="0"/>
    <s v="http://www.marketo.com/about/news/marketos-launchpoint-ecosystem-more-than-doubles-in-size-to-over-150-solutions/"/>
    <n v="0.03"/>
    <n v="0"/>
    <n v="0.2"/>
    <n v="16000"/>
    <s v="0.66,0.81,0.81,0.81,0.99,0.81,0.81,0.99,0.99,0.99,0.99,0.81"/>
  </r>
  <r>
    <x v="268"/>
    <n v="6"/>
    <n v="6"/>
    <n v="2"/>
    <n v="2"/>
    <n v="260"/>
    <n v="0"/>
    <s v="http://www.marketo.com/infographics/content-marketing-vs-traditional-advertising/"/>
    <n v="0.03"/>
    <n v="0"/>
    <n v="0.11"/>
    <n v="42600000"/>
    <s v="0.54,0.44,0.54,0.67,0.82,0.54,0.44,0.67,0.44,0.54,0.82,0.99"/>
  </r>
  <r>
    <x v="269"/>
    <n v="6"/>
    <n v="0"/>
    <n v="2"/>
    <n v="3"/>
    <n v="260"/>
    <n v="0"/>
    <s v="http://blog.marketo.com/2011/04/4-components-of-successful-demand-generation-marketing.html"/>
    <n v="0.03"/>
    <n v="0"/>
    <n v="0.01"/>
    <n v="308000000"/>
    <s v="0.54,0.67,0.81,0.81,0.44,0.54,0.23,0.10,0.15,0.99,0.81,0.54"/>
  </r>
  <r>
    <x v="270"/>
    <n v="6"/>
    <n v="7"/>
    <n v="2"/>
    <n v="2"/>
    <n v="260"/>
    <n v="5.09"/>
    <s v="http://blog.marketo.com/2013/08/be-an-account-based-marketing-champ-in-5-simple-steps.html"/>
    <n v="0.03"/>
    <n v="0.01"/>
    <n v="0.44"/>
    <n v="127000000"/>
    <s v="0.53,0.81,0.53,0.66,0.99,0.81,0.99,0.99,0.66,0.99,0.99,0.99"/>
  </r>
  <r>
    <x v="271"/>
    <n v="6"/>
    <n v="6"/>
    <n v="2"/>
    <n v="2"/>
    <n v="260"/>
    <n v="31.61"/>
    <s v="http://www.marketo.com/ebooks/graduating-from-email-marketing-to-marketing-automation/"/>
    <n v="0.03"/>
    <n v="0.1"/>
    <n v="0.94"/>
    <n v="111000000"/>
    <s v="0.44,0.54,0.54,0.54,0.54,0.67,0.67,0.67,0.67,0.82,0.82,0.99"/>
  </r>
  <r>
    <x v="272"/>
    <n v="6"/>
    <n v="6"/>
    <n v="2"/>
    <n v="2"/>
    <n v="260"/>
    <n v="18.53"/>
    <s v="http://www.marketo.com/lead-generation/"/>
    <n v="0.03"/>
    <n v="0.06"/>
    <n v="0.93"/>
    <n v="556000000"/>
    <s v="0.66,0.81,0.81,0.99,0.81,0.81,0.81,0.66,0.53,0.66,0.66,0.66"/>
  </r>
  <r>
    <x v="273"/>
    <n v="5"/>
    <n v="6"/>
    <n v="2"/>
    <n v="2"/>
    <n v="260"/>
    <n v="0"/>
    <s v="https://launchpoint.marketo.com/wistia/966-wistia-for-marketo/"/>
    <n v="0.03"/>
    <n v="0"/>
    <n v="0.08"/>
    <n v="610000"/>
    <s v="0.81,0.81,0.81,0.81,0.66,0.66,0.66,0.81,0.81,0.81,0.81,0.99"/>
  </r>
  <r>
    <x v="274"/>
    <n v="6"/>
    <n v="7"/>
    <n v="2"/>
    <n v="2"/>
    <n v="260"/>
    <n v="30.86"/>
    <s v="http://www.marketo.com/marketing-topics/network-marketing-leads"/>
    <n v="0.03"/>
    <n v="0.1"/>
    <n v="0.96"/>
    <n v="250000000"/>
    <s v="0.44,0.99,0.44,0.54,0.54,0.44,0.44,0.44,0.35,0.44,0.54,0.35"/>
  </r>
  <r>
    <x v="275"/>
    <n v="7"/>
    <n v="7"/>
    <n v="2"/>
    <n v="2"/>
    <n v="320"/>
    <n v="0"/>
    <s v="https://launchpoint.marketo.com/room-214/972-social-media-and-digital-marketing-agency/"/>
    <n v="0.03"/>
    <n v="0"/>
    <n v="0.02"/>
    <n v="57000000"/>
    <s v="0.67,0.99,0.82,0.99,0.99,0.99,0.82,0.99,0.82,0.82,0.82,0.67"/>
  </r>
  <r>
    <x v="276"/>
    <n v="7"/>
    <n v="7"/>
    <n v="2"/>
    <n v="2"/>
    <n v="320"/>
    <n v="9.44"/>
    <s v="http://www.marketo.com/articles/how-to-use-social-media-for-lead-generation/"/>
    <n v="0.03"/>
    <n v="0.03"/>
    <n v="0.39"/>
    <n v="1360000000"/>
    <s v="0.67,0.82,0.67,0.82,0.82,0.67,0.54,0.82,0.54,0.82,0.99,0.82"/>
  </r>
  <r>
    <x v="24"/>
    <n v="7"/>
    <n v="5"/>
    <n v="2"/>
    <n v="2"/>
    <n v="320"/>
    <n v="54.17"/>
    <s v="http://developers.marketo.com/documentation/websites/rtp-js-api/"/>
    <n v="0.03"/>
    <n v="0.17"/>
    <n v="0.37"/>
    <n v="155000"/>
    <s v="0.54,0.67,0.67,0.99,0.82,0.99,0.82,0.99,0.99,0.99,0.99,0.99"/>
  </r>
  <r>
    <x v="277"/>
    <n v="3"/>
    <n v="2"/>
    <n v="3"/>
    <n v="3"/>
    <n v="140"/>
    <n v="0"/>
    <s v="http://blog.marketo.com/2013/11/prove-your-worth10-kpis-for-marketers.html"/>
    <n v="0.03"/>
    <n v="0"/>
    <n v="0.08"/>
    <n v="1760000"/>
    <s v="0.27,0.81,0.54,0.12,0.08,0.27,0.42,0.65,0.65,0.99,0.99,0.19"/>
  </r>
  <r>
    <x v="278"/>
    <n v="3"/>
    <n v="3"/>
    <n v="3"/>
    <n v="3"/>
    <n v="140"/>
    <n v="7.37"/>
    <s v="http://blog.marketo.com/category/infographic"/>
    <n v="0.03"/>
    <n v="0.02"/>
    <n v="0.1"/>
    <n v="31700000"/>
    <s v="0.53,0.99,0.82,0.99,0.65,0.99,0.82,0.82,0.82,0.82,0.82,0.65"/>
  </r>
  <r>
    <x v="279"/>
    <n v="3"/>
    <n v="3"/>
    <n v="3"/>
    <n v="3"/>
    <n v="140"/>
    <n v="6.08"/>
    <s v="http://blog.marketo.com/2014/04/rise-of-the-marketing-platform.html"/>
    <n v="0.03"/>
    <n v="0.01"/>
    <n v="0.92"/>
    <n v="14400000"/>
    <s v="0.41,0.53,0.82,0.82,0.99,0.82,0.65,0.82,0.65,0.82,0.82,0.82"/>
  </r>
  <r>
    <x v="50"/>
    <n v="3"/>
    <n v="3"/>
    <n v="3"/>
    <n v="3"/>
    <n v="140"/>
    <n v="9.65"/>
    <s v="http://www.marketo.com/services/"/>
    <n v="0.03"/>
    <n v="0.03"/>
    <n v="0.63"/>
    <n v="492000"/>
    <s v="0.52,0.52,0.52,0.67,0.67,0.67,0.67,0.99,0.81,0.81,0.81,0.67"/>
  </r>
  <r>
    <x v="280"/>
    <n v="3"/>
    <n v="2"/>
    <n v="3"/>
    <n v="3"/>
    <n v="140"/>
    <n v="18.93"/>
    <s v="http://www.marketo.com/software/marketing-management/calendar/"/>
    <n v="0.03"/>
    <n v="0.06"/>
    <n v="0.92"/>
    <n v="32400000"/>
    <s v="0.52,0.52,0.52,0.52,0.81,0.67,0.67,0.99,0.67,0.81,0.81,0.81"/>
  </r>
  <r>
    <x v="281"/>
    <n v="3"/>
    <n v="3"/>
    <n v="3"/>
    <n v="3"/>
    <n v="140"/>
    <n v="13.28"/>
    <s v="http://www.marketo.com/worksheets/2015-sample-social-media-tactical-plan/"/>
    <n v="0.03"/>
    <n v="0.04"/>
    <n v="0.78"/>
    <n v="371000000"/>
    <s v="0.52,0.81,0.67,0.67,0.81,0.52,0.99,0.67,0.52,0.67,0.99,0.67"/>
  </r>
  <r>
    <x v="282"/>
    <n v="11"/>
    <n v="10"/>
    <n v="1"/>
    <n v="2"/>
    <n v="260"/>
    <n v="29.66"/>
    <s v="https://www.marketo.com/marketing-topics/lead-generation-sales"/>
    <n v="0.03"/>
    <n v="0.09"/>
    <n v="0.98"/>
    <n v="28900000"/>
    <s v="0.66,0.81,0.81,0.99,0.81,0.66,0.66,0.66,0.66,0.66,0.81,0.66"/>
  </r>
  <r>
    <x v="283"/>
    <n v="11"/>
    <n v="11"/>
    <n v="1"/>
    <n v="1"/>
    <n v="260"/>
    <n v="0"/>
    <s v="http://blog.marketo.com/2014/03/why-marketing-automation-why-now.html"/>
    <n v="0.03"/>
    <n v="0"/>
    <n v="0.06"/>
    <n v="860000000"/>
    <s v="0.53,0.99,0.99,0.81,0.99,0.66,0.53,0.66,0.66,0.99,0.99,0.81"/>
  </r>
  <r>
    <x v="284"/>
    <n v="11"/>
    <n v="10"/>
    <n v="1"/>
    <n v="2"/>
    <n v="260"/>
    <n v="12.24"/>
    <s v="http://www.marketo.com/worksheets/2015-sample-social-media-tactical-plan/"/>
    <n v="0.03"/>
    <n v="0.03"/>
    <n v="0.41"/>
    <n v="59800000"/>
    <s v="0.81,0.66,0.81,0.99,0.81,0.81,0.81,0.99,0.66,0.99,0.81,0.99"/>
  </r>
  <r>
    <x v="285"/>
    <n v="4"/>
    <n v="4"/>
    <n v="2"/>
    <n v="2"/>
    <n v="170"/>
    <n v="23.91"/>
    <s v="http://blog.marketo.com/2013/08/the-problem-with-implicit-opt-in-for-email-marketing.html"/>
    <n v="0.03"/>
    <n v="7.0000000000000007E-2"/>
    <n v="0.95"/>
    <n v="28000000"/>
    <s v="0.81,0.81,0.52,0.81,0.81,0.81,0.67,0.67,0.99,0.81,0.81,0.81"/>
  </r>
  <r>
    <x v="286"/>
    <n v="4"/>
    <n v="4"/>
    <n v="2"/>
    <n v="2"/>
    <n v="170"/>
    <n v="23.16"/>
    <s v="http://www.marketo.com/marketing-topics/lead-generation-techniques"/>
    <n v="0.03"/>
    <n v="0.06"/>
    <n v="0.93"/>
    <n v="6470000"/>
    <s v="0.65,0.81,0.99,0.54,0.65,0.65,0.54,0.35,0.42,0.54,0.54,0.54"/>
  </r>
  <r>
    <x v="287"/>
    <n v="4"/>
    <n v="3"/>
    <n v="2"/>
    <n v="3"/>
    <n v="170"/>
    <n v="0"/>
    <s v="http://blog.marketo.com/2014/02/8-ideas-for-a-creative-facebook-cover-photo-and-15-examples-of-great-ones.html"/>
    <n v="0.03"/>
    <n v="0"/>
    <n v="0.03"/>
    <n v="395000000"/>
    <s v="0.65,0.99,0.65,0.65,0.65,0.65,0.54,0.65,0.65,0.65,0.65,0.65"/>
  </r>
  <r>
    <x v="288"/>
    <n v="4"/>
    <n v="3"/>
    <n v="2"/>
    <n v="3"/>
    <n v="170"/>
    <n v="28.69"/>
    <s v="http://www.marketo.com/worksheets/2015-sample-social-media-tactical-plan/"/>
    <n v="0.03"/>
    <n v="0.08"/>
    <n v="0.56000000000000005"/>
    <n v="4750000"/>
    <s v="0.34,0.34,0.53,0.53,0.44,0.66,0.53,0.66,0.53,0.53,0.66,0.99"/>
  </r>
  <r>
    <x v="289"/>
    <n v="4"/>
    <n v="4"/>
    <n v="2"/>
    <n v="2"/>
    <n v="170"/>
    <n v="1.85"/>
    <s v="http://www.marketo.com/demand-generation/"/>
    <n v="0.03"/>
    <n v="0"/>
    <n v="0.46"/>
    <n v="22300000"/>
    <s v="0.43,0.81,0.81,0.81,0.81,0.67,0.81,0.81,0.67,0.81,0.99,0.67"/>
  </r>
  <r>
    <x v="290"/>
    <n v="4"/>
    <n v="4"/>
    <n v="2"/>
    <n v="2"/>
    <n v="170"/>
    <n v="62.54"/>
    <s v="http://www.marketo.com/ebooks/graduating-from-email-marketing-to-marketing-automation/"/>
    <n v="0.03"/>
    <n v="0.18"/>
    <n v="0.93"/>
    <n v="31200000"/>
    <s v="0.35,0.54,0.35,0.27,0.42,0.54,0.99,0.81,0.81,0.81,0.65,0.99"/>
  </r>
  <r>
    <x v="291"/>
    <n v="4"/>
    <n v="4"/>
    <n v="2"/>
    <n v="2"/>
    <n v="170"/>
    <n v="0"/>
    <s v="https://www.marketo.com/marketing-topics/define-b2b-marketing"/>
    <n v="0.03"/>
    <n v="0"/>
    <n v="0.28000000000000003"/>
    <n v="645000"/>
    <s v="0.99,0.81,0.53,0.53,0.66,0.53,0.44,0.44,0.44,0.53,0.66,0.53"/>
  </r>
  <r>
    <x v="79"/>
    <n v="2"/>
    <n v="2"/>
    <n v="3"/>
    <n v="3"/>
    <n v="90"/>
    <n v="19.86"/>
    <s v="http://www.marketo.com/ebooks/social-media-for-lead-generation/"/>
    <n v="0.03"/>
    <n v="0.05"/>
    <n v="0.96"/>
    <n v="63100000"/>
    <s v="0.50,0.64,0.99,0.50,0.50,0.50,0.64,0.79,0.50,0.50,0.64,0.50"/>
  </r>
  <r>
    <x v="292"/>
    <n v="9"/>
    <n v="7"/>
    <n v="2"/>
    <n v="2"/>
    <n v="390"/>
    <n v="7.32"/>
    <s v="http://www.marketo.com/email-deliverability/"/>
    <n v="0.03"/>
    <n v="0.02"/>
    <n v="0.23"/>
    <n v="585000"/>
    <s v="0.67,0.99,0.81,0.81,0.99,0.99,0.81,0.99,0.81,0.99,0.99,0.81"/>
  </r>
  <r>
    <x v="293"/>
    <n v="13"/>
    <n v="12"/>
    <n v="1"/>
    <n v="1"/>
    <n v="1300"/>
    <n v="23.94"/>
    <s v="http://blog.marketo.com/2014/04/the-definition-of-omni-channel-marketing-plus-7-tips.html"/>
    <n v="0.03"/>
    <n v="7.0000000000000007E-2"/>
    <n v="0.88"/>
    <n v="238000000"/>
    <s v="0.77,0.99,0.99,0.99,0.99,0.77,0.99,0.99,0.77,0.99,0.99,0.77"/>
  </r>
  <r>
    <x v="294"/>
    <n v="2"/>
    <n v="2"/>
    <n v="3"/>
    <n v="3"/>
    <n v="90"/>
    <n v="8.68"/>
    <s v="http://www.marketo.com/infographics/content-marketing-vs-traditional-advertising/"/>
    <n v="0.03"/>
    <n v="0.02"/>
    <n v="0.93"/>
    <n v="820000000"/>
    <s v="0.50,0.64,0.50,0.64,0.64,0.50,0.64,0.64,0.64,0.79,0.99,0.79"/>
  </r>
  <r>
    <x v="81"/>
    <n v="2"/>
    <n v="2"/>
    <n v="3"/>
    <n v="3"/>
    <n v="90"/>
    <n v="27.97"/>
    <s v="http://www.marketo.com/lead-scoring/"/>
    <n v="0.03"/>
    <n v="0.08"/>
    <n v="0.7"/>
    <n v="1560000"/>
    <s v="0.27,0.45,0.45,0.99,0.99,0.82,0.82,0.45,0.64,0.82,0.99,0.99"/>
  </r>
  <r>
    <x v="295"/>
    <n v="2"/>
    <n v="2"/>
    <n v="3"/>
    <n v="3"/>
    <n v="90"/>
    <n v="9.85"/>
    <s v="http://www.marketo.com/event-marketing/"/>
    <n v="0.03"/>
    <n v="0.02"/>
    <n v="0.82"/>
    <n v="788000000"/>
    <s v="0.64,0.99,0.82,0.99,0.99,0.82,0.64,0.99,0.99,0.82,0.99,0.82"/>
  </r>
  <r>
    <x v="296"/>
    <n v="10"/>
    <n v="9"/>
    <n v="2"/>
    <n v="2"/>
    <n v="390"/>
    <n v="14.95"/>
    <s v="https://www.marketo.com/marketing-topics/mlm-lead-generation"/>
    <n v="0.03"/>
    <n v="0.04"/>
    <n v="0.88"/>
    <n v="465000"/>
    <s v="0.99,0.82,0.67,0.54,0.44,0.54,0.44,0.44,0.36,0.28,0.24,0.19"/>
  </r>
  <r>
    <x v="297"/>
    <n v="2"/>
    <n v="2"/>
    <n v="3"/>
    <n v="3"/>
    <n v="90"/>
    <n v="0"/>
    <s v="http://www.marketo.com/webinars/graduating-from-esp-to-marketing-automation/"/>
    <n v="0.03"/>
    <n v="0"/>
    <n v="0.16"/>
    <n v="17100000"/>
    <s v="0.64,0.64,0.82,0.99,0.82,0.82,0.99,0.82,0.99,0.99,0.82,0.99"/>
  </r>
  <r>
    <x v="298"/>
    <n v="2"/>
    <n v="2"/>
    <n v="3"/>
    <n v="3"/>
    <n v="90"/>
    <n v="21.1"/>
    <s v="https://www.marketo.com/marketing-topics/free-lead-generation"/>
    <n v="0.03"/>
    <n v="0.06"/>
    <n v="0.94"/>
    <n v="85200000"/>
    <s v="0.64,0.99,0.64,0.82,0.82,0.82,0.82,0.64,0.64,0.64,0.99,0.64"/>
  </r>
  <r>
    <x v="299"/>
    <n v="2"/>
    <n v="2"/>
    <n v="3"/>
    <n v="3"/>
    <n v="90"/>
    <n v="10.14"/>
    <s v="http://www.marketo.com/ebooks/how-to-leverage-digital-marketing-in-the-healthcare-industry/"/>
    <n v="0.03"/>
    <n v="0.02"/>
    <n v="0.64"/>
    <n v="52900000"/>
    <s v="0.18,0.41,0.24,0.24,0.41,0.82,0.65,0.99,0.82,0.65,0.65,0.65"/>
  </r>
  <r>
    <x v="300"/>
    <n v="2"/>
    <n v="2"/>
    <n v="3"/>
    <n v="3"/>
    <n v="90"/>
    <n v="0"/>
    <s v="http://www.marketo.com/about/news/marketo-acquires-crowd-factory-ignites-new-era-of-social-marketing-automation/"/>
    <n v="0.03"/>
    <n v="0"/>
    <n v="0.01"/>
    <n v="35500000"/>
    <s v="0.64,0.99,0.64,0.64,0.64,0.64,0.64,0.64,0.50,0.64,0.64,0.50"/>
  </r>
  <r>
    <x v="301"/>
    <n v="10"/>
    <n v="11"/>
    <n v="2"/>
    <n v="1"/>
    <n v="390"/>
    <n v="48.42"/>
    <s v="http://www.marketo.com/definitive-guides/marketing-automation/"/>
    <n v="0.03"/>
    <n v="0.14000000000000001"/>
    <n v="0.93"/>
    <n v="13500000"/>
    <s v="0.54,0.54,0.54,0.54,0.66,0.66,0.66,0.66,0.81,0.99,0.81,0.81"/>
  </r>
  <r>
    <x v="88"/>
    <n v="2"/>
    <n v="2"/>
    <n v="3"/>
    <n v="3"/>
    <n v="90"/>
    <n v="53.31"/>
    <s v="http://pages2.marketo.com/rs/marketob2/images/Marketo-and-SFDC-for-New-Customers.pdf"/>
    <n v="0.03"/>
    <n v="0.15"/>
    <n v="0.78"/>
    <n v="118000"/>
    <s v="0.64,0.64,0.45,0.64,0.45,0.64,0.82,0.82,0.82,0.99,0.99,0.82"/>
  </r>
  <r>
    <x v="302"/>
    <n v="2"/>
    <n v="2"/>
    <n v="3"/>
    <n v="3"/>
    <n v="90"/>
    <n v="24.26"/>
    <s v="http://www.marketo.com/lead-generation/"/>
    <n v="0.03"/>
    <n v="7.0000000000000007E-2"/>
    <n v="0.98"/>
    <n v="15200000"/>
    <s v="0.36,0.79,0.64,0.79,0.50,0.36,0.50,0.99,0.79,0.64,0.50,0.50"/>
  </r>
  <r>
    <x v="303"/>
    <n v="14"/>
    <n v="14"/>
    <n v="1"/>
    <n v="1"/>
    <n v="1600"/>
    <n v="0"/>
    <s v="http://na-ab03.marketo.com/lp/accentproduction/2014-Survey_Social-Media-2014.html"/>
    <n v="0.03"/>
    <n v="0"/>
    <n v="0.01"/>
    <n v="3270000"/>
    <s v="0.68,0.99,0.99,0.99,0.99,0.84,0.84,0.84,0.84,0.68,0.84,0.68"/>
  </r>
  <r>
    <x v="304"/>
    <n v="19"/>
    <n v="0"/>
    <n v="1"/>
    <n v="3"/>
    <n v="3600"/>
    <n v="0"/>
    <s v="http://blog.marketo.com/2014/12/the-next-era-of-marketing-hear-from-seth-godin.html"/>
    <n v="0.03"/>
    <n v="0"/>
    <n v="0"/>
    <n v="1050000"/>
    <s v="0.66,0.99,0.66,0.82,0.82,0.82,0.82,0.82,0.82,0.82,0.82,0.66"/>
  </r>
  <r>
    <x v="305"/>
    <n v="19"/>
    <n v="0"/>
    <n v="1"/>
    <n v="3"/>
    <n v="3600"/>
    <n v="0"/>
    <s v="https://docs.marketo.com/display/DOCS/Define+Smart+List+for+Smart+Campaign+%7C+Batch"/>
    <n v="0.03"/>
    <n v="0"/>
    <n v="0"/>
    <n v="152000000"/>
    <s v="0.66,0.82,0.82,0.82,0.82,0.82,0.66,0.55,0.82,0.99,0.99,0.99"/>
  </r>
  <r>
    <x v="306"/>
    <n v="5"/>
    <n v="5"/>
    <n v="2"/>
    <n v="2"/>
    <n v="210"/>
    <n v="36.44"/>
    <s v="http://www.marketo.com/lead-generation/"/>
    <n v="0.02"/>
    <n v="0.09"/>
    <n v="0.94"/>
    <n v="10300000"/>
    <s v="0.53,0.81,0.66,0.81,0.66,0.66,0.53,0.81,0.66,0.81,0.99,0.53"/>
  </r>
  <r>
    <x v="307"/>
    <n v="5"/>
    <n v="5"/>
    <n v="2"/>
    <n v="2"/>
    <n v="210"/>
    <n v="10.71"/>
    <s v="http://www.marketo.com/event-marketing/"/>
    <n v="0.02"/>
    <n v="0.02"/>
    <n v="0.76"/>
    <n v="27300000"/>
    <s v="0.66,0.99,0.66,0.66,0.66,0.44,0.53,0.53,0.53,0.53,0.66,0.53"/>
  </r>
  <r>
    <x v="307"/>
    <n v="6"/>
    <n v="0"/>
    <n v="2"/>
    <n v="3"/>
    <n v="210"/>
    <n v="10.71"/>
    <s v="http://www.marketo.com/webinars/10-strategies-for-content-marketing-events-and-marketing-automation-success/"/>
    <n v="0.02"/>
    <n v="0.02"/>
    <n v="0.76"/>
    <n v="27300000"/>
    <s v="0.66,0.99,0.66,0.66,0.66,0.44,0.53,0.53,0.53,0.53,0.66,0.53"/>
  </r>
  <r>
    <x v="308"/>
    <n v="5"/>
    <n v="6"/>
    <n v="2"/>
    <n v="2"/>
    <n v="210"/>
    <n v="0.81"/>
    <s v="http://launchpoint.marketo.com/centrify/797-single-sign-on-for-saas-applications/"/>
    <n v="0.02"/>
    <n v="0"/>
    <n v="0.19"/>
    <n v="339000"/>
    <s v="0.54,0.81,0.81,0.81,0.81,0.99,0.81,0.99,0.65,0.81,0.99,0.65"/>
  </r>
  <r>
    <x v="309"/>
    <n v="5"/>
    <n v="5"/>
    <n v="2"/>
    <n v="2"/>
    <n v="210"/>
    <n v="9.5"/>
    <s v="http://www.marketo.com/event-marketing/"/>
    <n v="0.02"/>
    <n v="0.02"/>
    <n v="0.19"/>
    <n v="144000000"/>
    <s v="0.81,0.99,0.81,0.99,0.99,0.81,0.65,0.81,0.81,0.99,0.99,0.81"/>
  </r>
  <r>
    <x v="310"/>
    <n v="6"/>
    <n v="6"/>
    <n v="2"/>
    <n v="2"/>
    <n v="210"/>
    <n v="14.3"/>
    <s v="http://blog.marketo.com/2013/08/the-problem-with-implicit-opt-in-for-email-marketing.html"/>
    <n v="0.02"/>
    <n v="0.03"/>
    <n v="0.95"/>
    <n v="55100000"/>
    <s v="0.67,0.52,0.99,0.81,0.81,0.99,0.99,0.99,0.99,0.99,0.99,0.99"/>
  </r>
  <r>
    <x v="311"/>
    <n v="5"/>
    <n v="5"/>
    <n v="2"/>
    <n v="2"/>
    <n v="210"/>
    <n v="20.86"/>
    <s v="http://www.marketo.com/software/personalization/persona-based-marketing/"/>
    <n v="0.02"/>
    <n v="0.05"/>
    <n v="0.84"/>
    <n v="53500000"/>
    <s v="0.65,0.65,0.81,0.81,0.81,0.81,0.81,0.81,0.81,0.99,0.99,0.99"/>
  </r>
  <r>
    <x v="312"/>
    <n v="5"/>
    <n v="3"/>
    <n v="2"/>
    <n v="3"/>
    <n v="210"/>
    <n v="9.02"/>
    <s v="http://blog.marketo.com/2014/02/10-new-examples-of-marketing-so-useful-youd-pay-for-it.html"/>
    <n v="0.02"/>
    <n v="0.02"/>
    <n v="0.31"/>
    <n v="328000000"/>
    <s v="0.44,0.67,0.54,0.54,0.54,0.36,0.28,0.28,0.54,0.99,0.82,0.54"/>
  </r>
  <r>
    <x v="313"/>
    <n v="6"/>
    <n v="0"/>
    <n v="2"/>
    <n v="3"/>
    <n v="210"/>
    <n v="6.11"/>
    <s v="http://blog.marketo.com/2014/11/swag-tchotchke-bauble-7-things-to-consider-for-event-giveaways.html"/>
    <n v="0.02"/>
    <n v="0.01"/>
    <n v="0.8"/>
    <n v="9880000"/>
    <s v="0.42,0.81,0.81,0.81,0.81,0.81,0.81,0.81,0.81,0.99,0.81,0.65"/>
  </r>
  <r>
    <x v="313"/>
    <n v="5"/>
    <n v="4"/>
    <n v="2"/>
    <n v="2"/>
    <n v="210"/>
    <n v="6.11"/>
    <s v="http://blog.marketo.com/2013/11/the-art-of-swag-or-schwag.html"/>
    <n v="0.02"/>
    <n v="0.01"/>
    <n v="0.8"/>
    <n v="9880000"/>
    <s v="0.42,0.81,0.81,0.81,0.81,0.81,0.81,0.81,0.81,0.99,0.81,0.65"/>
  </r>
  <r>
    <x v="314"/>
    <n v="7"/>
    <n v="7"/>
    <n v="2"/>
    <n v="2"/>
    <n v="260"/>
    <n v="5.97"/>
    <s v="http://www.marketo.com/_assets/uploads/Mapping-Lead-Generation-to-Your-Sales-Funnel-Cheatsheet.pdf?20140211184742"/>
    <n v="0.02"/>
    <n v="0.01"/>
    <n v="0.56000000000000005"/>
    <n v="134000"/>
    <s v="0.44,0.44,0.67,0.82,0.99,0.82,0.54,0.36,0.67,0.67,0.67,0.36"/>
  </r>
  <r>
    <x v="270"/>
    <n v="7"/>
    <n v="8"/>
    <n v="2"/>
    <n v="2"/>
    <n v="260"/>
    <n v="5.09"/>
    <s v="http://www.marketo.com/infographics/account-based-marketing-infographic/"/>
    <n v="0.02"/>
    <n v="0.01"/>
    <n v="0.44"/>
    <n v="127000000"/>
    <s v="0.53,0.81,0.53,0.66,0.99,0.81,0.99,0.99,0.66,0.99,0.99,0.99"/>
  </r>
  <r>
    <x v="274"/>
    <n v="7"/>
    <n v="8"/>
    <n v="2"/>
    <n v="2"/>
    <n v="260"/>
    <n v="30.86"/>
    <s v="http://www.marketo.com/marketing-topics/lead-generation-marketing"/>
    <n v="0.02"/>
    <n v="0.08"/>
    <n v="0.96"/>
    <n v="250000000"/>
    <s v="0.44,0.99,0.44,0.54,0.54,0.44,0.44,0.44,0.35,0.44,0.54,0.35"/>
  </r>
  <r>
    <x v="315"/>
    <n v="3"/>
    <n v="6"/>
    <n v="3"/>
    <n v="2"/>
    <n v="110"/>
    <n v="0"/>
    <s v="http://www.marketo.com/cheat-sheets/marketing-personas/"/>
    <n v="0.02"/>
    <n v="0"/>
    <n v="7.0000000000000007E-2"/>
    <n v="8730000"/>
    <s v="0.50,0.64,0.79,0.79,0.79,0.64,0.79,0.79,0.64,0.79,0.99,0.79"/>
  </r>
  <r>
    <x v="316"/>
    <n v="3"/>
    <n v="4"/>
    <n v="3"/>
    <n v="2"/>
    <n v="110"/>
    <n v="0"/>
    <s v="http://www.marketo.com/digital-marketing/"/>
    <n v="0.02"/>
    <n v="0"/>
    <n v="0.72"/>
    <n v="21500000"/>
    <s v="0.50,0.99,0.79,0.79,0.79,0.99,0.99,0.79,0.79,0.99,0.99,0.99"/>
  </r>
  <r>
    <x v="317"/>
    <n v="3"/>
    <n v="3"/>
    <n v="3"/>
    <n v="3"/>
    <n v="110"/>
    <n v="26.54"/>
    <s v="http://www.marketo.com/demand-generation/"/>
    <n v="0.02"/>
    <n v="0.06"/>
    <n v="0.91"/>
    <n v="8590000"/>
    <s v="0.16,0.28,0.28,0.28,0.34,0.28,0.53,0.99,0.28,0.34,0.34,0.28"/>
  </r>
  <r>
    <x v="242"/>
    <n v="3"/>
    <n v="3"/>
    <n v="3"/>
    <n v="3"/>
    <n v="110"/>
    <n v="25.1"/>
    <s v="http://www.marketo.com/"/>
    <n v="0.02"/>
    <n v="0.06"/>
    <n v="0.04"/>
    <n v="129000"/>
    <s v="0.36,0.64,0.79,0.79,0.99,0.79,0.79,0.64,0.79,0.64,0.64,0.64"/>
  </r>
  <r>
    <x v="318"/>
    <n v="3"/>
    <n v="3"/>
    <n v="3"/>
    <n v="3"/>
    <n v="110"/>
    <n v="3.08"/>
    <s v="http://blog.marketo.com/2014/02/8-ideas-for-a-creative-facebook-cover-photo-and-15-examples-of-great-ones.html"/>
    <n v="0.02"/>
    <n v="0"/>
    <n v="7.0000000000000007E-2"/>
    <n v="110000000"/>
    <s v="0.65,0.99,0.65,0.65,0.82,0.53,0.65,0.65,0.65,0.65,0.53,0.41"/>
  </r>
  <r>
    <x v="244"/>
    <n v="3"/>
    <n v="0"/>
    <n v="3"/>
    <n v="3"/>
    <n v="110"/>
    <n v="0.2"/>
    <s v="https://www.marketo.com/_assets/uploads/Sample-Social-Media-Plan-for-Events.pdf?20130219144248"/>
    <n v="0.02"/>
    <n v="0"/>
    <n v="0.36"/>
    <n v="103000000"/>
    <s v="0.65,0.82,0.82,0.82,0.99,0.53,0.82,0.53,0.41,0.82,0.65,0.53"/>
  </r>
  <r>
    <x v="319"/>
    <n v="11"/>
    <n v="11"/>
    <n v="1"/>
    <n v="1"/>
    <n v="210"/>
    <n v="0"/>
    <s v="http://blog.marketo.com/2014/02/8-ideas-for-a-creative-facebook-cover-photo-and-15-examples-of-great-ones.html"/>
    <n v="0.02"/>
    <n v="0"/>
    <n v="0.01"/>
    <n v="467000000"/>
    <s v="0.99,0.99,0.99,0.65,0.99,0.81,0.65,0.81,0.81,0.81,0.65,0.81"/>
  </r>
  <r>
    <x v="320"/>
    <n v="11"/>
    <n v="11"/>
    <n v="1"/>
    <n v="1"/>
    <n v="210"/>
    <n v="16.510000000000002"/>
    <s v="https://launchpoint.marketo.com/kapost/677-kapost-content-marketing-platform/"/>
    <n v="0.02"/>
    <n v="0.04"/>
    <n v="0.97"/>
    <n v="81000000"/>
    <s v="0.36,0.54,0.36,0.67,0.67,0.99,0.82,0.54,0.54,0.54,0.82,0.44"/>
  </r>
  <r>
    <x v="321"/>
    <n v="11"/>
    <n v="12"/>
    <n v="1"/>
    <n v="1"/>
    <n v="210"/>
    <n v="0"/>
    <s v="http://www.marketo.com/articles/how-to-strengthen-customer-relationships-with-social-media/"/>
    <n v="0.02"/>
    <n v="0"/>
    <n v="0.05"/>
    <n v="234000000"/>
    <s v="0.44,0.44,0.54,0.44,0.67,0.44,0.36,0.36,0.36,0.54,0.67,0.99"/>
  </r>
  <r>
    <x v="322"/>
    <n v="11"/>
    <n v="11"/>
    <n v="1"/>
    <n v="1"/>
    <n v="210"/>
    <n v="14.61"/>
    <s v="https://launchpoint.marketo.com/mixrank/876-mixrank/"/>
    <n v="0.02"/>
    <n v="0.03"/>
    <n v="0.85"/>
    <n v="66000"/>
    <s v="0.81,0.99,0.81,0.99,0.81,0.81,0.81,0.81,0.81,0.99,0.81,0.81"/>
  </r>
  <r>
    <x v="323"/>
    <n v="11"/>
    <n v="11"/>
    <n v="1"/>
    <n v="1"/>
    <n v="210"/>
    <n v="0"/>
    <s v="http://blog.marketo.com/2014/12/the-holidays-are-here-the-psychology-of-impulse-buying-infographic.html"/>
    <n v="0.02"/>
    <n v="0"/>
    <n v="0.05"/>
    <n v="2920000"/>
    <s v="0.81,0.81,0.81,0.81,0.65,0.65,0.65,0.65,0.65,0.65,0.99,0.99"/>
  </r>
  <r>
    <x v="324"/>
    <n v="4"/>
    <n v="4"/>
    <n v="2"/>
    <n v="2"/>
    <n v="140"/>
    <n v="10.85"/>
    <s v="http://www.marketo.com/event-marketing/"/>
    <n v="0.02"/>
    <n v="0.02"/>
    <n v="0.76"/>
    <n v="62800000"/>
    <s v="0.82,0.82,0.99,0.99,0.82,0.82,0.82,0.82,0.65,0.99,0.99,0.82"/>
  </r>
  <r>
    <x v="325"/>
    <n v="4"/>
    <n v="2"/>
    <n v="2"/>
    <n v="3"/>
    <n v="140"/>
    <n v="5.97"/>
    <s v="http://www.marketo.com/_assets/uploads/The-new-metrics-for-email-marketing.pdf?20130904180220"/>
    <n v="0.02"/>
    <n v="0.01"/>
    <n v="0.32"/>
    <n v="94300000"/>
    <s v="0.35,0.42,0.54,0.54,0.42,0.99,0.54,0.54,0.42,0.54,0.54,0.42"/>
  </r>
  <r>
    <x v="279"/>
    <n v="4"/>
    <n v="4"/>
    <n v="2"/>
    <n v="2"/>
    <n v="140"/>
    <n v="6.08"/>
    <s v="http://www.marketo.com/platform/"/>
    <n v="0.02"/>
    <n v="0.01"/>
    <n v="0.92"/>
    <n v="14400000"/>
    <s v="0.41,0.53,0.82,0.82,0.99,0.82,0.65,0.82,0.65,0.82,0.82,0.82"/>
  </r>
  <r>
    <x v="50"/>
    <n v="4"/>
    <n v="5"/>
    <n v="2"/>
    <n v="2"/>
    <n v="140"/>
    <n v="9.65"/>
    <s v="http://docs.cdn.marketo.com/Marketo_Support_Datasheet.pdf"/>
    <n v="0.02"/>
    <n v="0.02"/>
    <n v="0.63"/>
    <n v="492000"/>
    <s v="0.52,0.52,0.52,0.67,0.67,0.67,0.67,0.99,0.81,0.81,0.81,0.67"/>
  </r>
  <r>
    <x v="280"/>
    <n v="4"/>
    <n v="0"/>
    <n v="2"/>
    <n v="3"/>
    <n v="140"/>
    <n v="18.93"/>
    <s v="http://www.marketo.com/software/marketing-management/"/>
    <n v="0.02"/>
    <n v="0.04"/>
    <n v="0.92"/>
    <n v="32400000"/>
    <s v="0.52,0.52,0.52,0.52,0.81,0.67,0.67,0.99,0.67,0.81,0.81,0.81"/>
  </r>
  <r>
    <x v="326"/>
    <n v="4"/>
    <n v="6"/>
    <n v="2"/>
    <n v="2"/>
    <n v="140"/>
    <n v="0"/>
    <s v="http://www.marketo.com/worksheets/2015-sample-social-media-tactical-plan/"/>
    <n v="0.02"/>
    <n v="0"/>
    <n v="0.45"/>
    <n v="163000000"/>
    <s v="0.24,0.99,0.99,0.99,0.99,0.81,0.43,0.43,0.24,0.43,0.52,0.67"/>
  </r>
  <r>
    <x v="327"/>
    <n v="4"/>
    <n v="2"/>
    <n v="2"/>
    <n v="3"/>
    <n v="140"/>
    <n v="2.85"/>
    <s v="https://launchpoint.marketo.com/rainking-solutions/810-rainking-online/"/>
    <n v="0.02"/>
    <n v="0"/>
    <n v="0.09"/>
    <n v="85000"/>
    <s v="0.27,0.35,0.42,0.65,0.65,0.54,0.99,0.81,0.65,0.54,0.54,0.42"/>
  </r>
  <r>
    <x v="228"/>
    <n v="10"/>
    <n v="9"/>
    <n v="2"/>
    <n v="2"/>
    <n v="320"/>
    <n v="0.3"/>
    <s v="http://blog.marketo.com/2014/05/content-marketing-tactical-plan.html"/>
    <n v="0.02"/>
    <n v="0"/>
    <n v="0.17"/>
    <n v="5750000"/>
    <s v="0.44,0.36,0.66,0.66,0.66,0.44,0.44,0.44,0.44,0.66,0.99,0.54"/>
  </r>
  <r>
    <x v="228"/>
    <n v="9"/>
    <n v="10"/>
    <n v="2"/>
    <n v="2"/>
    <n v="320"/>
    <n v="0.3"/>
    <s v="http://www.marketo.com/worksheets/content-marketing-tactical-plan/"/>
    <n v="0.02"/>
    <n v="0"/>
    <n v="0.17"/>
    <n v="5750000"/>
    <s v="0.44,0.36,0.66,0.66,0.66,0.44,0.44,0.44,0.44,0.66,0.99,0.54"/>
  </r>
  <r>
    <x v="328"/>
    <n v="9"/>
    <n v="7"/>
    <n v="2"/>
    <n v="2"/>
    <n v="320"/>
    <n v="0.13"/>
    <s v="http://developers.marketo.com/documentation/soap/"/>
    <n v="0.02"/>
    <n v="0"/>
    <n v="0.12"/>
    <n v="127000000"/>
    <s v="0.54,0.54,0.67,0.67,0.67,0.54,0.54,0.54,0.54,0.81,0.99,0.67"/>
  </r>
  <r>
    <x v="329"/>
    <n v="10"/>
    <n v="12"/>
    <n v="2"/>
    <n v="1"/>
    <n v="320"/>
    <n v="0"/>
    <s v="http://www.marketo.com/ebooks/how-to-define-a-lead/"/>
    <n v="0.02"/>
    <n v="0"/>
    <n v="0"/>
    <n v="318000000"/>
    <s v="0.44,0.54,0.54,0.67,0.81,0.67,0.54,0.54,0.54,0.81,0.99,0.99"/>
  </r>
  <r>
    <x v="330"/>
    <n v="10"/>
    <n v="10"/>
    <n v="2"/>
    <n v="2"/>
    <n v="320"/>
    <n v="0"/>
    <s v="http://www.marketo.com/ebooks/how-to-define-a-lead/"/>
    <n v="0.02"/>
    <n v="0"/>
    <n v="0.04"/>
    <n v="306000000"/>
    <s v="0.44,0.67,0.67,0.67,0.67,0.67,0.44,0.44,0.54,0.67,0.99,0.81"/>
  </r>
  <r>
    <x v="331"/>
    <n v="10"/>
    <n v="9"/>
    <n v="2"/>
    <n v="2"/>
    <n v="320"/>
    <n v="44.67"/>
    <s v="http://www.marketo.com/ebooks/10-tips-for-successful-email-marketing-campaigns/"/>
    <n v="0.02"/>
    <n v="0.1"/>
    <n v="0.92"/>
    <n v="60000000"/>
    <s v="0.44,0.67,0.67,0.67,0.81,0.67,0.81,0.67,0.81,0.81,0.99,0.81"/>
  </r>
  <r>
    <x v="24"/>
    <n v="10"/>
    <n v="0"/>
    <n v="2"/>
    <n v="3"/>
    <n v="320"/>
    <n v="54.17"/>
    <s v="http://developers.marketo.com/documentation/soap/requestcampaign/"/>
    <n v="0.02"/>
    <n v="0.13"/>
    <n v="0.37"/>
    <n v="155000"/>
    <s v="0.54,0.67,0.67,0.99,0.82,0.99,0.82,0.99,0.99,0.99,0.99,0.99"/>
  </r>
  <r>
    <x v="24"/>
    <n v="8"/>
    <n v="7"/>
    <n v="2"/>
    <n v="2"/>
    <n v="320"/>
    <n v="54.17"/>
    <s v="http://developers.marketo.com/documentation/soap/getmultipleleads/"/>
    <n v="0.02"/>
    <n v="0.13"/>
    <n v="0.37"/>
    <n v="155000"/>
    <s v="0.54,0.67,0.67,0.99,0.82,0.99,0.82,0.99,0.99,0.99,0.99,0.99"/>
  </r>
  <r>
    <x v="24"/>
    <n v="9"/>
    <n v="0"/>
    <n v="2"/>
    <n v="3"/>
    <n v="320"/>
    <n v="54.17"/>
    <s v="http://developers.marketo.com/documentation/faq/"/>
    <n v="0.02"/>
    <n v="0.13"/>
    <n v="0.37"/>
    <n v="155000"/>
    <s v="0.54,0.67,0.67,0.99,0.82,0.99,0.82,0.99,0.99,0.99,0.99,0.99"/>
  </r>
  <r>
    <x v="332"/>
    <n v="10"/>
    <n v="10"/>
    <n v="2"/>
    <n v="2"/>
    <n v="320"/>
    <n v="0"/>
    <s v="https://launchpoint.marketo.com/meritdirect-llc/974-omnichannelbase/"/>
    <n v="0.02"/>
    <n v="0"/>
    <n v="0.04"/>
    <n v="103000000"/>
    <s v="0.54,0.99,0.99,0.99,0.99,0.99,0.99,0.82,0.82,0.82,0.99,0.67"/>
  </r>
  <r>
    <x v="333"/>
    <n v="15"/>
    <n v="15"/>
    <n v="1"/>
    <n v="1"/>
    <n v="1900"/>
    <n v="10.49"/>
    <s v="http://launchpoint.marketo.com/get-satisfaction/659-get-satisfaction-customer-engagement-platform/"/>
    <n v="0.02"/>
    <n v="0.02"/>
    <n v="0.27"/>
    <n v="75700000"/>
    <s v="0.66,0.83,0.99,0.83,0.83,0.66,0.66,0.66,0.66,0.66,0.66,0.55"/>
  </r>
  <r>
    <x v="334"/>
    <n v="15"/>
    <n v="15"/>
    <n v="1"/>
    <n v="1"/>
    <n v="1900"/>
    <n v="1.63"/>
    <s v="http://launchpoint.marketo.com/perfect-audience/982-perfect-audience-facebook-and-web-retargeting/"/>
    <n v="0.02"/>
    <n v="0"/>
    <n v="0.17"/>
    <n v="180000000"/>
    <s v="0.36,0.44,0.44,0.44,0.44,0.53,0.99,0.53,0.53,0.53,0.67,0.44"/>
  </r>
  <r>
    <x v="335"/>
    <n v="16"/>
    <n v="16"/>
    <n v="1"/>
    <n v="1"/>
    <n v="1900"/>
    <n v="3.49"/>
    <s v="https://launchpoint.marketo.com/extole/1635-extole-referral-marketing-platform/"/>
    <n v="0.02"/>
    <n v="0"/>
    <n v="0.22"/>
    <n v="72000"/>
    <s v="0.79,0.79,0.79,0.99,0.99,0.99,0.79,0.79,0.79,0.99,0.99,0.79"/>
  </r>
  <r>
    <x v="336"/>
    <n v="1"/>
    <n v="1"/>
    <n v="3"/>
    <n v="3"/>
    <n v="20"/>
    <n v="12.84"/>
    <s v="http://developers.marketo.com/documentation/websites/lead-tracking-munchkin-js/"/>
    <n v="0.02"/>
    <n v="0.03"/>
    <n v="0.3"/>
    <n v="16000"/>
    <s v="0.33,0.67,0.33,0.99,0.33,0.33,0.67,0.33,0.67,0.67,0.33,0.33"/>
  </r>
  <r>
    <x v="337"/>
    <n v="1"/>
    <n v="1"/>
    <n v="3"/>
    <n v="3"/>
    <n v="20"/>
    <n v="24.87"/>
    <s v="https://www.marketo.com/marketing-topics/free-lead-generation"/>
    <n v="0.02"/>
    <n v="0.05"/>
    <n v="0.95"/>
    <n v="22100000"/>
    <s v="0.99,0.99,0.50,0.99,0.99,0.99,0.50,0.50,0.99,0.50,0.99,0.99"/>
  </r>
  <r>
    <x v="338"/>
    <n v="1"/>
    <n v="1"/>
    <n v="3"/>
    <n v="3"/>
    <n v="20"/>
    <n v="20.6"/>
    <s v="http://www.marketo.com/software/marketing-automation/crm-integration/"/>
    <n v="0.02"/>
    <n v="0.04"/>
    <n v="0.96"/>
    <n v="139000"/>
    <s v="0.67,0.67,0.67,0.67,0.67,0.99,0.99,0.67,0.33,0.33,0.99,0.67"/>
  </r>
  <r>
    <x v="339"/>
    <n v="1"/>
    <n v="1"/>
    <n v="3"/>
    <n v="3"/>
    <n v="20"/>
    <n v="8.5500000000000007"/>
    <s v="http://blog.marketo.com/2013/05/5-of-the-most-innovative-and-unique-marketing-campaigns-so-far-in-2013.html"/>
    <n v="0.02"/>
    <n v="0.02"/>
    <n v="0.33"/>
    <n v="3470000"/>
    <s v="0.25,0.99,0.50,0.75,0.75,0.50,0.50,0.50,0.75,0.25,0.50,0.50"/>
  </r>
  <r>
    <x v="340"/>
    <n v="1"/>
    <n v="1"/>
    <n v="3"/>
    <n v="3"/>
    <n v="20"/>
    <n v="13.36"/>
    <s v="http://www.marketo.com/content-marketing/"/>
    <n v="0.02"/>
    <n v="0.03"/>
    <n v="0.95"/>
    <n v="441000"/>
    <s v="0.33,0.67,0.67,0.67,0.99,0.33,0.67,0.67,0.33,0.33,0.67,0.67"/>
  </r>
  <r>
    <x v="341"/>
    <n v="1"/>
    <n v="1"/>
    <n v="3"/>
    <n v="3"/>
    <n v="20"/>
    <n v="0"/>
    <s v="http://blog.marketo.com/2013/05/5-of-the-most-innovative-and-unique-marketing-campaigns-so-far-in-2013.html"/>
    <n v="0.02"/>
    <n v="0"/>
    <n v="0.19"/>
    <n v="4010000"/>
    <s v="0.67,0.99,0.33,0.67,0.67,0.67,0.67,0.67,0.67,0.99,0.99,0.67"/>
  </r>
  <r>
    <x v="342"/>
    <n v="1"/>
    <n v="1"/>
    <n v="3"/>
    <n v="3"/>
    <n v="20"/>
    <n v="7.68"/>
    <s v="http://www.marketo.com/software/marketing-automation/crm-integration/"/>
    <n v="0.02"/>
    <n v="0.01"/>
    <n v="0.7"/>
    <n v="396000"/>
    <s v="0.67,0.67,0.67,0.99,0.67,0.99,0.99,0.67,0.33,0.99,0.67,0.33"/>
  </r>
  <r>
    <x v="343"/>
    <n v="1"/>
    <n v="0"/>
    <n v="3"/>
    <n v="3"/>
    <n v="20"/>
    <n v="33.83"/>
    <s v="https://www.marketo.com/marketing-topics/qualified-lead-generation"/>
    <n v="0.02"/>
    <n v="0.08"/>
    <n v="0.98"/>
    <n v="2820000"/>
    <s v="0.50,0.50,0.50,0.75,0.75,0.75,0.99,0.50,0.50,0.50,0.75,0.50"/>
  </r>
  <r>
    <x v="344"/>
    <n v="1"/>
    <n v="1"/>
    <n v="3"/>
    <n v="3"/>
    <n v="20"/>
    <n v="39.6"/>
    <s v="http://www.marketo.com/software/marketing-automation/social-marketing/"/>
    <n v="0.02"/>
    <n v="0.09"/>
    <n v="0.94"/>
    <n v="27500000"/>
    <s v="0.33,0.67,0.33,0.67,0.99,0.67,0.67,0.67,0.67,0.67,0.67,0.67"/>
  </r>
  <r>
    <x v="345"/>
    <n v="1"/>
    <n v="1"/>
    <n v="3"/>
    <n v="3"/>
    <n v="20"/>
    <n v="2.4"/>
    <s v="http://www.marketo.com/software/marketing-automation/pricing/"/>
    <n v="0.02"/>
    <n v="0"/>
    <n v="0.69"/>
    <n v="340000"/>
    <s v="0.50,0.50,0.50,0.75,0.50,0.50,0.50,0.25,0.25,0.25,0.99,0.50"/>
  </r>
  <r>
    <x v="346"/>
    <n v="1"/>
    <n v="1"/>
    <n v="3"/>
    <n v="3"/>
    <n v="20"/>
    <n v="23.54"/>
    <s v="http://www.marketo.com/articles/how-to-use-social-media-for-lead-generation/"/>
    <n v="0.02"/>
    <n v="0.05"/>
    <n v="0.82"/>
    <n v="62700000"/>
    <s v="0.33,0.99,0.67,0.99,0.99,0.99,0.33,0.33,0.33,0.67,0.99,0.99"/>
  </r>
  <r>
    <x v="347"/>
    <n v="1"/>
    <n v="6"/>
    <n v="3"/>
    <n v="2"/>
    <n v="20"/>
    <n v="14.08"/>
    <s v="http://www.marketo.com/worksheets/2015-sample-social-media-tactical-plan/"/>
    <n v="0.02"/>
    <n v="0.03"/>
    <n v="0.34"/>
    <n v="115000000"/>
    <s v="0.67,0.33,0.67,0.67,0.67,0.67,0.33,0.67,0.33,0.99,0.99,0.99"/>
  </r>
  <r>
    <x v="348"/>
    <n v="1"/>
    <n v="1"/>
    <n v="3"/>
    <n v="3"/>
    <n v="20"/>
    <n v="0"/>
    <s v="https://www.marketo.com/marketing-topics/b2b-marketing-solutions"/>
    <n v="0.02"/>
    <n v="0"/>
    <n v="0.92"/>
    <n v="6580000"/>
    <s v="0.25,0.25,0.25,0.50,0.50,0.99,0.25,0.50,0.25,0.25,0.50,0.25"/>
  </r>
  <r>
    <x v="349"/>
    <n v="1"/>
    <n v="1"/>
    <n v="3"/>
    <n v="3"/>
    <n v="20"/>
    <n v="0"/>
    <s v="https://www.marketo.com/_assets/uploads/Marketing-Planning-Customizable-PPT-Template.ppt?20131107114640"/>
    <n v="0.02"/>
    <n v="0"/>
    <n v="0.42"/>
    <n v="651000"/>
    <s v="0.99,0.50,0.25,0.99,0.50,0.25,0.75,0.25,0.50,0.25,0.25,0.25"/>
  </r>
  <r>
    <x v="350"/>
    <n v="1"/>
    <n v="1"/>
    <n v="3"/>
    <n v="3"/>
    <n v="20"/>
    <n v="0"/>
    <s v="http://www.marketo.com/worksheets/2015-sample-social-media-tactical-plan/"/>
    <n v="0.02"/>
    <n v="0"/>
    <n v="0.16"/>
    <n v="1320000"/>
    <s v="0.60,0.40,0.99,0.20,0.60,0.60,0.40,0.60,0.40,0.20,0.40,0.60"/>
  </r>
  <r>
    <x v="351"/>
    <n v="1"/>
    <n v="1"/>
    <n v="3"/>
    <n v="3"/>
    <n v="20"/>
    <n v="0"/>
    <s v="http://www.marketo.com/lead-generation/"/>
    <n v="0.02"/>
    <n v="0"/>
    <n v="0.93"/>
    <n v="474000000"/>
    <s v="0.33,0.33,0.33,0.33,0.33,0.33,0.99,0.67,0.67,0.67,0.67,0.33"/>
  </r>
  <r>
    <x v="352"/>
    <n v="1"/>
    <n v="1"/>
    <n v="3"/>
    <n v="3"/>
    <n v="20"/>
    <n v="26.6"/>
    <s v="http://www.marketo.com/marketing-topics/lead-generation-business-plan"/>
    <n v="0.02"/>
    <n v="0.06"/>
    <n v="0.97"/>
    <n v="19800000"/>
    <s v="0.40,0.40,0.40,0.40,0.60,0.40,0.40,0.40,0.40,0.40,0.40,0.99"/>
  </r>
  <r>
    <x v="353"/>
    <n v="1"/>
    <n v="1"/>
    <n v="3"/>
    <n v="3"/>
    <n v="20"/>
    <n v="0"/>
    <s v="http://www.marketo.com/reports/2014-gartner-magic-quadrant-for-crm-lead-management/"/>
    <n v="0.02"/>
    <n v="0"/>
    <n v="0.89"/>
    <n v="286000"/>
    <s v="0.75,0.50,0.50,0.50,0.50,0.75,0.99,0.75,0.75,0.50,0.50,0.50"/>
  </r>
  <r>
    <x v="354"/>
    <n v="1"/>
    <n v="1"/>
    <n v="3"/>
    <n v="3"/>
    <n v="20"/>
    <n v="0"/>
    <s v="http://www.marketo.com/articles/how-to-use-social-media-for-lead-generation/"/>
    <n v="0.02"/>
    <n v="0"/>
    <n v="0.94"/>
    <n v="60900000"/>
    <s v="0.67,0.33,0.33,0.33,0.99,0.67,0.33,0.33,0.33,0.33,0.67,0.33"/>
  </r>
  <r>
    <x v="355"/>
    <n v="1"/>
    <n v="2"/>
    <n v="3"/>
    <n v="3"/>
    <n v="20"/>
    <n v="18.77"/>
    <s v="http://www.marketo.com/articles/b2b-sales-and-marketing-alignment-for-the-win/"/>
    <n v="0.02"/>
    <n v="0.04"/>
    <n v="0.97"/>
    <n v="8560000"/>
    <s v="0.50,0.50,0.99,0.75,0.50,0.50,0.75,0.50,0.50,0.25,0.50,0.50"/>
  </r>
  <r>
    <x v="356"/>
    <n v="1"/>
    <n v="1"/>
    <n v="3"/>
    <n v="3"/>
    <n v="20"/>
    <n v="30.01"/>
    <s v="http://www.marketo.com/software/marketing-automation/lead-scoring/"/>
    <n v="0.02"/>
    <n v="7.0000000000000007E-2"/>
    <n v="1"/>
    <n v="1060000"/>
    <s v="0.20,0.40,0.40,0.60,0.60,0.40,0.40,0.40,0.99,0.20,0.60,0.40"/>
  </r>
  <r>
    <x v="357"/>
    <n v="1"/>
    <n v="1"/>
    <n v="3"/>
    <n v="3"/>
    <n v="20"/>
    <n v="0"/>
    <s v="http://www.marketo.com/_assets/uploads/2014-Sample-Social-Media-Tactical-Plan.pdf?20140609162917"/>
    <n v="0.02"/>
    <n v="0"/>
    <n v="0.15"/>
    <n v="161000000"/>
    <s v="0.99,0.99,0.99,0.99,0.67,0.33,0.33,0.67,0.99,0.33,0.67,0.99"/>
  </r>
  <r>
    <x v="358"/>
    <n v="1"/>
    <n v="1"/>
    <n v="3"/>
    <n v="3"/>
    <n v="20"/>
    <n v="14.36"/>
    <s v="http://www.marketo.com/software/marketing-automation/social-marketing/"/>
    <n v="0.02"/>
    <n v="0.03"/>
    <n v="0.67"/>
    <n v="527000"/>
    <s v="0.67,0.67,0.99,0.67,0.99,0.33,0.99,0.99,0.67,0.99,0.99,0.67"/>
  </r>
  <r>
    <x v="174"/>
    <n v="12"/>
    <n v="0"/>
    <n v="1"/>
    <n v="3"/>
    <n v="720"/>
    <n v="44.63"/>
    <s v="http://www.marketo.com/software/marketing-automation/"/>
    <n v="0.02"/>
    <n v="0.1"/>
    <n v="0.94"/>
    <n v="28200000"/>
    <s v="0.82,0.99,0.82,0.99,0.99,0.99,0.82,0.99,0.99,0.99,0.99,0.99"/>
  </r>
  <r>
    <x v="108"/>
    <n v="2"/>
    <n v="2"/>
    <n v="3"/>
    <n v="3"/>
    <n v="70"/>
    <n v="17.28"/>
    <s v="https://launchpoint.marketo.com/hoosh-marketing/1181-wordpress-integration-for-marketo/"/>
    <n v="0.02"/>
    <n v="0.03"/>
    <n v="0.41"/>
    <n v="241000"/>
    <s v="0.28,0.36,0.28,0.36,0.36,0.28,0.50,0.50,0.50,0.79,0.50,0.99"/>
  </r>
  <r>
    <x v="359"/>
    <n v="2"/>
    <n v="2"/>
    <n v="3"/>
    <n v="3"/>
    <n v="70"/>
    <n v="6.78"/>
    <s v="http://blog.marketo.com/2014/04/rise-of-the-marketing-platform.html"/>
    <n v="0.02"/>
    <n v="0.01"/>
    <n v="0.65"/>
    <n v="284000000"/>
    <s v="0.33,0.78,0.78,0.78,0.78,0.56,0.56,0.78,0.78,0.99,0.78,0.78"/>
  </r>
  <r>
    <x v="111"/>
    <n v="2"/>
    <n v="2"/>
    <n v="3"/>
    <n v="3"/>
    <n v="70"/>
    <n v="12.48"/>
    <s v="http://developers.marketo.com/documentation/websites/"/>
    <n v="0.02"/>
    <n v="0.02"/>
    <n v="0.34"/>
    <n v="19000"/>
    <s v="0.45,0.64,0.64,0.64,0.64,0.99,0.82,0.64,0.99,0.64,0.82,0.82"/>
  </r>
  <r>
    <x v="360"/>
    <n v="2"/>
    <n v="2"/>
    <n v="3"/>
    <n v="3"/>
    <n v="70"/>
    <n v="0"/>
    <s v="http://investors.marketo.com/releasedetail.cfm?ReleaseID=877626"/>
    <n v="0.02"/>
    <n v="0"/>
    <n v="0.31"/>
    <n v="310000"/>
    <s v="0.78,0.99,0.78,0.56,0.99,0.56,0.99,0.56,0.78,0.78,0.78,0.56"/>
  </r>
  <r>
    <x v="361"/>
    <n v="2"/>
    <n v="3"/>
    <n v="3"/>
    <n v="3"/>
    <n v="70"/>
    <n v="23.71"/>
    <s v="http://www.marketo.com/lead-generation/"/>
    <n v="0.02"/>
    <n v="0.05"/>
    <n v="0.85"/>
    <n v="8340000"/>
    <s v="0.36,0.64,0.64,0.64,0.82,0.82,0.99,0.99,0.45,0.36,0.45,0.64"/>
  </r>
  <r>
    <x v="362"/>
    <n v="2"/>
    <n v="1"/>
    <n v="3"/>
    <n v="3"/>
    <n v="70"/>
    <n v="9.51"/>
    <s v="http://www.marketo.com/_assets/uploads/MktgMetric-cheatsheet7-31.pdf?20130108205539"/>
    <n v="0.02"/>
    <n v="0.02"/>
    <n v="0.88"/>
    <n v="186000000"/>
    <s v="0.56,0.78,0.56,0.78,0.99,0.78,0.56,0.44,0.56,0.78,0.99,0.56"/>
  </r>
  <r>
    <x v="112"/>
    <n v="2"/>
    <n v="2"/>
    <n v="3"/>
    <n v="3"/>
    <n v="70"/>
    <n v="26.36"/>
    <s v="http://www.marketo.com/webinars/marketo-live-demo/"/>
    <n v="0.02"/>
    <n v="0.06"/>
    <n v="0.69"/>
    <n v="95000"/>
    <s v="0.44,0.78,0.78,0.56,0.78,0.78,0.78,0.78,0.56,0.56,0.99,0.78"/>
  </r>
  <r>
    <x v="363"/>
    <n v="2"/>
    <n v="2"/>
    <n v="3"/>
    <n v="3"/>
    <n v="70"/>
    <n v="26.31"/>
    <s v="http://www.marketo.com/software/marketing-automation/engagement-engine/"/>
    <n v="0.02"/>
    <n v="0.06"/>
    <n v="0.94"/>
    <n v="11700000"/>
    <s v="0.41,0.28,0.24,0.24,0.24,0.28,0.18,0.41,0.53,0.82,0.99,0.82"/>
  </r>
  <r>
    <x v="364"/>
    <n v="2"/>
    <n v="2"/>
    <n v="3"/>
    <n v="3"/>
    <n v="70"/>
    <n v="0"/>
    <s v="http://blog.marketo.com/2013/03/the-5-key-marketing-metrics-you-should-be-watching.html"/>
    <n v="0.02"/>
    <n v="0"/>
    <n v="0.41"/>
    <n v="13200000"/>
    <s v="0.56,0.56,0.99,0.99,0.99,0.99,0.71,0.71,0.99,0.99,0.71,0.71"/>
  </r>
  <r>
    <x v="365"/>
    <n v="2"/>
    <n v="3"/>
    <n v="3"/>
    <n v="3"/>
    <n v="70"/>
    <n v="30.43"/>
    <s v="http://www.marketo.com/marketing-topics/business-lead-generation"/>
    <n v="0.02"/>
    <n v="0.06"/>
    <n v="0.93"/>
    <n v="79800000"/>
    <s v="0.28,0.28,0.28,0.28,0.41,0.41,0.53,0.53,0.24,0.28,0.24,0.99"/>
  </r>
  <r>
    <x v="366"/>
    <n v="2"/>
    <n v="2"/>
    <n v="3"/>
    <n v="3"/>
    <n v="70"/>
    <n v="0"/>
    <s v="http://blog.marketo.com/2013/05/5-of-the-most-innovative-and-unique-marketing-campaigns-so-far-in-2013.html"/>
    <n v="0.02"/>
    <n v="0"/>
    <n v="0.41"/>
    <n v="17600000"/>
    <s v="0.56,0.56,0.56,0.99,0.99,0.78,0.99,0.56,0.78,0.78,0.99,0.78"/>
  </r>
  <r>
    <x v="367"/>
    <n v="2"/>
    <n v="2"/>
    <n v="3"/>
    <n v="3"/>
    <n v="70"/>
    <n v="0"/>
    <s v="http://www.marketo.com/about/leadership/"/>
    <n v="0.02"/>
    <n v="0"/>
    <n v="0.3"/>
    <n v="37000"/>
    <s v="0.64,0.99,0.64,0.82,0.82,0.64,0.45,0.45,0.45,0.64,0.64,0.45"/>
  </r>
  <r>
    <x v="368"/>
    <n v="13"/>
    <n v="12"/>
    <n v="1"/>
    <n v="1"/>
    <n v="1000"/>
    <n v="15.64"/>
    <s v="http://www.marketo.com/marketing-and-sales-alignment/"/>
    <n v="0.02"/>
    <n v="0.03"/>
    <n v="0.67"/>
    <n v="742000000"/>
    <s v="0.68,0.99,0.99,0.77,0.99,0.77,0.77,0.77,0.77,0.99,0.99,0.99"/>
  </r>
  <r>
    <x v="369"/>
    <n v="13"/>
    <n v="17"/>
    <n v="1"/>
    <n v="1"/>
    <n v="1000"/>
    <n v="7.25"/>
    <s v="http://www.marketo.com/solutions/up-sell-cross-sell/"/>
    <n v="0.02"/>
    <n v="0.01"/>
    <n v="0.14000000000000001"/>
    <n v="64100000"/>
    <s v="0.68,0.99,0.77,0.99,0.99,0.77,0.77,0.99,0.77,0.99,0.99,0.77"/>
  </r>
  <r>
    <x v="370"/>
    <n v="18"/>
    <n v="19"/>
    <n v="1"/>
    <n v="1"/>
    <n v="2900"/>
    <n v="0"/>
    <s v="http://developers.marketo.com/blog/marketo-rest-vs-soap-apis-faq/"/>
    <n v="0.02"/>
    <n v="0"/>
    <n v="0"/>
    <n v="18200000"/>
    <s v="0.53,0.67,0.81,0.99,0.81,0.81,0.81,0.81,0.81,0.81,0.81,0.67"/>
  </r>
  <r>
    <x v="371"/>
    <n v="5"/>
    <n v="5"/>
    <n v="2"/>
    <n v="2"/>
    <n v="170"/>
    <n v="0"/>
    <s v="https://launchpoint.marketo.com/certain-inc/766-event-management-platform/"/>
    <n v="0.02"/>
    <n v="0"/>
    <n v="0.01"/>
    <n v="1210000000"/>
    <s v="0.28,0.66,0.66,0.66,0.99,0.81,0.53,0.34,0.53,0.44,0.81,0.44"/>
  </r>
  <r>
    <x v="372"/>
    <n v="6"/>
    <n v="7"/>
    <n v="2"/>
    <n v="2"/>
    <n v="170"/>
    <n v="14.3"/>
    <s v="https://www.marketo.com/marketing-topics/direct-response-advertising"/>
    <n v="0.02"/>
    <n v="0.03"/>
    <n v="0.52"/>
    <n v="15800000"/>
    <s v="0.67,0.99,0.81,0.99,0.99,0.81,0.67,0.67,0.81,0.81,0.81,0.67"/>
  </r>
  <r>
    <x v="373"/>
    <n v="5"/>
    <n v="4"/>
    <n v="2"/>
    <n v="2"/>
    <n v="170"/>
    <n v="6.7"/>
    <s v="http://blog.marketo.com/category/infographic"/>
    <n v="0.02"/>
    <n v="0.01"/>
    <n v="0.14000000000000001"/>
    <n v="11000000"/>
    <s v="0.67,0.99,0.81,0.81,0.81,0.81,0.99,0.81,0.81,0.81,0.81,0.81"/>
  </r>
  <r>
    <x v="374"/>
    <n v="6"/>
    <n v="6"/>
    <n v="2"/>
    <n v="2"/>
    <n v="170"/>
    <n v="41.15"/>
    <s v="http://www.marketo.com/lead-generation/"/>
    <n v="0.02"/>
    <n v="0.08"/>
    <n v="0.94"/>
    <n v="15600000"/>
    <s v="0.52,0.99,0.99,0.81,0.81,0.81,0.81,0.81,0.81,0.81,0.81,0.81"/>
  </r>
  <r>
    <x v="375"/>
    <n v="5"/>
    <n v="5"/>
    <n v="2"/>
    <n v="2"/>
    <n v="170"/>
    <n v="1"/>
    <s v="https://launchpoint.marketo.com/onesource-information-services/1135-onesource-isell/"/>
    <n v="0.02"/>
    <n v="0"/>
    <n v="0.1"/>
    <n v="6000"/>
    <s v="0.65,0.99,0.82,0.99,0.99,0.99,0.82,0.82,0.99,0.99,0.99,0.82"/>
  </r>
  <r>
    <x v="376"/>
    <n v="7"/>
    <n v="7"/>
    <n v="2"/>
    <n v="2"/>
    <n v="210"/>
    <n v="4.4000000000000004"/>
    <s v="http://www.marketo.com/definitive-guides/sales-lead-qualification-and-sales-development/"/>
    <n v="0.02"/>
    <n v="0"/>
    <n v="0.15"/>
    <n v="147000000"/>
    <s v="0.53,0.66,0.53,0.66,0.66,0.66,0.66,0.66,0.99,0.66,0.99,0.81"/>
  </r>
  <r>
    <x v="377"/>
    <n v="7"/>
    <n v="7"/>
    <n v="2"/>
    <n v="2"/>
    <n v="210"/>
    <n v="0"/>
    <s v="http://www.marketo.com/sales-effectiveness/"/>
    <n v="0.02"/>
    <n v="0"/>
    <n v="0.56000000000000005"/>
    <n v="17000000"/>
    <s v="0.53,0.53,0.53,0.99,0.81,0.81,0.66,0.66,0.66,0.66,0.81,0.53"/>
  </r>
  <r>
    <x v="378"/>
    <n v="7"/>
    <n v="7"/>
    <n v="2"/>
    <n v="2"/>
    <n v="210"/>
    <n v="7.5"/>
    <s v="http://blog.marketo.com/2013/05/5-of-the-most-innovative-and-unique-marketing-campaigns-so-far-in-2013.html"/>
    <n v="0.02"/>
    <n v="0.01"/>
    <n v="0.66"/>
    <n v="17400000"/>
    <s v="0.53,0.99,0.66,0.99,0.81,0.66,0.81,0.66,0.66,0.66,0.66,0.53"/>
  </r>
  <r>
    <x v="379"/>
    <n v="7"/>
    <n v="7"/>
    <n v="2"/>
    <n v="2"/>
    <n v="210"/>
    <n v="19.97"/>
    <s v="http://www.marketo.com/worksheets/2015-sample-social-media-tactical-plan/"/>
    <n v="0.02"/>
    <n v="0.04"/>
    <n v="0.77"/>
    <n v="70700000"/>
    <s v="0.53,0.53,0.66,0.66,0.53,0.66,0.66,0.66,0.81,0.99,0.99,0.99"/>
  </r>
  <r>
    <x v="380"/>
    <n v="3"/>
    <n v="3"/>
    <n v="3"/>
    <n v="3"/>
    <n v="90"/>
    <n v="25.2"/>
    <s v="http://blog.marketo.com/2014/02/10-new-examples-of-marketing-so-useful-youd-pay-for-it.html"/>
    <n v="0.02"/>
    <n v="0.05"/>
    <n v="0.17"/>
    <n v="532000000"/>
    <s v="0.14,0.52,0.43,0.33,0.33,0.33,0.14,0.10,0.43,0.99,0.52,0.43"/>
  </r>
  <r>
    <x v="381"/>
    <n v="3"/>
    <n v="2"/>
    <n v="3"/>
    <n v="3"/>
    <n v="90"/>
    <n v="9.74"/>
    <s v="http://www.marketo.com/event-marketing/"/>
    <n v="0.02"/>
    <n v="0.01"/>
    <n v="0.63"/>
    <n v="658000000"/>
    <s v="0.64,0.64,0.82,0.99,0.82,0.82,0.64,0.82,0.82,0.99,0.99,0.82"/>
  </r>
  <r>
    <x v="382"/>
    <n v="3"/>
    <n v="2"/>
    <n v="3"/>
    <n v="3"/>
    <n v="90"/>
    <n v="0"/>
    <s v="https://www.marketo.com/_assets/uploads/Your-Sample-Social-Editorial-Calendar.pdf?20140825103412"/>
    <n v="0.02"/>
    <n v="0"/>
    <n v="0.17"/>
    <n v="5600000"/>
    <s v="0.64,0.99,0.82,0.64,0.82,0.82,0.82,0.82,0.82,0.64,0.82,0.64"/>
  </r>
  <r>
    <x v="73"/>
    <n v="15"/>
    <n v="16"/>
    <n v="1"/>
    <n v="1"/>
    <n v="1600"/>
    <n v="9.35"/>
    <s v="http://templates.marketo.com/"/>
    <n v="0.02"/>
    <n v="0.01"/>
    <n v="0.95"/>
    <n v="3640000"/>
    <s v="0.68,0.99,0.84,0.84,0.99,0.84,0.84,0.84,0.84,0.84,0.99,0.84"/>
  </r>
  <r>
    <x v="383"/>
    <n v="15"/>
    <n v="15"/>
    <n v="1"/>
    <n v="1"/>
    <n v="1600"/>
    <n v="1.05"/>
    <s v="http://www.marketo.com/targeting-and-personalization/"/>
    <n v="0.02"/>
    <n v="0"/>
    <n v="0.44"/>
    <n v="42400000"/>
    <s v="0.99,0.30,0.30,0.30,0.36,0.36,0.30,0.23,0.23,0.23,0.23,0.55"/>
  </r>
  <r>
    <x v="384"/>
    <n v="15"/>
    <n v="19"/>
    <n v="1"/>
    <n v="1"/>
    <n v="1600"/>
    <n v="0"/>
    <s v="http://www.marketo.com/customers/equilar/"/>
    <n v="0.02"/>
    <n v="0"/>
    <n v="0.02"/>
    <n v="336000"/>
    <s v="0.68,0.99,0.99,0.84,0.68,0.84,0.68,0.68,0.68,0.99,0.99,0.84"/>
  </r>
  <r>
    <x v="385"/>
    <n v="11"/>
    <n v="12"/>
    <n v="1"/>
    <n v="1"/>
    <n v="170"/>
    <n v="0"/>
    <s v="http://www.marketo.com/about/news/acquia-1-software-company-on-inc-500-powers-growth-with-marketo/"/>
    <n v="0.02"/>
    <n v="0"/>
    <n v="0.03"/>
    <n v="355000"/>
    <s v="0.34,0.53,0.53,0.53,0.66,0.53,0.53,0.44,0.53,0.99,0.66,0.44"/>
  </r>
  <r>
    <x v="386"/>
    <n v="11"/>
    <n v="12"/>
    <n v="1"/>
    <n v="1"/>
    <n v="170"/>
    <n v="0"/>
    <s v="https://www.marketo.com/marketing-topics/define-b2b-marketing"/>
    <n v="0.02"/>
    <n v="0"/>
    <n v="0.13"/>
    <n v="5360000"/>
    <s v="0.65,0.65,0.81,0.65,0.99,0.65,0.42,0.35,0.35,0.81,0.99,0.81"/>
  </r>
  <r>
    <x v="387"/>
    <n v="13"/>
    <n v="17"/>
    <n v="1"/>
    <n v="1"/>
    <n v="880"/>
    <n v="0"/>
    <s v="http://www.marketo.com/reports/siriusview-marketing-automation-platforms-2014/"/>
    <n v="0.02"/>
    <n v="0"/>
    <n v="0"/>
    <n v="467000"/>
    <s v="0.45,0.68,0.68,0.77,0.77,0.99,0.68,0.68,0.68,0.68,0.77,0.68"/>
  </r>
  <r>
    <x v="388"/>
    <n v="13"/>
    <n v="13"/>
    <n v="1"/>
    <n v="1"/>
    <n v="880"/>
    <n v="1.01"/>
    <s v="http://www.marketo.com/about/leadership/margo-smith/"/>
    <n v="0.02"/>
    <n v="0"/>
    <n v="0.46"/>
    <n v="5280000"/>
    <s v="0.20,0.11,0.11,0.09,0.11,0.09,0.09,0.20,0.43,0.99,0.13,0.11"/>
  </r>
  <r>
    <x v="389"/>
    <n v="8"/>
    <n v="8"/>
    <n v="2"/>
    <n v="2"/>
    <n v="260"/>
    <n v="12.89"/>
    <s v="http://blog.marketo.com/2011/04/top-5-best-practices-for-lead-source-in-your-crm.html"/>
    <n v="0.02"/>
    <n v="0.02"/>
    <n v="0.77"/>
    <n v="117000000"/>
    <s v="0.24,0.24,0.24,0.99,0.30,0.19,0.19,0.19,0.24,0.19,0.30,0.24"/>
  </r>
  <r>
    <x v="390"/>
    <n v="10"/>
    <n v="9"/>
    <n v="2"/>
    <n v="2"/>
    <n v="260"/>
    <n v="0"/>
    <s v="http://blog.marketo.com/2015/02/demystify-define-your-marketing-strategy-2.html"/>
    <n v="0.02"/>
    <n v="0"/>
    <n v="0"/>
    <n v="214000"/>
    <s v="0.67,0.67,0.67,0.82,0.67,0.54,0.44,0.54,0.67,0.99,0.99,0.82"/>
  </r>
  <r>
    <x v="282"/>
    <n v="10"/>
    <n v="9"/>
    <n v="2"/>
    <n v="2"/>
    <n v="260"/>
    <n v="29.66"/>
    <s v="https://www.marketo.com/marketing-topics/sales-lead-generation-companies"/>
    <n v="0.02"/>
    <n v="0.05"/>
    <n v="0.98"/>
    <n v="28900000"/>
    <s v="0.66,0.81,0.81,0.99,0.81,0.66,0.66,0.66,0.66,0.66,0.81,0.66"/>
  </r>
  <r>
    <x v="391"/>
    <n v="8"/>
    <n v="8"/>
    <n v="2"/>
    <n v="2"/>
    <n v="260"/>
    <n v="0"/>
    <s v="http://www.marketo.com/about/leadership/bill-binch/"/>
    <n v="0.02"/>
    <n v="0"/>
    <n v="0.01"/>
    <n v="367000"/>
    <s v="0.28,0.35,0.28,0.44,0.35,0.35,0.28,0.44,0.67,0.99,0.81,0.81"/>
  </r>
  <r>
    <x v="392"/>
    <n v="10"/>
    <n v="12"/>
    <n v="2"/>
    <n v="1"/>
    <n v="260"/>
    <n v="0"/>
    <s v="http://developers.marketo.com/documentation/rest/add-leads-to-list/"/>
    <n v="0.02"/>
    <n v="0"/>
    <n v="0.05"/>
    <n v="2620000000"/>
    <s v="0.53,0.66,0.81,0.81,0.99,0.66,0.66,0.81,0.81,0.81,0.99,0.99"/>
  </r>
  <r>
    <x v="274"/>
    <n v="8"/>
    <n v="0"/>
    <n v="2"/>
    <n v="3"/>
    <n v="260"/>
    <n v="30.86"/>
    <s v="http://www.marketo.com/ebooks/content-marketing-for-lead-generation/"/>
    <n v="0.02"/>
    <n v="0.06"/>
    <n v="0.96"/>
    <n v="250000000"/>
    <s v="0.44,0.99,0.44,0.54,0.54,0.44,0.44,0.44,0.35,0.44,0.54,0.35"/>
  </r>
  <r>
    <x v="393"/>
    <n v="8"/>
    <n v="8"/>
    <n v="2"/>
    <n v="2"/>
    <n v="260"/>
    <n v="23.68"/>
    <s v="http://www.marketo.com/software/marketing-automation/"/>
    <n v="0.02"/>
    <n v="0.04"/>
    <n v="0.9"/>
    <n v="9430000"/>
    <s v="0.44,0.54,0.67,0.67,0.67,0.82,0.67,0.82,0.99,0.67,0.67,0.82"/>
  </r>
  <r>
    <x v="394"/>
    <n v="4"/>
    <n v="4"/>
    <n v="2"/>
    <n v="2"/>
    <n v="110"/>
    <n v="2.83"/>
    <s v="https://launchpoint.marketo.com/brainshark-inc/631-brainshark-presentations/"/>
    <n v="0.02"/>
    <n v="0"/>
    <n v="0.27"/>
    <n v="88000"/>
    <s v="0.64,0.79,0.64,0.99,0.99,0.99,0.99,0.79,0.79,0.99,0.79,0.50"/>
  </r>
  <r>
    <x v="395"/>
    <n v="4"/>
    <n v="4"/>
    <n v="2"/>
    <n v="2"/>
    <n v="110"/>
    <n v="49.12"/>
    <s v="http://www.marketo.com/"/>
    <n v="0.02"/>
    <n v="0.09"/>
    <n v="0.97"/>
    <n v="63200000"/>
    <s v="0.82,0.82,0.65,0.53,0.65,0.53,0.99,0.82,0.65,0.41,0.28,0.53"/>
  </r>
  <r>
    <x v="396"/>
    <n v="4"/>
    <n v="2"/>
    <n v="2"/>
    <n v="3"/>
    <n v="110"/>
    <n v="26.57"/>
    <s v="https://www.marketo.com/marketing-topics/lead-generation-tools"/>
    <n v="0.02"/>
    <n v="0.05"/>
    <n v="0.94"/>
    <n v="12900000"/>
    <s v="0.36,0.64,0.64,0.64,0.64,0.99,0.64,0.79,0.79,0.79,0.99,0.99"/>
  </r>
  <r>
    <x v="397"/>
    <n v="4"/>
    <n v="4"/>
    <n v="2"/>
    <n v="2"/>
    <n v="110"/>
    <n v="40.35"/>
    <s v="http://www.marketo.com/demand-generation/"/>
    <n v="0.02"/>
    <n v="7.0000000000000007E-2"/>
    <n v="0.77"/>
    <n v="6410000"/>
    <s v="0.65,0.53,0.41,0.53,0.99,0.99,0.65,0.53,0.99,0.82,0.65,0.41"/>
  </r>
  <r>
    <x v="398"/>
    <n v="4"/>
    <n v="5"/>
    <n v="2"/>
    <n v="2"/>
    <n v="110"/>
    <n v="11.33"/>
    <s v="http://www.marketo.com/worksheets/2015-sample-social-media-tactical-plan/"/>
    <n v="0.02"/>
    <n v="0.02"/>
    <n v="0.83"/>
    <n v="400000000"/>
    <s v="0.50,0.99,0.79,0.79,0.79,0.79,0.64,0.64,0.64,0.79,0.79,0.79"/>
  </r>
  <r>
    <x v="399"/>
    <n v="4"/>
    <n v="7"/>
    <n v="2"/>
    <n v="2"/>
    <n v="110"/>
    <n v="0"/>
    <s v="http://www.marketo.com/cheat-sheets/marketing-personas/"/>
    <n v="0.02"/>
    <n v="0"/>
    <n v="0.09"/>
    <n v="40900000"/>
    <s v="0.41,0.53,0.82,0.82,0.65,0.65,0.65,0.53,0.53,0.65,0.99,0.82"/>
  </r>
  <r>
    <x v="400"/>
    <n v="4"/>
    <n v="4"/>
    <n v="2"/>
    <n v="2"/>
    <n v="110"/>
    <n v="14.19"/>
    <s v="https://www.marketo.com/marketing-topics/top-lead-generation-companies"/>
    <n v="0.02"/>
    <n v="0.02"/>
    <n v="0.96"/>
    <n v="677000000"/>
    <s v="0.82,0.99,0.53,0.65,0.65,0.65,0.65,0.53,0.82,0.82,0.82,0.53"/>
  </r>
  <r>
    <x v="401"/>
    <n v="4"/>
    <n v="5"/>
    <n v="2"/>
    <n v="2"/>
    <n v="110"/>
    <n v="16.55"/>
    <s v="http://www.marketo.com/email-marketing/email-marketing-metrics/"/>
    <n v="0.02"/>
    <n v="0.03"/>
    <n v="0.92"/>
    <n v="22600000"/>
    <s v="0.53,0.82,0.82,0.65,0.82,0.99,0.65,0.82,0.65,0.65,0.65,0.65"/>
  </r>
  <r>
    <x v="402"/>
    <n v="4"/>
    <n v="3"/>
    <n v="2"/>
    <n v="3"/>
    <n v="110"/>
    <n v="0"/>
    <s v="http://www.marketo.com/articles/how-to-engage-attendees-before-your-event/"/>
    <n v="0.02"/>
    <n v="0"/>
    <n v="0.02"/>
    <n v="120000000"/>
    <s v="0.50,0.79,0.64,0.99,0.79,0.99,0.64,0.79,0.79,0.99,0.99,0.79"/>
  </r>
  <r>
    <x v="127"/>
    <n v="12"/>
    <n v="13"/>
    <n v="1"/>
    <n v="1"/>
    <n v="590"/>
    <n v="14.16"/>
    <s v="http://blog.marketo.com/2008/06/7-strategies-fo.html"/>
    <n v="0.02"/>
    <n v="0.02"/>
    <n v="0.85"/>
    <n v="2350000"/>
    <s v="0.99,0.67,0.55,0.67,0.67,0.55,0.67,0.67,0.55,0.55,0.67,0.67"/>
  </r>
  <r>
    <x v="403"/>
    <n v="12"/>
    <n v="0"/>
    <n v="1"/>
    <n v="3"/>
    <n v="590"/>
    <n v="0"/>
    <s v="http://blog.marketo.com/2013/12/how-a-soft-launch-can-help-you-launch-marketing-automation.html"/>
    <n v="0.02"/>
    <n v="0"/>
    <n v="0.01"/>
    <n v="13800000"/>
    <s v="0.81,0.66,0.81,0.99,0.99,0.99,0.99,0.99,0.99,0.99,0.99,0.81"/>
  </r>
  <r>
    <x v="404"/>
    <n v="17"/>
    <n v="17"/>
    <n v="1"/>
    <n v="1"/>
    <n v="1900"/>
    <n v="0.16"/>
    <s v="http://summit.marketo.com/2014/speakers/ashley-brookes/"/>
    <n v="0.02"/>
    <n v="0"/>
    <n v="0.01"/>
    <n v="1320000"/>
    <s v="0.99,0.79,0.79,0.79,0.79,0.79,0.79,0.79,0.79,0.67,0.54,0.67"/>
  </r>
  <r>
    <x v="405"/>
    <n v="17"/>
    <n v="0"/>
    <n v="1"/>
    <n v="3"/>
    <n v="1900"/>
    <n v="0.05"/>
    <s v="http://www.marketo.com/definitive-guides/lead-scoring/"/>
    <n v="0.02"/>
    <n v="0"/>
    <n v="0.01"/>
    <n v="149000000"/>
    <s v="0.67,0.79,0.79,0.79,0.79,0.79,0.67,0.67,0.67,0.99,0.99,0.79"/>
  </r>
  <r>
    <x v="406"/>
    <n v="18"/>
    <n v="18"/>
    <n v="1"/>
    <n v="1"/>
    <n v="2400"/>
    <n v="0"/>
    <s v="https://docs.marketo.com/display/DOCS/Define+Period+Costs"/>
    <n v="0.02"/>
    <n v="0"/>
    <n v="0"/>
    <n v="307000000"/>
    <s v="0.67,0.67,0.81,0.81,0.81,0.81,0.44,0.28,0.44,0.99,0.99,0.81"/>
  </r>
  <r>
    <x v="324"/>
    <n v="5"/>
    <n v="5"/>
    <n v="2"/>
    <n v="2"/>
    <n v="140"/>
    <n v="10.85"/>
    <s v="http://blog.marketo.com/2013/01/the-ultimate-social-media-event-marketing-checklist.html"/>
    <n v="0.01"/>
    <n v="0.01"/>
    <n v="0.76"/>
    <n v="62800000"/>
    <s v="0.82,0.82,0.99,0.99,0.82,0.82,0.82,0.82,0.65,0.99,0.99,0.82"/>
  </r>
  <r>
    <x v="407"/>
    <n v="6"/>
    <n v="7"/>
    <n v="2"/>
    <n v="2"/>
    <n v="140"/>
    <n v="28.06"/>
    <s v="http://www.marketo.com/marketing-automation/marketing-automation-for-salesforce/"/>
    <n v="0.01"/>
    <n v="0.04"/>
    <n v="0.94"/>
    <n v="1530000"/>
    <s v="0.41,0.65,0.65,0.82,0.82,0.65,0.82,0.65,0.82,0.82,0.99,0.82"/>
  </r>
  <r>
    <x v="408"/>
    <n v="6"/>
    <n v="6"/>
    <n v="2"/>
    <n v="2"/>
    <n v="140"/>
    <n v="27.27"/>
    <s v="http://www.marketo.com/software/personalization/"/>
    <n v="0.01"/>
    <n v="0.04"/>
    <n v="0.96"/>
    <n v="20300000"/>
    <s v="0.43,0.43,0.52,0.52,0.67,0.67,0.52,0.67,0.67,0.81,0.99,0.99"/>
  </r>
  <r>
    <x v="409"/>
    <n v="6"/>
    <n v="6"/>
    <n v="2"/>
    <n v="2"/>
    <n v="140"/>
    <n v="16.82"/>
    <s v="http://www.marketo.com/software/marketing-automation/"/>
    <n v="0.01"/>
    <n v="0.02"/>
    <n v="0.9"/>
    <n v="568000000"/>
    <s v="0.65,0.82,0.82,0.99,0.99,0.82,0.53,0.65,0.82,0.82,0.82,0.82"/>
  </r>
  <r>
    <x v="410"/>
    <n v="6"/>
    <n v="7"/>
    <n v="2"/>
    <n v="2"/>
    <n v="140"/>
    <n v="0"/>
    <s v="http://www.marketo.com/cheat-sheets/twitter-tips-for-the-social-marketer/"/>
    <n v="0.01"/>
    <n v="0"/>
    <n v="0.01"/>
    <n v="11700000"/>
    <s v="0.52,0.81,0.99,0.99,0.81,0.52,0.52,0.52,0.43,0.52,0.52,0.43"/>
  </r>
  <r>
    <x v="411"/>
    <n v="6"/>
    <n v="6"/>
    <n v="2"/>
    <n v="2"/>
    <n v="140"/>
    <n v="16.010000000000002"/>
    <s v="http://www.marketo.com/worksheets/2015-sample-social-media-tactical-plan/"/>
    <n v="0.01"/>
    <n v="0.02"/>
    <n v="0.64"/>
    <n v="26200000"/>
    <s v="0.65,0.82,0.82,0.82,0.82,0.82,0.99,0.82,0.99,0.82,0.99,0.82"/>
  </r>
  <r>
    <x v="412"/>
    <n v="14"/>
    <n v="17"/>
    <n v="1"/>
    <n v="1"/>
    <n v="1000"/>
    <n v="21.26"/>
    <s v="http://templates.marketo.com/category/responsive-email/"/>
    <n v="0.01"/>
    <n v="0.03"/>
    <n v="0.7"/>
    <n v="15700000"/>
    <s v="0.68,0.77,0.77,0.99,0.77,0.99,0.77,0.77,0.77,0.99,0.99,0.77"/>
  </r>
  <r>
    <x v="50"/>
    <n v="6"/>
    <n v="4"/>
    <n v="2"/>
    <n v="2"/>
    <n v="140"/>
    <n v="9.65"/>
    <s v="http://www.marketo.com/services/community/"/>
    <n v="0.01"/>
    <n v="0.01"/>
    <n v="0.63"/>
    <n v="492000"/>
    <s v="0.52,0.52,0.52,0.67,0.67,0.67,0.67,0.99,0.81,0.81,0.81,0.67"/>
  </r>
  <r>
    <x v="50"/>
    <n v="5"/>
    <n v="6"/>
    <n v="2"/>
    <n v="2"/>
    <n v="140"/>
    <n v="9.65"/>
    <s v="http://www.marketo.com/about/news/marketos-commitment-to-customer-support-and-success-recognized-by-leading-association-for-technology-services-3/"/>
    <n v="0.01"/>
    <n v="0.01"/>
    <n v="0.63"/>
    <n v="492000"/>
    <s v="0.52,0.52,0.52,0.67,0.67,0.67,0.67,0.99,0.81,0.81,0.81,0.67"/>
  </r>
  <r>
    <x v="413"/>
    <n v="6"/>
    <n v="0"/>
    <n v="2"/>
    <n v="3"/>
    <n v="140"/>
    <n v="15.61"/>
    <s v="https://www.marketo.com/marketing-topics/qualified-lead-generation"/>
    <n v="0.01"/>
    <n v="0.02"/>
    <n v="0.94"/>
    <n v="9070000"/>
    <s v="0.35,0.65,0.35,0.42,0.54,0.35,0.81,0.99,0.35,0.42,0.65,0.42"/>
  </r>
  <r>
    <x v="414"/>
    <n v="5"/>
    <n v="5"/>
    <n v="2"/>
    <n v="2"/>
    <n v="140"/>
    <n v="4.97"/>
    <s v="http://www.marketo.com/event-marketing/"/>
    <n v="0.01"/>
    <n v="0"/>
    <n v="0.66"/>
    <n v="1060000000"/>
    <s v="0.33,0.67,0.67,0.67,0.67,0.52,0.67,0.52,0.52,0.99,0.99,0.67"/>
  </r>
  <r>
    <x v="415"/>
    <n v="5"/>
    <n v="5"/>
    <n v="2"/>
    <n v="2"/>
    <n v="140"/>
    <n v="15.9"/>
    <s v="http://www.marketo.com/worksheets/2015-sample-social-media-tactical-plan/"/>
    <n v="0.01"/>
    <n v="0.02"/>
    <n v="0.8"/>
    <n v="3070000"/>
    <s v="0.52,0.67,0.52,0.67,0.52,0.67,0.99,0.67,0.52,0.52,0.99,0.67"/>
  </r>
  <r>
    <x v="416"/>
    <n v="7"/>
    <n v="8"/>
    <n v="2"/>
    <n v="2"/>
    <n v="170"/>
    <n v="33.92"/>
    <s v="http://blog.marketo.com/2014/04/the-definition-of-omni-channel-marketing-plus-7-tips.html"/>
    <n v="0.01"/>
    <n v="0.05"/>
    <n v="0.37"/>
    <n v="55900000"/>
    <s v="0.81,0.99,0.54,0.54,0.54,0.65,0.54,0.54,0.54,0.65,0.54,0.54"/>
  </r>
  <r>
    <x v="417"/>
    <n v="7"/>
    <n v="7"/>
    <n v="2"/>
    <n v="2"/>
    <n v="170"/>
    <n v="32.61"/>
    <s v="http://www.marketo.com/ebooks/10-tips-for-successful-email-marketing-campaigns/"/>
    <n v="0.01"/>
    <n v="0.05"/>
    <n v="0.95"/>
    <n v="34100000"/>
    <s v="0.67,0.81,0.67,0.99,0.99,0.81,0.81,0.81,0.99,0.99,0.99,0.67"/>
  </r>
  <r>
    <x v="418"/>
    <n v="7"/>
    <n v="8"/>
    <n v="2"/>
    <n v="2"/>
    <n v="170"/>
    <n v="10.7"/>
    <s v="http://www.marketo.com/definitive-guides/social-marketing/"/>
    <n v="0.01"/>
    <n v="0.01"/>
    <n v="0.35"/>
    <n v="735000000"/>
    <s v="0.65,0.99,0.99,0.99,0.99,0.82,0.99,0.99,0.82,0.82,0.99,0.82"/>
  </r>
  <r>
    <x v="419"/>
    <n v="11"/>
    <n v="11"/>
    <n v="1"/>
    <n v="1"/>
    <n v="140"/>
    <n v="0"/>
    <s v="http://blog.marketo.com/2014/02/the-5-pillars-of-a-successful-sales-pitch.html"/>
    <n v="0.01"/>
    <n v="0"/>
    <n v="0.05"/>
    <n v="31000000"/>
    <s v="0.53,0.99,0.82,0.65,0.99,0.82,0.82,0.82,0.82,0.99,0.99,0.82"/>
  </r>
  <r>
    <x v="420"/>
    <n v="11"/>
    <n v="11"/>
    <n v="1"/>
    <n v="1"/>
    <n v="140"/>
    <n v="0"/>
    <s v="https://launchpoint.marketo.com/slideshare/954-slideshare-platinum-pro/"/>
    <n v="0.01"/>
    <n v="0"/>
    <n v="0"/>
    <n v="25200000"/>
    <s v="0.19,0.35,0.27,0.27,0.35,0.65,0.81,0.81,0.99,0.81,0.81,0.54"/>
  </r>
  <r>
    <x v="421"/>
    <n v="11"/>
    <n v="10"/>
    <n v="1"/>
    <n v="2"/>
    <n v="140"/>
    <n v="0"/>
    <s v="https://www.marketo.com/marketing-topics/marketing-strategy-definition"/>
    <n v="0.01"/>
    <n v="0"/>
    <n v="7.0000000000000007E-2"/>
    <n v="8970000"/>
    <s v="0.52,0.81,0.67,0.81,0.67,0.67,0.33,0.24,0.33,0.81,0.81,0.99"/>
  </r>
  <r>
    <x v="422"/>
    <n v="11"/>
    <n v="11"/>
    <n v="1"/>
    <n v="1"/>
    <n v="140"/>
    <n v="10.25"/>
    <s v="http://www.marketo.com/solutions/measure-roi/"/>
    <n v="0.01"/>
    <n v="0.01"/>
    <n v="0.65"/>
    <n v="522000000"/>
    <s v="0.52,0.67,0.67,0.67,0.81,0.52,0.52,0.67,0.52,0.67,0.81,0.99"/>
  </r>
  <r>
    <x v="423"/>
    <n v="2"/>
    <n v="1"/>
    <n v="3"/>
    <n v="3"/>
    <n v="50"/>
    <n v="23.42"/>
    <s v="http://www.marketo.com/marketing-topics/lead-generation-software"/>
    <n v="0.01"/>
    <n v="0.03"/>
    <n v="0.82"/>
    <n v="19900000"/>
    <s v="0.50,0.99,0.79,0.79,0.64,0.28,0.07,0.07,0.07,0.07,0.07,0.36"/>
  </r>
  <r>
    <x v="424"/>
    <n v="16"/>
    <n v="16"/>
    <n v="1"/>
    <n v="1"/>
    <n v="1300"/>
    <n v="15.56"/>
    <s v="http://www.marketo.com/software/marketing-automation/engagement-engine/"/>
    <n v="0.01"/>
    <n v="0.02"/>
    <n v="0.89"/>
    <n v="28600000"/>
    <s v="0.45,0.81,0.62,0.81,0.81,0.62,0.81,0.81,0.81,0.99,0.99,0.81"/>
  </r>
  <r>
    <x v="425"/>
    <n v="2"/>
    <n v="3"/>
    <n v="3"/>
    <n v="3"/>
    <n v="50"/>
    <n v="0"/>
    <s v="http://www.marketo.com/worksheets/2015-sample-social-media-tactical-plan/"/>
    <n v="0.01"/>
    <n v="0"/>
    <n v="0.24"/>
    <n v="40000000"/>
    <s v="0.45,0.27,0.36,0.27,0.64,0.45,0.45,0.64,0.18,0.82,0.99,0.82"/>
  </r>
  <r>
    <x v="141"/>
    <n v="2"/>
    <n v="2"/>
    <n v="3"/>
    <n v="3"/>
    <n v="50"/>
    <n v="5.89"/>
    <s v="http://developers.marketo.com/documentation/websites/"/>
    <n v="0.01"/>
    <n v="0"/>
    <n v="0.34"/>
    <n v="18000"/>
    <s v="0.56,0.71,0.43,0.56,0.56,0.56,0.71,0.99,0.71,0.71,0.71,0.56"/>
  </r>
  <r>
    <x v="142"/>
    <n v="2"/>
    <n v="0"/>
    <n v="3"/>
    <n v="3"/>
    <n v="50"/>
    <n v="0"/>
    <s v="http://www.marketo.com/software/marketing-automation/analytics/"/>
    <n v="0.01"/>
    <n v="0"/>
    <n v="0.89"/>
    <n v="1110000"/>
    <s v="0.60,0.99,0.99,0.99,0.99,0.80,0.80,0.99,0.99,0.99,0.99,0.99"/>
  </r>
  <r>
    <x v="143"/>
    <n v="2"/>
    <n v="2"/>
    <n v="3"/>
    <n v="3"/>
    <n v="50"/>
    <n v="0"/>
    <s v="http://www.marketo.com/events/"/>
    <n v="0.01"/>
    <n v="0"/>
    <n v="0.37"/>
    <n v="16000"/>
    <s v="0.18,0.53,0.53,0.99,0.65,0.06,0.06,0.06,0.06,0.06,0.12,0.12"/>
  </r>
  <r>
    <x v="144"/>
    <n v="2"/>
    <n v="2"/>
    <n v="3"/>
    <n v="3"/>
    <n v="50"/>
    <n v="25.87"/>
    <s v="http://www.marketo.com/cheat-sheets/salesforce.com-for-marketers/"/>
    <n v="0.01"/>
    <n v="0.04"/>
    <n v="0.75"/>
    <n v="388000"/>
    <s v="0.33,0.56,0.44,0.56,0.44,0.56,0.44,0.56,0.44,0.44,0.99,0.33"/>
  </r>
  <r>
    <x v="426"/>
    <n v="2"/>
    <n v="2"/>
    <n v="3"/>
    <n v="3"/>
    <n v="50"/>
    <n v="0.56000000000000005"/>
    <s v="http://blog.marketo.com/2014/02/how-personalized-retargeting-can-optimize-your-b2b-ads.html"/>
    <n v="0.01"/>
    <n v="0"/>
    <n v="0.75"/>
    <n v="128000"/>
    <s v="0.22,0.33,0.33,0.44,0.78,0.33,0.22,0.11,0.11,0.99,0.99,0.99"/>
  </r>
  <r>
    <x v="145"/>
    <n v="2"/>
    <n v="0"/>
    <n v="3"/>
    <n v="3"/>
    <n v="50"/>
    <n v="14.16"/>
    <s v="http://www.marketo.com/demand-generation/"/>
    <n v="0.01"/>
    <n v="0.02"/>
    <n v="0.86"/>
    <n v="951000"/>
    <s v="0.22,0.33,0.44,0.56,0.99,0.99,0.56,0.44,0.33,0.56,0.44,0.78"/>
  </r>
  <r>
    <x v="427"/>
    <n v="2"/>
    <n v="3"/>
    <n v="3"/>
    <n v="3"/>
    <n v="50"/>
    <n v="6.33"/>
    <s v="http://www.marketo.com/worksheets/sample-social-media-plan-for-events/"/>
    <n v="0.01"/>
    <n v="0.01"/>
    <n v="0.34"/>
    <n v="89000000"/>
    <s v="0.99,0.44,0.78,0.44,0.78,0.78,0.56,0.22,0.22,0.33,0.22,0.44"/>
  </r>
  <r>
    <x v="428"/>
    <n v="2"/>
    <n v="2"/>
    <n v="3"/>
    <n v="3"/>
    <n v="50"/>
    <n v="0"/>
    <s v="http://www.marketo.com/marketing-topics/future-of-social-media-marketing"/>
    <n v="0.01"/>
    <n v="0"/>
    <n v="0.52"/>
    <n v="237000000"/>
    <s v="0.99,0.22,0.56,0.78,0.99,0.44,0.78,0.22,0.22,0.56,0.56,0.99"/>
  </r>
  <r>
    <x v="429"/>
    <n v="2"/>
    <n v="3"/>
    <n v="3"/>
    <n v="3"/>
    <n v="50"/>
    <n v="0"/>
    <s v="http://www.marketo.com/worksheets/2015-sample-social-media-tactical-plan/"/>
    <n v="0.01"/>
    <n v="0"/>
    <n v="0.45"/>
    <n v="83000000"/>
    <s v="0.71,0.71,0.99,0.71,0.99,0.56,0.71,0.99,0.56,0.43,0.43,0.43"/>
  </r>
  <r>
    <x v="430"/>
    <n v="2"/>
    <n v="2"/>
    <n v="3"/>
    <n v="3"/>
    <n v="50"/>
    <n v="4.26"/>
    <s v="http://www.marketo.com/_assets/uploads/WP.Precision.Thinking12.pdf?20130115213859"/>
    <n v="0.01"/>
    <n v="0"/>
    <n v="0.39"/>
    <n v="284000"/>
    <s v="0.99,0.45,0.27,0.45,0.64,0.45,0.45,0.45,0.36,0.36,0.64,0.64"/>
  </r>
  <r>
    <x v="431"/>
    <n v="2"/>
    <n v="1"/>
    <n v="3"/>
    <n v="3"/>
    <n v="50"/>
    <n v="39.76"/>
    <s v="http://www.marketo.com/reports/2014-gartner-magic-quadrant-for-crm-lead-management/"/>
    <n v="0.01"/>
    <n v="0.06"/>
    <n v="0.95"/>
    <n v="284000"/>
    <s v="0.43,0.56,0.28,0.71,0.99,0.56,0.71,0.71,0.99,0.99,0.99,0.71"/>
  </r>
  <r>
    <x v="432"/>
    <n v="2"/>
    <n v="2"/>
    <n v="3"/>
    <n v="3"/>
    <n v="50"/>
    <n v="30.99"/>
    <s v="http://www.marketo.com/marketing-topics/lead-generation-marketing"/>
    <n v="0.01"/>
    <n v="0.05"/>
    <n v="0.99"/>
    <n v="3400000"/>
    <s v="0.43,0.71,0.56,0.99,0.56,0.56,0.71,0.56,0.56,0.56,0.71,0.71"/>
  </r>
  <r>
    <x v="148"/>
    <n v="2"/>
    <n v="0"/>
    <n v="3"/>
    <n v="3"/>
    <n v="50"/>
    <n v="38.31"/>
    <s v="http://www.marketo.com/definitive-guides/lead-scoring/"/>
    <n v="0.01"/>
    <n v="0.06"/>
    <n v="1"/>
    <n v="3340000"/>
    <s v="0.71,0.71,0.99,0.43,0.71,0.56,0.71,0.71,0.99,0.71,0.99,0.56"/>
  </r>
  <r>
    <x v="433"/>
    <n v="2"/>
    <n v="2"/>
    <n v="3"/>
    <n v="3"/>
    <n v="50"/>
    <n v="41.66"/>
    <s v="http://www.marketo.com/"/>
    <n v="0.01"/>
    <n v="0.06"/>
    <n v="0.92"/>
    <n v="26400000"/>
    <s v="0.11,0.22,0.22,0.11,0.22,0.56,0.78,0.99,0.78,0.99,0.99,0.78"/>
  </r>
  <r>
    <x v="149"/>
    <n v="2"/>
    <n v="2"/>
    <n v="3"/>
    <n v="3"/>
    <n v="50"/>
    <n v="9.56"/>
    <s v="http://www.marketo.com/reports/2014-gartner-magic-quadrant-for-crm-lead-management/"/>
    <n v="0.01"/>
    <n v="0.01"/>
    <n v="0.94"/>
    <n v="347000"/>
    <s v="0.28,0.71,0.56,0.56,0.71,0.71,0.56,0.43,0.71,0.56,0.99,0.56"/>
  </r>
  <r>
    <x v="434"/>
    <n v="2"/>
    <n v="2"/>
    <n v="3"/>
    <n v="3"/>
    <n v="50"/>
    <n v="34.36"/>
    <s v="http://www.marketo.com/lead-generation/"/>
    <n v="0.01"/>
    <n v="0.05"/>
    <n v="0.95"/>
    <n v="11100000"/>
    <s v="0.56,0.71,0.71,0.99,0.71,0.71,0.99,0.99,0.99,0.99,0.56,0.71"/>
  </r>
  <r>
    <x v="435"/>
    <n v="2"/>
    <n v="2"/>
    <n v="3"/>
    <n v="3"/>
    <n v="50"/>
    <n v="20.43"/>
    <s v="https://www.marketo.com/marketing-topics/free-lead-generation"/>
    <n v="0.01"/>
    <n v="0.03"/>
    <n v="0.95"/>
    <n v="8370000"/>
    <s v="0.56,0.44,0.56,0.56,0.56,0.78,0.99,0.56,0.78,0.56,0.56,0.33"/>
  </r>
  <r>
    <x v="150"/>
    <n v="2"/>
    <n v="2"/>
    <n v="3"/>
    <n v="3"/>
    <n v="50"/>
    <n v="18.89"/>
    <s v="http://www.marketo.com/definitive-guides/lead-scoring/"/>
    <n v="0.01"/>
    <n v="0.03"/>
    <n v="0.89"/>
    <n v="56000"/>
    <s v="0.56,0.99,0.71,0.99,0.71,0.71,0.99,0.99,0.71,0.56,0.71,0.71"/>
  </r>
  <r>
    <x v="436"/>
    <n v="2"/>
    <n v="2"/>
    <n v="3"/>
    <n v="3"/>
    <n v="50"/>
    <n v="45.86"/>
    <s v="https://www.marketo.com/marketing-topics/lead-generation-programs"/>
    <n v="0.01"/>
    <n v="7.0000000000000007E-2"/>
    <n v="0.79"/>
    <n v="19300000"/>
    <s v="0.45,0.64,0.45,0.45,0.64,0.27,0.82,0.99,0.18,0.27,0.36,0.27"/>
  </r>
  <r>
    <x v="151"/>
    <n v="2"/>
    <n v="2"/>
    <n v="3"/>
    <n v="3"/>
    <n v="50"/>
    <n v="44.52"/>
    <s v="http://www.marketo.com/"/>
    <n v="0.01"/>
    <n v="7.0000000000000007E-2"/>
    <n v="0.98"/>
    <n v="344000"/>
    <s v="0.56,0.71,0.56,0.71,0.99,0.99,0.71,0.71,0.56,0.56,0.56,0.71"/>
  </r>
  <r>
    <x v="152"/>
    <n v="2"/>
    <n v="2"/>
    <n v="3"/>
    <n v="3"/>
    <n v="50"/>
    <n v="0"/>
    <s v="http://www.marketo.com/_assets/uploads/2014-Sample-Social-Media-Tactical-Plan.pdf?20140609162917"/>
    <n v="0.01"/>
    <n v="0"/>
    <n v="0.13"/>
    <n v="1770000"/>
    <s v="0.33,0.56,0.44,0.56,0.56,0.56,0.99,0.56,0.44,0.78,0.78,0.44"/>
  </r>
  <r>
    <x v="153"/>
    <n v="2"/>
    <n v="2"/>
    <n v="3"/>
    <n v="3"/>
    <n v="50"/>
    <n v="12.74"/>
    <s v="http://www.marketo.com/cheat-sheets/salesforce.com-for-marketers/"/>
    <n v="0.01"/>
    <n v="0.02"/>
    <n v="0.69"/>
    <n v="388000"/>
    <s v="0.71,0.43,0.99,0.71,0.71,0.56,0.71,0.56,0.71,0.71,0.99,0.71"/>
  </r>
  <r>
    <x v="437"/>
    <n v="2"/>
    <n v="2"/>
    <n v="3"/>
    <n v="3"/>
    <n v="50"/>
    <n v="45.58"/>
    <s v="http://www.marketo.com/lead-generation/"/>
    <n v="0.01"/>
    <n v="7.0000000000000007E-2"/>
    <n v="0.9"/>
    <n v="734000"/>
    <s v="0.43,0.43,0.71,0.71,0.99,0.99,0.56,0.56,0.56,0.56,0.71,0.71"/>
  </r>
  <r>
    <x v="438"/>
    <n v="2"/>
    <n v="1"/>
    <n v="3"/>
    <n v="3"/>
    <n v="50"/>
    <n v="4.42"/>
    <s v="http://blog.marketo.com/2014/04/rise-of-the-marketing-platform.html"/>
    <n v="0.01"/>
    <n v="0"/>
    <n v="0.27"/>
    <n v="67400000"/>
    <s v="0.71,0.56,0.71,0.71,0.71,0.99,0.71,0.56,0.43,0.43,0.71,0.99"/>
  </r>
  <r>
    <x v="154"/>
    <n v="2"/>
    <n v="2"/>
    <n v="3"/>
    <n v="3"/>
    <n v="50"/>
    <n v="0"/>
    <s v="http://www.marketo.com/about/leadership/"/>
    <n v="0.01"/>
    <n v="0"/>
    <n v="0.36"/>
    <n v="16000"/>
    <s v="0.33,0.44,0.44,0.56,0.99,0.33,0.33,0.78,0.78,0.44,0.22,0.22"/>
  </r>
  <r>
    <x v="439"/>
    <n v="2"/>
    <n v="2"/>
    <n v="3"/>
    <n v="3"/>
    <n v="50"/>
    <n v="0"/>
    <s v="http://www.marketo.com/worksheets/2015-sample-social-media-tactical-plan/"/>
    <n v="0.01"/>
    <n v="0"/>
    <n v="0.68"/>
    <n v="23900000"/>
    <s v="0.33,0.99,0.56,0.56,0.44,0.44,0.78,0.56,0.56,0.44,0.56,0.44"/>
  </r>
  <r>
    <x v="440"/>
    <n v="2"/>
    <n v="2"/>
    <n v="3"/>
    <n v="3"/>
    <n v="50"/>
    <n v="0"/>
    <s v="http://www.marketo.com/ebooks/dont-get-left-behind-the-rise-of-digital-marketing-in-financial-services/"/>
    <n v="0.01"/>
    <n v="0"/>
    <n v="0.03"/>
    <n v="291000000"/>
    <s v="0.45,0.36,0.36,0.45,0.36,0.82,0.45,0.36,0.45,0.82,0.99,0.64"/>
  </r>
  <r>
    <x v="156"/>
    <n v="2"/>
    <n v="2"/>
    <n v="3"/>
    <n v="3"/>
    <n v="50"/>
    <n v="8.27"/>
    <s v="http://www.marketo.com/email-marketing/"/>
    <n v="0.01"/>
    <n v="0.01"/>
    <n v="0.68"/>
    <n v="494000"/>
    <s v="0.60,0.99,0.80,0.80,0.99,0.99,0.99,0.99,0.60,0.80,0.99,0.80"/>
  </r>
  <r>
    <x v="441"/>
    <n v="2"/>
    <n v="2"/>
    <n v="3"/>
    <n v="3"/>
    <n v="50"/>
    <n v="43.26"/>
    <s v="http://www.marketo.com/marketing-topics/b2b-marketing-automation"/>
    <n v="0.01"/>
    <n v="7.0000000000000007E-2"/>
    <n v="0.99"/>
    <n v="1640000"/>
    <s v="0.56,0.56,0.44,0.56,0.99,0.78,0.99,0.33,0.56,0.44,0.78,0.56"/>
  </r>
  <r>
    <x v="442"/>
    <n v="2"/>
    <n v="2"/>
    <n v="3"/>
    <n v="3"/>
    <n v="50"/>
    <n v="14.5"/>
    <s v="http://blog.marketo.com/2013/08/the-problem-with-implicit-opt-in-for-email-marketing.html"/>
    <n v="0.01"/>
    <n v="0.02"/>
    <n v="0.93"/>
    <n v="41200000"/>
    <s v="0.99,0.56,0.56,0.56,0.99,0.56,0.56,0.44,0.56,0.56,0.78,0.56"/>
  </r>
  <r>
    <x v="443"/>
    <n v="2"/>
    <n v="2"/>
    <n v="3"/>
    <n v="3"/>
    <n v="50"/>
    <n v="85.59"/>
    <s v="http://www.marketo.com/"/>
    <n v="0.01"/>
    <n v="0.13"/>
    <n v="0.97"/>
    <n v="7130000"/>
    <s v="0.99,0.99,0.71,0.99,0.71,0.71,0.43,0.28,0.28,0.43,0.43,0.28"/>
  </r>
  <r>
    <x v="444"/>
    <n v="9"/>
    <n v="8"/>
    <n v="2"/>
    <n v="2"/>
    <n v="210"/>
    <n v="26.62"/>
    <s v="http://blog.marketo.com/category/email-marketing"/>
    <n v="0.01"/>
    <n v="0.04"/>
    <n v="0.68"/>
    <n v="317000000"/>
    <s v="0.65,0.99,0.65,0.81,0.65,0.81,0.99,0.99,0.81,0.99,0.81,0.81"/>
  </r>
  <r>
    <x v="445"/>
    <n v="4"/>
    <n v="4"/>
    <n v="2"/>
    <n v="2"/>
    <n v="90"/>
    <n v="0"/>
    <s v="http://www.marketo.com/cheat-sheets/"/>
    <n v="0.01"/>
    <n v="0"/>
    <n v="0.01"/>
    <n v="67000000"/>
    <s v="0.56,0.78,0.99,0.99,0.99,0.99,0.78,0.99,0.99,0.99,0.99,0.78"/>
  </r>
  <r>
    <x v="108"/>
    <n v="3"/>
    <n v="3"/>
    <n v="3"/>
    <n v="3"/>
    <n v="70"/>
    <n v="17.28"/>
    <s v="http://developers.marketo.com/"/>
    <n v="0.01"/>
    <n v="0.02"/>
    <n v="0.41"/>
    <n v="241000"/>
    <s v="0.28,0.36,0.28,0.36,0.36,0.28,0.50,0.50,0.50,0.79,0.50,0.99"/>
  </r>
  <r>
    <x v="446"/>
    <n v="9"/>
    <n v="7"/>
    <n v="2"/>
    <n v="2"/>
    <n v="210"/>
    <n v="0"/>
    <s v="https://www.marketo.com/_media/venture_wire.pdf"/>
    <n v="0.01"/>
    <n v="0"/>
    <n v="0"/>
    <n v="28600000"/>
    <s v="0.65,0.81,0.65,0.81,0.99,0.81,0.81,0.81,0.81,0.65,0.81,0.54"/>
  </r>
  <r>
    <x v="447"/>
    <n v="4"/>
    <n v="4"/>
    <n v="2"/>
    <n v="2"/>
    <n v="90"/>
    <n v="31.93"/>
    <s v="http://www.marketo.com/email-marketing/email-marketing-101/"/>
    <n v="0.01"/>
    <n v="0.05"/>
    <n v="0.85"/>
    <n v="68400000"/>
    <s v="0.36,0.64,0.50,0.64,0.99,0.64,0.64,0.64,0.50,0.64,0.64,0.64"/>
  </r>
  <r>
    <x v="448"/>
    <n v="3"/>
    <n v="3"/>
    <n v="3"/>
    <n v="3"/>
    <n v="70"/>
    <n v="0"/>
    <s v="http://www.marketo.com/_assets/uploads/WP.Precision.Thinking12.pdf?20130115213859"/>
    <n v="0.01"/>
    <n v="0"/>
    <n v="0"/>
    <n v="31300000"/>
    <s v="0.99,0.99,0.99,0.99,0.71,0.71,0.71,0.71,0.99,0.99,0.99,0.71"/>
  </r>
  <r>
    <x v="449"/>
    <n v="3"/>
    <n v="3"/>
    <n v="3"/>
    <n v="3"/>
    <n v="70"/>
    <n v="0"/>
    <s v="http://www.marketo.com/marketing-topics/lead-generation-tips"/>
    <n v="0.01"/>
    <n v="0"/>
    <n v="0.74"/>
    <n v="12500000"/>
    <s v="0.27,0.45,0.45,0.45,0.45,0.64,0.82,0.99,0.45,0.64,0.64,0.45"/>
  </r>
  <r>
    <x v="450"/>
    <n v="10"/>
    <n v="10"/>
    <n v="2"/>
    <n v="2"/>
    <n v="210"/>
    <n v="26.37"/>
    <s v="http://blog.marketo.com/2011/05/defining-the-perfect-sales-lead-%E2%80%93-4-tips-to-getting-it-right.html"/>
    <n v="0.01"/>
    <n v="0.04"/>
    <n v="0.82"/>
    <n v="73700000"/>
    <s v="0.42,0.81,0.81,0.65,0.81,0.99,0.81,0.81,0.81,0.99,0.81,0.65"/>
  </r>
  <r>
    <x v="451"/>
    <n v="10"/>
    <n v="9"/>
    <n v="2"/>
    <n v="2"/>
    <n v="210"/>
    <n v="0"/>
    <s v="http://developers.marketo.com/documentation/rest/add-leads-to-list/"/>
    <n v="0.01"/>
    <n v="0"/>
    <n v="0.03"/>
    <n v="2680000000"/>
    <s v="0.53,0.53,0.44,0.53,0.66,0.66,0.53,0.81,0.66,0.66,0.81,0.99"/>
  </r>
  <r>
    <x v="452"/>
    <n v="3"/>
    <n v="6"/>
    <n v="3"/>
    <n v="2"/>
    <n v="70"/>
    <n v="61.43"/>
    <s v="http://blog.marketo.com/2006/12/7_lead_nurturin.html"/>
    <n v="0.01"/>
    <n v="0.09"/>
    <n v="0.56000000000000005"/>
    <n v="451000"/>
    <s v="0.56,0.44,0.56,0.99,0.99,0.78,0.44,0.56,0.78,0.56,0.78,0.56"/>
  </r>
  <r>
    <x v="453"/>
    <n v="4"/>
    <n v="4"/>
    <n v="2"/>
    <n v="2"/>
    <n v="90"/>
    <n v="26.21"/>
    <s v="https://www.marketo.com/marketing-topics/top-lead-generation-companies"/>
    <n v="0.01"/>
    <n v="0.04"/>
    <n v="0.94"/>
    <n v="34500000"/>
    <s v="0.28,0.79,0.50,0.64,0.64,0.64,0.79,0.79,0.79,0.99,0.99,0.79"/>
  </r>
  <r>
    <x v="454"/>
    <n v="3"/>
    <n v="3"/>
    <n v="3"/>
    <n v="3"/>
    <n v="70"/>
    <n v="12.68"/>
    <s v="http://www.marketo.com/worksheets/2015-sample-social-media-tactical-plan/"/>
    <n v="0.01"/>
    <n v="0.02"/>
    <n v="0.76"/>
    <n v="37800000"/>
    <s v="0.56,0.78,0.56,0.78,0.56,0.99,0.56,0.56,0.56,0.78,0.56,0.78"/>
  </r>
  <r>
    <x v="455"/>
    <n v="8"/>
    <n v="8"/>
    <n v="2"/>
    <n v="2"/>
    <n v="210"/>
    <n v="0"/>
    <s v="https://www.marketo.com/marketing-topics/define-b2b-marketing"/>
    <n v="0.01"/>
    <n v="0"/>
    <n v="0.05"/>
    <n v="983000"/>
    <s v="0.65,0.99,0.81,0.99,0.99,0.99,0.81,0.81,0.81,0.99,0.99,0.99"/>
  </r>
  <r>
    <x v="456"/>
    <n v="8"/>
    <n v="8"/>
    <n v="2"/>
    <n v="2"/>
    <n v="210"/>
    <n v="3.57"/>
    <s v="http://blog.marketo.com/2012/10/craig-rosenberg-talks-optimizing-your-funnel-edgy-content-and-the-origins-of-the-funnelholic.html"/>
    <n v="0.01"/>
    <n v="0"/>
    <n v="0.08"/>
    <n v="4030000"/>
    <s v="0.65,0.81,0.81,0.99,0.81,0.99,0.81,0.99,0.65,0.65,0.65,0.54"/>
  </r>
  <r>
    <x v="457"/>
    <n v="4"/>
    <n v="4"/>
    <n v="2"/>
    <n v="2"/>
    <n v="90"/>
    <n v="7.03"/>
    <s v="https://www.marketo.com/marketing-topics/b2b-social-media-marketing"/>
    <n v="0.01"/>
    <n v="0.01"/>
    <n v="0.61"/>
    <n v="54000000"/>
    <s v="0.99,0.99,0.82,0.82,0.99,0.82,0.82,0.99,0.82,0.64,0.82,0.82"/>
  </r>
  <r>
    <x v="111"/>
    <n v="3"/>
    <n v="3"/>
    <n v="3"/>
    <n v="3"/>
    <n v="70"/>
    <n v="12.48"/>
    <s v="http://www.marketo.com/"/>
    <n v="0.01"/>
    <n v="0.01"/>
    <n v="0.34"/>
    <n v="19000"/>
    <s v="0.45,0.64,0.64,0.64,0.64,0.99,0.82,0.64,0.99,0.64,0.82,0.82"/>
  </r>
  <r>
    <x v="360"/>
    <n v="3"/>
    <n v="3"/>
    <n v="3"/>
    <n v="3"/>
    <n v="70"/>
    <n v="0"/>
    <s v="http://investors.marketo.com/releasedetail.cfm?ReleaseID=842491"/>
    <n v="0.01"/>
    <n v="0"/>
    <n v="0.31"/>
    <n v="310000"/>
    <s v="0.78,0.99,0.78,0.56,0.99,0.56,0.99,0.56,0.78,0.78,0.78,0.56"/>
  </r>
  <r>
    <x v="458"/>
    <n v="4"/>
    <n v="4"/>
    <n v="2"/>
    <n v="2"/>
    <n v="90"/>
    <n v="0"/>
    <s v="http://blog.marketo.com/2011/04/4-components-of-successful-demand-generation-marketing.html"/>
    <n v="0.01"/>
    <n v="0"/>
    <n v="0.26"/>
    <n v="365000000"/>
    <s v="0.64,0.82,0.64,0.82,0.64,0.99,0.64,0.64,0.82,0.82,0.99,0.64"/>
  </r>
  <r>
    <x v="459"/>
    <n v="3"/>
    <n v="9"/>
    <n v="3"/>
    <n v="2"/>
    <n v="70"/>
    <n v="0"/>
    <s v="http://www.marketo.com/marketing-topics/online-lead-generation-companies"/>
    <n v="0.01"/>
    <n v="0"/>
    <n v="0.05"/>
    <n v="424000000"/>
    <s v="0.44,0.99,0.56,0.99,0.99,0.99,0.56,0.78,0.44,0.56,0.99,0.78"/>
  </r>
  <r>
    <x v="460"/>
    <n v="3"/>
    <n v="3"/>
    <n v="3"/>
    <n v="3"/>
    <n v="70"/>
    <n v="38.79"/>
    <s v="http://www.marketo.com/ebooks/10-tips-for-successful-email-marketing-campaigns/"/>
    <n v="0.01"/>
    <n v="0.06"/>
    <n v="0.74"/>
    <n v="52500000"/>
    <s v="0.56,0.44,0.56,0.56,0.78,0.78,0.78,0.99,0.56,0.78,0.78,0.78"/>
  </r>
  <r>
    <x v="361"/>
    <n v="3"/>
    <n v="2"/>
    <n v="3"/>
    <n v="3"/>
    <n v="70"/>
    <n v="23.71"/>
    <s v="https://www.marketo.com/marketing-topics/lead-generation-programs"/>
    <n v="0.01"/>
    <n v="0.03"/>
    <n v="0.85"/>
    <n v="8340000"/>
    <s v="0.36,0.64,0.64,0.64,0.82,0.82,0.99,0.99,0.45,0.36,0.45,0.64"/>
  </r>
  <r>
    <x v="461"/>
    <n v="4"/>
    <n v="4"/>
    <n v="2"/>
    <n v="2"/>
    <n v="90"/>
    <n v="1.51"/>
    <s v="https://launchpoint.marketo.com/onesource-information-services/1135-onesource-isell/"/>
    <n v="0.01"/>
    <n v="0"/>
    <n v="0.09"/>
    <n v="1700000"/>
    <s v="0.64,0.99,0.79,0.79,0.64,0.64,0.50,0.99,0.64,0.50,0.64,0.36"/>
  </r>
  <r>
    <x v="462"/>
    <n v="9"/>
    <n v="9"/>
    <n v="2"/>
    <n v="2"/>
    <n v="210"/>
    <n v="10.85"/>
    <s v="http://www.marketo.com/inbound-marketing/"/>
    <n v="0.01"/>
    <n v="0.01"/>
    <n v="0.59"/>
    <n v="1510000"/>
    <s v="0.28,0.28,0.36,0.44,0.44,0.44,0.44,0.54,0.44,0.82,0.99,0.99"/>
  </r>
  <r>
    <x v="463"/>
    <n v="4"/>
    <n v="3"/>
    <n v="2"/>
    <n v="3"/>
    <n v="90"/>
    <n v="0"/>
    <s v="http://blog.marketo.com/2014/02/8-ideas-for-a-creative-facebook-cover-photo-and-15-examples-of-great-ones.html"/>
    <n v="0.01"/>
    <n v="0"/>
    <n v="0.02"/>
    <n v="616000000"/>
    <s v="0.36,0.50,0.50,0.64,0.99,0.79,0.50,0.50,0.79,0.99,0.64,0.79"/>
  </r>
  <r>
    <x v="464"/>
    <n v="10"/>
    <n v="10"/>
    <n v="2"/>
    <n v="2"/>
    <n v="210"/>
    <n v="18.010000000000002"/>
    <s v="http://blog.marketo.com/2013/12/must-attend-marketing-events-of-2014.html"/>
    <n v="0.01"/>
    <n v="0.02"/>
    <n v="0.36"/>
    <n v="251000"/>
    <s v="0.44,0.54,0.44,0.54,0.67,0.54,0.54,0.36,0.44,0.82,0.82,0.99"/>
  </r>
  <r>
    <x v="465"/>
    <n v="8"/>
    <n v="9"/>
    <n v="2"/>
    <n v="2"/>
    <n v="210"/>
    <n v="2.95"/>
    <s v="http://blog.marketo.com/2013/11/the-art-of-swag-or-schwag.html"/>
    <n v="0.01"/>
    <n v="0"/>
    <n v="0.31"/>
    <n v="906000"/>
    <s v="0.42,0.65,0.81,0.81,0.81,0.81,0.65,0.81,0.81,0.99,0.81,0.54"/>
  </r>
  <r>
    <x v="364"/>
    <n v="3"/>
    <n v="0"/>
    <n v="3"/>
    <n v="3"/>
    <n v="70"/>
    <n v="0"/>
    <s v="http://blog.marketo.com/2013/11/prove-your-worth10-kpis-for-marketers.html"/>
    <n v="0.01"/>
    <n v="0"/>
    <n v="0.41"/>
    <n v="13200000"/>
    <s v="0.56,0.56,0.99,0.99,0.99,0.99,0.71,0.71,0.99,0.99,0.71,0.71"/>
  </r>
  <r>
    <x v="466"/>
    <n v="8"/>
    <n v="8"/>
    <n v="2"/>
    <n v="2"/>
    <n v="210"/>
    <n v="9.42"/>
    <s v="http://www.marketo.com/marketing-and-sales-alignment/"/>
    <n v="0.01"/>
    <n v="0.01"/>
    <n v="0.55000000000000004"/>
    <n v="745000000"/>
    <s v="0.65,0.99,0.81,0.81,0.99,0.81,0.81,0.81,0.65,0.99,0.99,0.99"/>
  </r>
  <r>
    <x v="467"/>
    <n v="4"/>
    <n v="4"/>
    <n v="2"/>
    <n v="2"/>
    <n v="90"/>
    <n v="0"/>
    <s v="http://www.marketo.com/definitive-guides/lead-nurturing/"/>
    <n v="0.01"/>
    <n v="0"/>
    <n v="0.89"/>
    <n v="2510000"/>
    <s v="0.36,0.64,0.64,0.36,0.64,0.50,0.99,0.99,0.50,0.64,0.36,0.64"/>
  </r>
  <r>
    <x v="468"/>
    <n v="4"/>
    <n v="4"/>
    <n v="2"/>
    <n v="2"/>
    <n v="90"/>
    <n v="34.47"/>
    <s v="http://www.marketo.com/solutions/lead-generation/"/>
    <n v="0.01"/>
    <n v="0.05"/>
    <n v="0.87"/>
    <n v="333000000"/>
    <s v="0.65,0.99,0.82,0.82,0.65,0.41,0.24,0.18,0.18,0.24,0.24,0.24"/>
  </r>
  <r>
    <x v="469"/>
    <n v="10"/>
    <n v="10"/>
    <n v="2"/>
    <n v="2"/>
    <n v="210"/>
    <n v="25.47"/>
    <s v="http://blog.marketo.com/2013/05/5-of-the-most-innovative-and-unique-marketing-campaigns-so-far-in-2013.html"/>
    <n v="0.01"/>
    <n v="0.04"/>
    <n v="0.18"/>
    <n v="11600000"/>
    <s v="0.81,0.65,0.65,0.81,0.99,0.65,0.54,0.54,0.42,0.54,0.99,0.99"/>
  </r>
  <r>
    <x v="470"/>
    <n v="3"/>
    <n v="4"/>
    <n v="3"/>
    <n v="2"/>
    <n v="70"/>
    <n v="0"/>
    <s v="http://blog.marketo.com/category/b2b-marketing"/>
    <n v="0.01"/>
    <n v="0"/>
    <n v="0.69"/>
    <n v="13100000"/>
    <s v="0.99,0.78,0.78,0.56,0.78,0.78,0.78,0.44,0.56,0.56,0.44,0.78"/>
  </r>
  <r>
    <x v="471"/>
    <n v="4"/>
    <n v="5"/>
    <n v="2"/>
    <n v="2"/>
    <n v="90"/>
    <n v="20.93"/>
    <s v="http://www.marketo.com/marketing-topics/social-media-strategy-template"/>
    <n v="0.01"/>
    <n v="0.03"/>
    <n v="0.38"/>
    <n v="9800000"/>
    <s v="0.64,0.79,0.50,0.64,0.64,0.64,0.64,0.79,0.64,0.64,0.99,0.79"/>
  </r>
  <r>
    <x v="472"/>
    <n v="10"/>
    <n v="11"/>
    <n v="2"/>
    <n v="1"/>
    <n v="210"/>
    <n v="0"/>
    <s v="http://developers.marketo.com/documentation/rest/endpoint-url/"/>
    <n v="0.01"/>
    <n v="0"/>
    <n v="0"/>
    <n v="15600000"/>
    <s v="0.44,0.66,0.53,0.81,0.66,0.66,0.81,0.81,0.81,0.81,0.99,0.81"/>
  </r>
  <r>
    <x v="473"/>
    <n v="8"/>
    <n v="9"/>
    <n v="2"/>
    <n v="2"/>
    <n v="210"/>
    <n v="24.02"/>
    <s v="https://launchpoint.marketo.com/wistia/966-wistia-for-marketo/"/>
    <n v="0.01"/>
    <n v="0.03"/>
    <n v="0.21"/>
    <n v="308000"/>
    <s v="0.54,0.65,0.65,0.65,0.65,0.81,0.81,0.99,0.99,0.99,0.99,0.99"/>
  </r>
  <r>
    <x v="474"/>
    <n v="4"/>
    <n v="4"/>
    <n v="2"/>
    <n v="2"/>
    <n v="90"/>
    <n v="20.02"/>
    <s v="http://www.marketo.com/content-marketing/"/>
    <n v="0.01"/>
    <n v="0.03"/>
    <n v="0.94"/>
    <n v="69800000"/>
    <s v="0.36,0.82,0.99,0.99,0.82,0.64,0.64,0.64,0.64,0.64,0.99,0.99"/>
  </r>
  <r>
    <x v="475"/>
    <n v="4"/>
    <n v="4"/>
    <n v="2"/>
    <n v="2"/>
    <n v="90"/>
    <n v="3.79"/>
    <s v="https://www.marketo.com/_assets/uploads/Marketing-Planning-Customizable-PPT-Template.ppt?20131107114640"/>
    <n v="0.01"/>
    <n v="0"/>
    <n v="0.55000000000000004"/>
    <n v="3570000"/>
    <s v="0.79,0.36,0.50,0.50,0.99,0.64,0.50,0.28,0.36,0.64,0.64,0.99"/>
  </r>
  <r>
    <x v="379"/>
    <n v="8"/>
    <n v="8"/>
    <n v="2"/>
    <n v="2"/>
    <n v="210"/>
    <n v="19.97"/>
    <s v="http://www.marketo.com/social-marketing/"/>
    <n v="0.01"/>
    <n v="0.03"/>
    <n v="0.77"/>
    <n v="70700000"/>
    <s v="0.53,0.53,0.66,0.66,0.53,0.66,0.66,0.66,0.81,0.99,0.99,0.99"/>
  </r>
  <r>
    <x v="382"/>
    <n v="4"/>
    <n v="3"/>
    <n v="2"/>
    <n v="3"/>
    <n v="90"/>
    <n v="0"/>
    <s v="http://www.marketo.com/worksheets/social-media-editorial-calendar/"/>
    <n v="0.01"/>
    <n v="0"/>
    <n v="0.17"/>
    <n v="5600000"/>
    <s v="0.64,0.99,0.82,0.64,0.82,0.82,0.82,0.82,0.82,0.64,0.82,0.64"/>
  </r>
  <r>
    <x v="476"/>
    <n v="12"/>
    <n v="13"/>
    <n v="1"/>
    <n v="1"/>
    <n v="480"/>
    <n v="1.34"/>
    <s v="https://launchpoint.marketo.com/intercall/1613-intercall-virtual-events-for-marketo/"/>
    <n v="0.01"/>
    <n v="0"/>
    <n v="0.09"/>
    <n v="170000"/>
    <s v="0.54,0.81,0.99,0.99,0.99,0.99,0.66,0.99,0.81,0.81,0.99,0.81"/>
  </r>
  <r>
    <x v="477"/>
    <n v="12"/>
    <n v="12"/>
    <n v="1"/>
    <n v="1"/>
    <n v="480"/>
    <n v="16.2"/>
    <s v="http://www.marketo.com/software/marketing-automation/"/>
    <n v="0.01"/>
    <n v="0.02"/>
    <n v="0.9"/>
    <n v="207000000"/>
    <s v="0.66,0.81,0.81,0.99,0.99,0.81,0.81,0.81,0.81,0.99,0.99,0.81"/>
  </r>
  <r>
    <x v="478"/>
    <n v="14"/>
    <n v="14"/>
    <n v="1"/>
    <n v="1"/>
    <n v="880"/>
    <n v="18.32"/>
    <s v="http://www.marketo.com/email-marketing/"/>
    <n v="0.01"/>
    <n v="0.02"/>
    <n v="0.82"/>
    <n v="372000000"/>
    <s v="0.72,0.88,0.88,0.99,0.99,0.88,0.88,0.99,0.88,0.99,0.99,0.99"/>
  </r>
  <r>
    <x v="479"/>
    <n v="18"/>
    <n v="17"/>
    <n v="1"/>
    <n v="1"/>
    <n v="1900"/>
    <n v="15.13"/>
    <s v="http://templates.marketo.com/"/>
    <n v="0.01"/>
    <n v="0.02"/>
    <n v="0.81"/>
    <n v="275000000"/>
    <s v="0.67,0.79,0.79,0.79,0.99,0.79,0.79,0.99,0.79,0.99,0.99,0.79"/>
  </r>
  <r>
    <x v="480"/>
    <n v="18"/>
    <n v="0"/>
    <n v="1"/>
    <n v="3"/>
    <n v="1900"/>
    <n v="8.91"/>
    <s v="https://www.marketo.com/marketing-topics/define-b2b-marketing"/>
    <n v="0.01"/>
    <n v="0.01"/>
    <n v="0.09"/>
    <n v="75500000"/>
    <s v="0.68,0.99,0.99,0.99,0.99,0.99,0.99,0.99,0.99,0.99,0.99,0.99"/>
  </r>
  <r>
    <x v="407"/>
    <n v="7"/>
    <n v="8"/>
    <n v="2"/>
    <n v="2"/>
    <n v="140"/>
    <n v="28.06"/>
    <s v="http://www.marketo.com/ebooks/salesforce-marketing-automation/"/>
    <n v="0.01"/>
    <n v="0.03"/>
    <n v="0.94"/>
    <n v="1530000"/>
    <s v="0.41,0.65,0.65,0.82,0.82,0.65,0.82,0.65,0.82,0.82,0.99,0.82"/>
  </r>
  <r>
    <x v="409"/>
    <n v="7"/>
    <n v="7"/>
    <n v="2"/>
    <n v="2"/>
    <n v="140"/>
    <n v="16.82"/>
    <s v="http://www.marketo.com/"/>
    <n v="0.01"/>
    <n v="0.02"/>
    <n v="0.9"/>
    <n v="568000000"/>
    <s v="0.65,0.82,0.82,0.99,0.99,0.82,0.53,0.65,0.82,0.82,0.82,0.82"/>
  </r>
  <r>
    <x v="481"/>
    <n v="7"/>
    <n v="0"/>
    <n v="2"/>
    <n v="3"/>
    <n v="140"/>
    <n v="1.07"/>
    <s v="https://www.marketo.com/_assets/uploads/Your-Sample-Social-Editorial-Calendar.pdf?20140825103412"/>
    <n v="0.01"/>
    <n v="0"/>
    <n v="0.13"/>
    <n v="264000000"/>
    <s v="0.99,0.65,0.65,0.65,0.82,0.82,0.82,0.65,0.99,0.82,0.99,0.99"/>
  </r>
  <r>
    <x v="50"/>
    <n v="7"/>
    <n v="7"/>
    <n v="2"/>
    <n v="2"/>
    <n v="140"/>
    <n v="9.65"/>
    <s v="http://www.marketo.com/services/education/"/>
    <n v="0.01"/>
    <n v="0.01"/>
    <n v="0.63"/>
    <n v="492000"/>
    <s v="0.52,0.52,0.52,0.67,0.67,0.67,0.67,0.99,0.81,0.81,0.81,0.67"/>
  </r>
  <r>
    <x v="482"/>
    <n v="7"/>
    <n v="11"/>
    <n v="2"/>
    <n v="1"/>
    <n v="140"/>
    <n v="0"/>
    <s v="https://docs.marketo.com/display/DOCS/Search+Uploaded+Images+and+Files"/>
    <n v="0.01"/>
    <n v="0"/>
    <n v="0.02"/>
    <n v="326000000"/>
    <s v="0.99,0.82,0.82,0.82,0.82,0.99,0.65,0.99,0.99,0.82,0.82,0.82"/>
  </r>
  <r>
    <x v="483"/>
    <n v="7"/>
    <n v="7"/>
    <n v="2"/>
    <n v="2"/>
    <n v="140"/>
    <n v="45.37"/>
    <s v="http://www.marketo.com/ebooks/graduating-from-email-marketing-to-marketing-automation/"/>
    <n v="0.01"/>
    <n v="0.06"/>
    <n v="0.94"/>
    <n v="22100000"/>
    <s v="0.52,0.67,0.67,0.52,0.67,0.67,0.81,0.81,0.81,0.67,0.52,0.99"/>
  </r>
  <r>
    <x v="484"/>
    <n v="7"/>
    <n v="7"/>
    <n v="2"/>
    <n v="2"/>
    <n v="140"/>
    <n v="0"/>
    <s v="http://www.marketo.com/software/marketing-automation/analytics/revenue-cycle-modeler/"/>
    <n v="0.01"/>
    <n v="0"/>
    <n v="7.0000000000000007E-2"/>
    <n v="305000000"/>
    <s v="0.43,0.81,0.52,0.67,0.99,0.81,0.52,0.67,0.67,0.67,0.81,0.67"/>
  </r>
  <r>
    <x v="485"/>
    <n v="5"/>
    <n v="3"/>
    <n v="2"/>
    <n v="3"/>
    <n v="110"/>
    <n v="0"/>
    <s v="http://www.marketo.com/about/leadership/sanjay-dholakia/"/>
    <n v="0.01"/>
    <n v="0"/>
    <n v="0"/>
    <n v="610000"/>
    <s v="0.18,0.23,0.18,0.23,0.23,0.23,0.23,0.23,0.23,0.36,0.99,0.28"/>
  </r>
  <r>
    <x v="486"/>
    <n v="6"/>
    <n v="6"/>
    <n v="2"/>
    <n v="2"/>
    <n v="110"/>
    <n v="0"/>
    <s v="http://pages2.marketo.com/rs/marketob2/images/SPF-and-DKIM-for-Email-Deliverability.pdf"/>
    <n v="0.01"/>
    <n v="0"/>
    <n v="0"/>
    <n v="391000"/>
    <s v="0.64,0.64,0.64,0.64,0.99,0.79,0.79,0.64,0.79,0.79,0.79,0.64"/>
  </r>
  <r>
    <x v="487"/>
    <n v="5"/>
    <n v="3"/>
    <n v="2"/>
    <n v="3"/>
    <n v="110"/>
    <n v="0"/>
    <s v="http://blog.marketo.com/2014/02/8-ideas-for-a-creative-facebook-cover-photo-and-15-examples-of-great-ones.html"/>
    <n v="0.01"/>
    <n v="0"/>
    <n v="0.03"/>
    <n v="404000000"/>
    <s v="0.79,0.99,0.79,0.79,0.79,0.79,0.79,0.99,0.79,0.64,0.50,0.64"/>
  </r>
  <r>
    <x v="488"/>
    <n v="5"/>
    <n v="4"/>
    <n v="2"/>
    <n v="2"/>
    <n v="110"/>
    <n v="23.74"/>
    <s v="http://www.marketo.com/marketing-topics/lead-generation-marketing"/>
    <n v="0.01"/>
    <n v="0.03"/>
    <n v="0.91"/>
    <n v="465000000"/>
    <s v="0.53,0.53,0.65,0.65,0.53,0.99,0.65,0.53,0.53,0.65,0.65,0.53"/>
  </r>
  <r>
    <x v="489"/>
    <n v="6"/>
    <n v="6"/>
    <n v="2"/>
    <n v="2"/>
    <n v="110"/>
    <n v="43.79"/>
    <s v="http://www.marketo.com/about/marketo-reviews/"/>
    <n v="0.01"/>
    <n v="0.06"/>
    <n v="0.75"/>
    <n v="263000"/>
    <s v="0.53,0.82,0.53,0.82,0.65,0.65,0.65,0.65,0.82,0.65,0.99,0.53"/>
  </r>
  <r>
    <x v="490"/>
    <n v="5"/>
    <n v="5"/>
    <n v="2"/>
    <n v="2"/>
    <n v="110"/>
    <n v="44.16"/>
    <s v="http://www.marketo.com/_assets/uploads/The-Future-of-Marketing-Six-Visionaries-Speak.pdf"/>
    <n v="0.01"/>
    <n v="0.06"/>
    <n v="0.04"/>
    <n v="644000000"/>
    <s v="0.65,0.65,0.65,0.65,0.99,0.65,0.82,0.53,0.65,0.82,0.65,0.82"/>
  </r>
  <r>
    <x v="491"/>
    <n v="6"/>
    <n v="7"/>
    <n v="2"/>
    <n v="2"/>
    <n v="110"/>
    <n v="14.23"/>
    <s v="http://de.marketo.com/marketing-topics/qualified-lead-generation"/>
    <n v="0.01"/>
    <n v="0.01"/>
    <n v="0.97"/>
    <n v="14400000"/>
    <s v="0.82,0.82,0.82,0.99,0.99,0.99,0.99,0.99,0.82,0.99,0.99,0.99"/>
  </r>
  <r>
    <x v="492"/>
    <n v="6"/>
    <n v="6"/>
    <n v="2"/>
    <n v="2"/>
    <n v="110"/>
    <n v="40.340000000000003"/>
    <s v="http://www.marketo.com/marketing-automation/"/>
    <n v="0.01"/>
    <n v="0.05"/>
    <n v="0.96"/>
    <n v="3330000"/>
    <s v="0.33,0.43,0.67,0.67,0.67,0.67,0.99,0.52,0.52,0.52,0.52,0.52"/>
  </r>
  <r>
    <x v="493"/>
    <n v="6"/>
    <n v="11"/>
    <n v="2"/>
    <n v="1"/>
    <n v="110"/>
    <n v="0"/>
    <s v="http://blog.marketo.com/2015/01/5-ways-to-turn-2014-marketing-challenges-into-2015-success.html"/>
    <n v="0.01"/>
    <n v="0"/>
    <n v="0.03"/>
    <n v="320000000"/>
    <s v="0.53,0.65,0.65,0.65,0.53,0.53,0.41,0.41,0.41,0.99,0.82,0.65"/>
  </r>
  <r>
    <x v="494"/>
    <n v="13"/>
    <n v="14"/>
    <n v="1"/>
    <n v="1"/>
    <n v="590"/>
    <n v="13.49"/>
    <s v="http://www.marketo.com/marketing-topics/network-marketing-leads"/>
    <n v="0.01"/>
    <n v="0.01"/>
    <n v="0.95"/>
    <n v="15300000"/>
    <s v="0.67,0.82,0.67,0.99,0.82,0.82,0.55,0.55,0.44,0.44,0.36,0.36"/>
  </r>
  <r>
    <x v="495"/>
    <n v="2"/>
    <n v="2"/>
    <n v="3"/>
    <n v="3"/>
    <n v="40"/>
    <n v="0"/>
    <s v="http://blog.marketo.com/2014/09/welcome-to-the-era-of-engagement-marketing.html"/>
    <n v="0.01"/>
    <n v="0"/>
    <n v="0.16"/>
    <n v="254000000"/>
    <s v="0.43,0.71,0.43,0.56,0.56,0.71,0.43,0.56,0.71,0.71,0.71,0.99"/>
  </r>
  <r>
    <x v="496"/>
    <n v="2"/>
    <n v="2"/>
    <n v="3"/>
    <n v="3"/>
    <n v="40"/>
    <n v="0"/>
    <s v="http://www.marketo.com/software/personalization/persona-based-marketing/"/>
    <n v="0.01"/>
    <n v="0"/>
    <n v="0.05"/>
    <n v="3290000"/>
    <s v="0.20,0.80,0.60,0.99,0.60,0.80,0.99,0.80,0.60,0.80,0.99,0.60"/>
  </r>
  <r>
    <x v="497"/>
    <n v="2"/>
    <n v="2"/>
    <n v="3"/>
    <n v="3"/>
    <n v="40"/>
    <n v="0"/>
    <s v="http://www.marketo.com/worksheets/content-marketing-tactical-plan/"/>
    <n v="0.01"/>
    <n v="0"/>
    <n v="0.67"/>
    <n v="12500000"/>
    <s v="0.80,0.99,0.80,0.99,0.80,0.60,0.60,0.60,0.80,0.40,0.60,0.80"/>
  </r>
  <r>
    <x v="498"/>
    <n v="2"/>
    <n v="2"/>
    <n v="3"/>
    <n v="3"/>
    <n v="40"/>
    <n v="0.01"/>
    <s v="http://summit.marketo.com/2014/speakers/cheryl-chavez/"/>
    <n v="0.01"/>
    <n v="0"/>
    <n v="0.25"/>
    <n v="732000"/>
    <s v="0.22,0.44,0.44,0.44,0.33,0.44,0.33,0.33,0.99,0.44,0.44,0.33"/>
  </r>
  <r>
    <x v="187"/>
    <n v="2"/>
    <n v="2"/>
    <n v="3"/>
    <n v="3"/>
    <n v="40"/>
    <n v="0"/>
    <s v="http://www.marketo.com/lead-management/"/>
    <n v="0.01"/>
    <n v="0"/>
    <n v="0.95"/>
    <n v="39800000"/>
    <s v="0.60,0.80,0.80,0.60,0.60,0.60,0.80,0.80,0.99,0.60,0.80,0.80"/>
  </r>
  <r>
    <x v="188"/>
    <n v="2"/>
    <n v="2"/>
    <n v="3"/>
    <n v="3"/>
    <n v="40"/>
    <n v="7.2"/>
    <s v="http://www.marketo.com/software/marketing-automation/landing-pages/"/>
    <n v="0.01"/>
    <n v="0"/>
    <n v="0.97"/>
    <n v="99000"/>
    <s v="0.40,0.60,0.40,0.60,0.60,0.80,0.80,0.99,0.60,0.99,0.80,0.60"/>
  </r>
  <r>
    <x v="499"/>
    <n v="2"/>
    <n v="2"/>
    <n v="3"/>
    <n v="3"/>
    <n v="40"/>
    <n v="0"/>
    <s v="http://www.marketo.com/lead-generation/"/>
    <n v="0.01"/>
    <n v="0"/>
    <n v="0.98"/>
    <n v="2920000"/>
    <s v="0.28,0.71,0.56,0.99,0.99,0.43,0.56,0.56,0.28,0.56,0.43,0.28"/>
  </r>
  <r>
    <x v="500"/>
    <n v="17"/>
    <n v="19"/>
    <n v="1"/>
    <n v="1"/>
    <n v="1300"/>
    <n v="0.12"/>
    <s v="http://blog.marketo.com/2014/02/8-ideas-for-a-creative-facebook-cover-photo-and-15-examples-of-great-ones.html"/>
    <n v="0.01"/>
    <n v="0"/>
    <n v="0.02"/>
    <n v="147000000"/>
    <s v="0.84,0.99,0.68,0.84,0.84,0.68,0.68,0.68,0.68,0.53,0.53,0.68"/>
  </r>
  <r>
    <x v="501"/>
    <n v="2"/>
    <n v="3"/>
    <n v="3"/>
    <n v="3"/>
    <n v="40"/>
    <n v="0"/>
    <s v="http://blog.marketo.com/2013/05/5-of-the-most-innovative-and-unique-marketing-campaigns-so-far-in-2013.html"/>
    <n v="0.01"/>
    <n v="0"/>
    <n v="0.13"/>
    <n v="3950000"/>
    <s v="0.60,0.80,0.60,0.99,0.80,0.40,0.40,0.60,0.40,0.99,0.80,0.80"/>
  </r>
  <r>
    <x v="502"/>
    <n v="2"/>
    <n v="2"/>
    <n v="3"/>
    <n v="3"/>
    <n v="40"/>
    <n v="12.11"/>
    <s v="http://www.marketo.com/software/marketing-automation/search-marketing/"/>
    <n v="0.01"/>
    <n v="0.01"/>
    <n v="0.77"/>
    <n v="5100000"/>
    <s v="0.60,0.40,0.60,0.60,0.40,0.99,0.99,0.99,0.99,0.99,0.80,0.60"/>
  </r>
  <r>
    <x v="503"/>
    <n v="2"/>
    <n v="2"/>
    <n v="3"/>
    <n v="3"/>
    <n v="40"/>
    <n v="17.96"/>
    <s v="https://www.marketo.com/marketing-topics/outsourced-lead-generation"/>
    <n v="0.01"/>
    <n v="0.02"/>
    <n v="0.99"/>
    <n v="596000"/>
    <s v="0.09,0.18,0.18,0.45,0.45,0.27,0.64,0.99,0.27,0.27,0.27,0.18"/>
  </r>
  <r>
    <x v="504"/>
    <n v="2"/>
    <n v="2"/>
    <n v="3"/>
    <n v="3"/>
    <n v="40"/>
    <n v="0"/>
    <s v="http://blog.marketo.com/2013/09/7-best-practices-for-email-deliverability.html"/>
    <n v="0.01"/>
    <n v="0"/>
    <n v="0.81"/>
    <n v="114000"/>
    <s v="0.80,0.60,0.99,0.40,0.80,0.99,0.60,0.40,0.40,0.80,0.60,0.80"/>
  </r>
  <r>
    <x v="505"/>
    <n v="2"/>
    <n v="2"/>
    <n v="3"/>
    <n v="3"/>
    <n v="40"/>
    <n v="27.68"/>
    <s v="https://www.marketo.com/marketing-topics/how-to-start-a-lead-generation-business"/>
    <n v="0.01"/>
    <n v="0.03"/>
    <n v="0.92"/>
    <n v="45300000"/>
    <s v="0.56,0.71,0.99,0.43,0.71,0.71,0.56,0.43,0.71,0.43,0.56,0.71"/>
  </r>
  <r>
    <x v="506"/>
    <n v="2"/>
    <n v="4"/>
    <n v="3"/>
    <n v="2"/>
    <n v="40"/>
    <n v="0"/>
    <s v="http://blog.marketo.com/2013/05/5-of-the-most-innovative-and-unique-marketing-campaigns-so-far-in-2013.html"/>
    <n v="0.01"/>
    <n v="0"/>
    <n v="0.19"/>
    <n v="3950000"/>
    <s v="0.56,0.14,0.43,0.28,0.28,0.43,0.71,0.71,0.71,0.99,0.43,0.43"/>
  </r>
  <r>
    <x v="507"/>
    <n v="2"/>
    <n v="2"/>
    <n v="3"/>
    <n v="3"/>
    <n v="40"/>
    <n v="0"/>
    <s v="http://www.marketo.com/demand-generation/"/>
    <n v="0.01"/>
    <n v="0"/>
    <n v="0.84"/>
    <n v="10400000"/>
    <s v="0.78,0.78,0.56,0.78,0.56,0.99,0.33,0.11,0.11,0.11,0.11,0.22"/>
  </r>
  <r>
    <x v="193"/>
    <n v="2"/>
    <n v="2"/>
    <n v="3"/>
    <n v="3"/>
    <n v="40"/>
    <n v="3.82"/>
    <s v="http://www.marketo.com/worksheets/social-media-editorial-calendar/"/>
    <n v="0.01"/>
    <n v="0"/>
    <n v="0.46"/>
    <n v="71300000"/>
    <s v="0.56,0.99,0.71,0.71,0.56,0.43,0.14,0.43,0.43,0.43,0.56,0.56"/>
  </r>
  <r>
    <x v="508"/>
    <n v="2"/>
    <n v="2"/>
    <n v="3"/>
    <n v="3"/>
    <n v="40"/>
    <n v="26.36"/>
    <s v="http://www.marketo.com/targeting-and-personalization/"/>
    <n v="0.01"/>
    <n v="0.03"/>
    <n v="0.95"/>
    <n v="16700000"/>
    <s v="0.43,0.43,0.56,0.99,0.71,0.71,0.71,0.71,0.56,0.71,0.56,0.56"/>
  </r>
  <r>
    <x v="194"/>
    <n v="2"/>
    <n v="2"/>
    <n v="3"/>
    <n v="3"/>
    <n v="40"/>
    <n v="22.55"/>
    <s v="http://www.marketo.com/_assets/uploads/Mapping-Lead-Generation-to-Your-Sales-Funnel-Cheatsheet.pdf?20140211184742"/>
    <n v="0.01"/>
    <n v="0.02"/>
    <n v="0.97"/>
    <n v="749000"/>
    <s v="0.40,0.60,0.40,0.60,0.80,0.99,0.80,0.99,0.60,0.99,0.99,0.40"/>
  </r>
  <r>
    <x v="196"/>
    <n v="2"/>
    <n v="2"/>
    <n v="3"/>
    <n v="3"/>
    <n v="40"/>
    <n v="0"/>
    <s v="http://www.marketo.com/solutions/measure-roi/"/>
    <n v="0.01"/>
    <n v="0"/>
    <n v="0.53"/>
    <n v="390000"/>
    <s v="0.80,0.80,0.60,0.99,0.80,0.99,0.60,0.60,0.99,0.60,0.99,0.60"/>
  </r>
  <r>
    <x v="509"/>
    <n v="2"/>
    <n v="2"/>
    <n v="3"/>
    <n v="3"/>
    <n v="40"/>
    <n v="0"/>
    <s v="http://blog.marketo.com/2013/05/5-of-the-most-innovative-and-unique-marketing-campaigns-so-far-in-2013.html"/>
    <n v="0.01"/>
    <n v="0"/>
    <n v="0.12"/>
    <n v="25700000"/>
    <s v="0.78,0.99,0.99,0.99,0.56,0.44,0.22,0.11,0.11,0.22,0.22,0.11"/>
  </r>
  <r>
    <x v="197"/>
    <n v="2"/>
    <n v="2"/>
    <n v="3"/>
    <n v="3"/>
    <n v="40"/>
    <n v="0"/>
    <s v="http://www.marketo.com/lead-nurturing/"/>
    <n v="0.01"/>
    <n v="0"/>
    <n v="0.85"/>
    <n v="25200000"/>
    <s v="0.40,0.80,0.60,0.80,0.60,0.60,0.60,0.80,0.80,0.99,0.99,0.99"/>
  </r>
  <r>
    <x v="510"/>
    <n v="2"/>
    <n v="1"/>
    <n v="3"/>
    <n v="3"/>
    <n v="40"/>
    <n v="9.16"/>
    <s v="http://www.marketo.com/software/marketing-management/"/>
    <n v="0.01"/>
    <n v="0.01"/>
    <n v="0.89"/>
    <n v="7100000"/>
    <s v="0.56,0.99,0.43,0.56,0.56,0.71,0.99,0.56,0.56,0.71,0.43,0.56"/>
  </r>
  <r>
    <x v="511"/>
    <n v="17"/>
    <n v="20"/>
    <n v="1"/>
    <n v="1"/>
    <n v="1300"/>
    <n v="9.06"/>
    <s v="http://www.marketo.com/software/marketing-automation/analytics/ad-hoc-reports-analysis/"/>
    <n v="0.01"/>
    <n v="0.01"/>
    <n v="0.12"/>
    <n v="59500000"/>
    <s v="0.55,0.62,0.81,0.99,0.99,0.81,0.81,0.62,0.62,0.81,0.81,0.62"/>
  </r>
  <r>
    <x v="198"/>
    <n v="2"/>
    <n v="2"/>
    <n v="3"/>
    <n v="3"/>
    <n v="40"/>
    <n v="9.2100000000000009"/>
    <s v="http://www.marketo.com/software/marketing-automation/landing-pages/"/>
    <n v="0.01"/>
    <n v="0.01"/>
    <n v="0.88"/>
    <n v="65000"/>
    <s v="0.40,0.60,0.80,0.60,0.40,0.80,0.99,0.80,0.80,0.60,0.99,0.80"/>
  </r>
  <r>
    <x v="512"/>
    <n v="11"/>
    <n v="10"/>
    <n v="1"/>
    <n v="2"/>
    <n v="110"/>
    <n v="0"/>
    <s v="https://www.marketo.com/marketing-topics/define-b2b-marketing"/>
    <n v="0.01"/>
    <n v="0"/>
    <n v="0.01"/>
    <n v="683000000"/>
    <s v="0.79,0.79,0.79,0.99,0.79,0.79,0.50,0.36,0.50,0.99,0.99,0.99"/>
  </r>
  <r>
    <x v="513"/>
    <n v="11"/>
    <n v="11"/>
    <n v="1"/>
    <n v="1"/>
    <n v="110"/>
    <n v="0"/>
    <s v="http://blog.marketo.com/2014/04/the-definition-of-omni-channel-marketing-plus-7-tips.html"/>
    <n v="0.01"/>
    <n v="0"/>
    <n v="0.02"/>
    <n v="4450000"/>
    <s v="0.81,0.52,0.67,0.52,0.81,0.52,0.33,0.33,0.33,0.52,0.67,0.99"/>
  </r>
  <r>
    <x v="514"/>
    <n v="11"/>
    <n v="11"/>
    <n v="1"/>
    <n v="1"/>
    <n v="110"/>
    <n v="3.09"/>
    <s v="http://www.marketo.com/webinars/the-definitive-guide-to-social-marketing-webinar/"/>
    <n v="0.01"/>
    <n v="0"/>
    <n v="0.43"/>
    <n v="36000000"/>
    <s v="0.65,0.82,0.82,0.65,0.99,0.65,0.82,0.65,0.82,0.65,0.65,0.65"/>
  </r>
  <r>
    <x v="515"/>
    <n v="11"/>
    <n v="12"/>
    <n v="1"/>
    <n v="1"/>
    <n v="110"/>
    <n v="28.84"/>
    <s v="http://www.marketo.com/marketing-topics/lead-generation-software"/>
    <n v="0.01"/>
    <n v="0.03"/>
    <n v="0.86"/>
    <n v="576000000"/>
    <s v="0.28,0.53,0.41,0.53,0.41,0.53,0.65,0.53,0.82,0.99,0.65,0.65"/>
  </r>
  <r>
    <x v="516"/>
    <n v="11"/>
    <n v="12"/>
    <n v="1"/>
    <n v="1"/>
    <n v="110"/>
    <n v="0"/>
    <s v="http://www.marketo.com/podcasts/episode-7-gini-dietrich-arment-dietrich/"/>
    <n v="0.01"/>
    <n v="0"/>
    <n v="0"/>
    <n v="37000"/>
    <s v="0.82,0.65,0.82,0.99,0.82,0.53,0.53,0.41,0.41,0.53,0.53,0.41"/>
  </r>
  <r>
    <x v="517"/>
    <n v="11"/>
    <n v="13"/>
    <n v="1"/>
    <n v="1"/>
    <n v="110"/>
    <n v="0"/>
    <s v="http://blog.marketo.com/2014/08/meet-generation-z-marketings-next-big-audience-infographic.html"/>
    <n v="0.01"/>
    <n v="0"/>
    <n v="0.05"/>
    <n v="21400000"/>
    <s v="0.65,0.53,0.53,0.41,0.53,0.41,0.65,0.41,0.65,0.82,0.82,0.99"/>
  </r>
  <r>
    <x v="518"/>
    <n v="11"/>
    <n v="11"/>
    <n v="1"/>
    <n v="1"/>
    <n v="110"/>
    <n v="16.61"/>
    <s v="http://www.marketo.com/library/marketo-jigsaw-datasheet.pdf"/>
    <n v="0.01"/>
    <n v="0.02"/>
    <n v="0.88"/>
    <n v="620000"/>
    <s v="0.28,0.99,0.82,0.82,0.99,0.82,0.82,0.65,0.82,0.65,0.53,0.41"/>
  </r>
  <r>
    <x v="519"/>
    <n v="11"/>
    <n v="12"/>
    <n v="1"/>
    <n v="1"/>
    <n v="110"/>
    <n v="33.46"/>
    <s v="http://www.marketo.com/lead-generation/"/>
    <n v="0.01"/>
    <n v="0.04"/>
    <n v="0.96"/>
    <n v="555000000"/>
    <s v="0.43,0.67,0.67,0.52,0.43,0.52,0.43,0.99,0.67,0.43,0.43,0.43"/>
  </r>
  <r>
    <x v="520"/>
    <n v="11"/>
    <n v="12"/>
    <n v="1"/>
    <n v="1"/>
    <n v="110"/>
    <n v="38.94"/>
    <s v="http://www.marketo.com/marketing-topics/business-lead-generation"/>
    <n v="0.01"/>
    <n v="0.05"/>
    <n v="0.9"/>
    <n v="1360000000"/>
    <s v="0.99,0.79,0.79,0.79,0.79,0.64,0.64,0.79,0.64,0.64,0.79,0.64"/>
  </r>
  <r>
    <x v="521"/>
    <n v="9"/>
    <n v="8"/>
    <n v="2"/>
    <n v="2"/>
    <n v="170"/>
    <n v="12.18"/>
    <s v="https://www.marketo.com/marketing-topics/define-b2b-marketing"/>
    <n v="0.01"/>
    <n v="0.01"/>
    <n v="0.84"/>
    <n v="46300000"/>
    <s v="0.82,0.99,0.99,0.99,0.99,0.99,0.82,0.65,0.65,0.82,0.99,0.99"/>
  </r>
  <r>
    <x v="521"/>
    <n v="10"/>
    <n v="9"/>
    <n v="2"/>
    <n v="2"/>
    <n v="170"/>
    <n v="12.18"/>
    <s v="http://blog.marketo.com/category/b2b-marketing"/>
    <n v="0.01"/>
    <n v="0.01"/>
    <n v="0.84"/>
    <n v="46300000"/>
    <s v="0.82,0.99,0.99,0.99,0.99,0.99,0.82,0.65,0.65,0.82,0.99,0.99"/>
  </r>
  <r>
    <x v="522"/>
    <n v="9"/>
    <n v="0"/>
    <n v="2"/>
    <n v="3"/>
    <n v="170"/>
    <n v="0"/>
    <s v="http://blog.marketo.com/2014/02/8-ideas-for-a-creative-facebook-cover-photo-and-15-examples-of-great-ones.html"/>
    <n v="0.01"/>
    <n v="0"/>
    <n v="0"/>
    <n v="17900000"/>
    <s v="0.81,0.99,0.67,0.67,0.81,0.81,0.67,0.99,0.67,0.81,0.81,0.67"/>
  </r>
  <r>
    <x v="523"/>
    <n v="9"/>
    <n v="10"/>
    <n v="2"/>
    <n v="2"/>
    <n v="170"/>
    <n v="0"/>
    <s v="http://www.marketo.com/about/news/lead-management-vendor-marketo-partners-the-pedowitz-group/"/>
    <n v="0.01"/>
    <n v="0"/>
    <n v="0.01"/>
    <n v="67000"/>
    <s v="0.67,0.99,0.99,0.81,0.99,0.99,0.81,0.81,0.81,0.67,0.81,0.67"/>
  </r>
  <r>
    <x v="524"/>
    <n v="9"/>
    <n v="8"/>
    <n v="2"/>
    <n v="2"/>
    <n v="170"/>
    <n v="0"/>
    <s v="http://blog.marketo.com/2013/09/how-to-write-your-first-blog-post.html"/>
    <n v="0.01"/>
    <n v="0"/>
    <n v="0.04"/>
    <n v="506000000"/>
    <s v="0.67,0.67,0.33,0.52,0.81,0.67,0.99,0.99,0.99,0.67,0.99,0.81"/>
  </r>
  <r>
    <x v="525"/>
    <n v="12"/>
    <n v="12"/>
    <n v="1"/>
    <n v="1"/>
    <n v="390"/>
    <n v="11.62"/>
    <s v="http://www.marketo.com/social-marketing/"/>
    <n v="0.01"/>
    <n v="0.01"/>
    <n v="0.25"/>
    <n v="342000000"/>
    <s v="0.67,0.67,0.81,0.99,0.99,0.67,0.54,0.54,0.54,0.81,0.99,0.81"/>
  </r>
  <r>
    <x v="526"/>
    <n v="14"/>
    <n v="20"/>
    <n v="1"/>
    <n v="1"/>
    <n v="720"/>
    <n v="0.49"/>
    <s v="http://www.marketo.com/articles/how-to-survive-the-gmail-tabs-marketing-apocalypse/"/>
    <n v="0.01"/>
    <n v="0"/>
    <n v="0.05"/>
    <n v="443000000"/>
    <s v="0.99,0.67,0.67,0.67,0.82,0.82,0.82,0.82,0.82,0.82,0.82,0.67"/>
  </r>
  <r>
    <x v="527"/>
    <n v="14"/>
    <n v="13"/>
    <n v="1"/>
    <n v="1"/>
    <n v="720"/>
    <n v="21.26"/>
    <s v="http://blog.marketo.com/2013/05/5-of-the-most-innovative-and-unique-marketing-campaigns-so-far-in-2013.html"/>
    <n v="0.01"/>
    <n v="0.02"/>
    <n v="0.45"/>
    <n v="37200000"/>
    <s v="0.67,0.99,0.82,0.82,0.82,0.82,0.82,0.82,0.82,0.99,0.82,0.99"/>
  </r>
  <r>
    <x v="528"/>
    <n v="4"/>
    <n v="4"/>
    <n v="2"/>
    <n v="2"/>
    <n v="70"/>
    <n v="9.66"/>
    <s v="http://www.marketo.com/lead-generation/"/>
    <n v="0.01"/>
    <n v="0.01"/>
    <n v="0.89"/>
    <n v="691000"/>
    <s v="0.78,0.56,0.78,0.78,0.78,0.56,0.56,0.56,0.56,0.78,0.99,0.56"/>
  </r>
  <r>
    <x v="108"/>
    <n v="4"/>
    <n v="4"/>
    <n v="2"/>
    <n v="2"/>
    <n v="70"/>
    <n v="17.28"/>
    <s v="http://www.marketo.com/platform/api/"/>
    <n v="0.01"/>
    <n v="0.02"/>
    <n v="0.41"/>
    <n v="241000"/>
    <s v="0.28,0.36,0.28,0.36,0.36,0.28,0.50,0.50,0.50,0.79,0.50,0.99"/>
  </r>
  <r>
    <x v="529"/>
    <n v="4"/>
    <n v="4"/>
    <n v="2"/>
    <n v="2"/>
    <n v="70"/>
    <n v="13.67"/>
    <s v="http://www.marketo.com/definitive-guides/marketing-metrics-and-marketing-analytics/"/>
    <n v="0.01"/>
    <n v="0.01"/>
    <n v="0.2"/>
    <n v="41000000"/>
    <s v="0.24,0.65,0.82,0.28,0.41,0.28,0.24,0.18,0.18,0.99,0.28,0.24"/>
  </r>
  <r>
    <x v="530"/>
    <n v="4"/>
    <n v="9"/>
    <n v="2"/>
    <n v="2"/>
    <n v="70"/>
    <n v="19.350000000000001"/>
    <s v="http://www.marketo.com/resources/"/>
    <n v="0.01"/>
    <n v="0.02"/>
    <n v="0.71"/>
    <n v="253000000"/>
    <s v="0.27,0.45,0.64,0.64,0.82,0.82,0.64,0.99,0.64,0.45,0.82,0.64"/>
  </r>
  <r>
    <x v="360"/>
    <n v="4"/>
    <n v="5"/>
    <n v="2"/>
    <n v="2"/>
    <n v="70"/>
    <n v="0"/>
    <s v="http://www.marketo.com/about/news/marketo-announces-revenue-increase-of-62-for-second-quarter-2013/"/>
    <n v="0.01"/>
    <n v="0"/>
    <n v="0.31"/>
    <n v="310000"/>
    <s v="0.78,0.99,0.78,0.56,0.99,0.56,0.99,0.56,0.78,0.78,0.78,0.56"/>
  </r>
  <r>
    <x v="460"/>
    <n v="4"/>
    <n v="4"/>
    <n v="2"/>
    <n v="2"/>
    <n v="70"/>
    <n v="38.79"/>
    <s v="http://www.marketo.com/_assets/uploads/10-tips-for-successful-email-marketing.pdf?20130607170642"/>
    <n v="0.01"/>
    <n v="0.04"/>
    <n v="0.74"/>
    <n v="52500000"/>
    <s v="0.56,0.44,0.56,0.56,0.78,0.78,0.78,0.99,0.56,0.78,0.78,0.78"/>
  </r>
  <r>
    <x v="531"/>
    <n v="4"/>
    <n v="4"/>
    <n v="2"/>
    <n v="2"/>
    <n v="70"/>
    <n v="6.63"/>
    <s v="http://pages2.marketo.com/rs/marketob2/images/Marketo-and-SFDC-for-New-Customers.pdf"/>
    <n v="0.01"/>
    <n v="0"/>
    <n v="0.56000000000000005"/>
    <n v="19000"/>
    <s v="0.99,0.64,0.50,0.50,0.36,0.64,0.64,0.50,0.36,0.36,0.64,0.21"/>
  </r>
  <r>
    <x v="532"/>
    <n v="4"/>
    <n v="3"/>
    <n v="2"/>
    <n v="3"/>
    <n v="70"/>
    <n v="0"/>
    <s v="http://blog.marketo.com/2013/11/forget-the-flowchart-lead-nurturings-new-paradigm-in-4-simple-steps.html"/>
    <n v="0.01"/>
    <n v="0"/>
    <n v="0.13"/>
    <n v="5470000"/>
    <s v="0.78,0.56,0.78,0.56,0.78,0.99,0.56,0.56,0.56,0.78,0.78,0.56"/>
  </r>
  <r>
    <x v="470"/>
    <n v="4"/>
    <n v="3"/>
    <n v="2"/>
    <n v="3"/>
    <n v="70"/>
    <n v="0"/>
    <s v="http://blog.marketo.com/2007/02/big_list_of_b2b.html"/>
    <n v="0.01"/>
    <n v="0"/>
    <n v="0.69"/>
    <n v="13100000"/>
    <s v="0.99,0.78,0.78,0.56,0.78,0.78,0.78,0.44,0.56,0.56,0.44,0.78"/>
  </r>
  <r>
    <x v="533"/>
    <n v="4"/>
    <n v="4"/>
    <n v="2"/>
    <n v="2"/>
    <n v="70"/>
    <n v="0"/>
    <s v="http://www.marketo.com/definitive-guides/engaging-email-marketing/"/>
    <n v="0.01"/>
    <n v="0"/>
    <n v="0.64"/>
    <n v="228000000"/>
    <s v="0.21,0.21,0.28,0.28,0.50,0.79,0.64,0.99,0.50,0.64,0.64,0.79"/>
  </r>
  <r>
    <x v="534"/>
    <n v="4"/>
    <n v="4"/>
    <n v="2"/>
    <n v="2"/>
    <n v="70"/>
    <n v="0"/>
    <s v="http://www.marketo.com/success-kits/b2b-inbound-marketing/"/>
    <n v="0.01"/>
    <n v="0"/>
    <n v="0.87"/>
    <n v="1100000"/>
    <s v="0.64,0.99,0.82,0.64,0.36,0.45,0.45,0.45,0.36,0.45,0.36,0.27"/>
  </r>
  <r>
    <x v="535"/>
    <n v="4"/>
    <n v="4"/>
    <n v="2"/>
    <n v="2"/>
    <n v="70"/>
    <n v="23.13"/>
    <s v="http://www.marketo.com/lead-generation/"/>
    <n v="0.01"/>
    <n v="0.02"/>
    <n v="0.94"/>
    <n v="39700000"/>
    <s v="0.56,0.56,0.78,0.99,0.78,0.99,0.78,0.99,0.78,0.56,0.56,0.78"/>
  </r>
  <r>
    <x v="536"/>
    <n v="4"/>
    <n v="5"/>
    <n v="2"/>
    <n v="2"/>
    <n v="70"/>
    <n v="10.18"/>
    <s v="http://www.marketo.com/event-marketing/"/>
    <n v="0.01"/>
    <n v="0.01"/>
    <n v="0.72"/>
    <n v="647000000"/>
    <s v="0.44,0.56,0.78,0.78,0.99,0.78,0.56,0.78,0.56,0.78,0.78,0.78"/>
  </r>
  <r>
    <x v="537"/>
    <n v="18"/>
    <n v="19"/>
    <n v="1"/>
    <n v="1"/>
    <n v="1600"/>
    <n v="0.53"/>
    <s v="http://templates.marketo.com/"/>
    <n v="0.01"/>
    <n v="0"/>
    <n v="0.2"/>
    <n v="292000000"/>
    <s v="0.54,0.42,0.54,0.67,0.79,0.99,0.67,0.54,0.42,0.54,0.67,0.67"/>
  </r>
  <r>
    <x v="538"/>
    <n v="1"/>
    <n v="1"/>
    <n v="3"/>
    <n v="3"/>
    <n v="10"/>
    <n v="33.67"/>
    <s v="http://www.marketo.com/reports/2014-gartner-magic-quadrant-for-crm-lead-management/"/>
    <n v="0.01"/>
    <n v="0.03"/>
    <n v="0.98"/>
    <n v="243000"/>
    <s v="0.50,0.50,0.99,0.50,0.50,0.50,0.50,0.99,0.50,0.50,0.50,0.50"/>
  </r>
  <r>
    <x v="539"/>
    <n v="1"/>
    <n v="1"/>
    <n v="3"/>
    <n v="3"/>
    <n v="10"/>
    <n v="0"/>
    <s v="http://www.marketo.com/articles/dos-and-donts-of-effective-lead-generation/"/>
    <n v="0.01"/>
    <n v="0"/>
    <n v="1"/>
    <n v="11400000"/>
    <s v="0.50,0.50,0.50,0.50,0.99,0.50,0.50,0.50,0.50,0.50,0.50,0.50"/>
  </r>
  <r>
    <x v="540"/>
    <n v="1"/>
    <n v="1"/>
    <n v="3"/>
    <n v="3"/>
    <n v="10"/>
    <n v="0"/>
    <s v="http://www.marketo.com/"/>
    <n v="0.01"/>
    <n v="0"/>
    <n v="0.9"/>
    <n v="104000000"/>
    <s v="0.50,0.99,0.50,0.50,0.99,0.50,0.99,0.99,0.50,0.50,0.50,0.99"/>
  </r>
  <r>
    <x v="541"/>
    <n v="1"/>
    <n v="1"/>
    <n v="3"/>
    <n v="3"/>
    <n v="10"/>
    <n v="0"/>
    <s v="http://blog.marketo.com/2012/12/must-attend-marketing-events-in-2013-an-interactive-infographic.html"/>
    <n v="0.01"/>
    <n v="0"/>
    <n v="0.27"/>
    <n v="354000000"/>
    <s v="0.25,0.99,0.00,0.00,0.25,0.25,0.25,0.25,0.25,0.00,0.25,0.25"/>
  </r>
  <r>
    <x v="542"/>
    <n v="1"/>
    <n v="1"/>
    <n v="3"/>
    <n v="3"/>
    <n v="10"/>
    <n v="24.84"/>
    <s v="http://www.marketo.com/software/marketing-automation/email-marketing/analysis/"/>
    <n v="0.01"/>
    <n v="0.02"/>
    <n v="0.8"/>
    <n v="140000000"/>
    <s v="0.50,0.50,0.99,0.50,0.50,0.99,0.50,0.50,0.50,0.50,0.99,0.50"/>
  </r>
  <r>
    <x v="543"/>
    <n v="6"/>
    <n v="6"/>
    <n v="2"/>
    <n v="2"/>
    <n v="90"/>
    <n v="0"/>
    <s v="http://summit.marketo.com/2014/speakers/brian-morin/"/>
    <n v="0.01"/>
    <n v="0"/>
    <n v="0.12"/>
    <n v="879000"/>
    <s v="0.53,0.41,0.41,0.53,0.65,0.41,0.41,0.53,0.53,0.53,0.41,0.99"/>
  </r>
  <r>
    <x v="544"/>
    <n v="6"/>
    <n v="3"/>
    <n v="2"/>
    <n v="3"/>
    <n v="90"/>
    <n v="0"/>
    <s v="http://blog.marketo.com/2013/05/5-of-the-most-innovative-and-unique-marketing-campaigns-so-far-in-2013.html"/>
    <n v="0.01"/>
    <n v="0"/>
    <n v="0.18"/>
    <n v="19600000"/>
    <s v="0.99,0.81,0.99,0.67,0.43,0.24,0.14,0.05,0.05,0.05,0.05,0.10"/>
  </r>
  <r>
    <x v="423"/>
    <n v="3"/>
    <n v="2"/>
    <n v="3"/>
    <n v="3"/>
    <n v="50"/>
    <n v="23.42"/>
    <s v="http://www.marketo.com/solutions/lead-generation/"/>
    <n v="0.01"/>
    <n v="0.02"/>
    <n v="0.82"/>
    <n v="19900000"/>
    <s v="0.50,0.99,0.79,0.79,0.64,0.28,0.07,0.07,0.07,0.07,0.07,0.36"/>
  </r>
  <r>
    <x v="545"/>
    <n v="5"/>
    <n v="4"/>
    <n v="2"/>
    <n v="2"/>
    <n v="90"/>
    <n v="0.21"/>
    <s v="http://www.marketo.com/about/leadership/joan-burke/"/>
    <n v="0.01"/>
    <n v="0"/>
    <n v="0.16"/>
    <n v="15400000"/>
    <s v="0.79,0.64,0.50,0.64,0.99,0.64,0.64,0.64,0.64,0.64,0.79,0.50"/>
  </r>
  <r>
    <x v="546"/>
    <n v="3"/>
    <n v="2"/>
    <n v="3"/>
    <n v="3"/>
    <n v="50"/>
    <n v="9.36"/>
    <s v="https://www.marketo.com/marketing-topics/how-to-start-a-lead-generation-business"/>
    <n v="0.01"/>
    <n v="0.01"/>
    <n v="0.86"/>
    <n v="21500000"/>
    <s v="0.56,0.56,0.43,0.71,0.99,0.43,0.99,0.71,0.99,0.56,0.71,0.43"/>
  </r>
  <r>
    <x v="547"/>
    <n v="6"/>
    <n v="7"/>
    <n v="2"/>
    <n v="2"/>
    <n v="90"/>
    <n v="0"/>
    <s v="http://www.marketo.com/social-marketing/"/>
    <n v="0.01"/>
    <n v="0"/>
    <n v="0.93"/>
    <n v="38000000"/>
    <s v="0.50,0.99,0.79,0.64,0.64,0.50,0.64,0.64,0.50,0.50,0.64,0.50"/>
  </r>
  <r>
    <x v="547"/>
    <n v="5"/>
    <n v="6"/>
    <n v="2"/>
    <n v="2"/>
    <n v="90"/>
    <n v="0"/>
    <s v="https://www.marketo.com/marketing-topics/b2b-social-media-marketing"/>
    <n v="0.01"/>
    <n v="0"/>
    <n v="0.93"/>
    <n v="38000000"/>
    <s v="0.50,0.99,0.79,0.64,0.64,0.50,0.64,0.64,0.50,0.50,0.64,0.50"/>
  </r>
  <r>
    <x v="425"/>
    <n v="3"/>
    <n v="0"/>
    <n v="3"/>
    <n v="3"/>
    <n v="50"/>
    <n v="0"/>
    <s v="http://www.marketo.com/_assets/uploads/2014-Sample-Social-Media-Tactical-Plan.pdf?20140609162917"/>
    <n v="0.01"/>
    <n v="0"/>
    <n v="0.24"/>
    <n v="40000000"/>
    <s v="0.45,0.27,0.36,0.27,0.64,0.45,0.45,0.64,0.18,0.82,0.99,0.82"/>
  </r>
  <r>
    <x v="548"/>
    <n v="3"/>
    <n v="3"/>
    <n v="3"/>
    <n v="3"/>
    <n v="50"/>
    <n v="0"/>
    <s v="http://blog.marketo.com/2013/09/7-best-practices-for-email-deliverability.html"/>
    <n v="0.01"/>
    <n v="0"/>
    <n v="1"/>
    <n v="470000"/>
    <s v="0.65,0.99,0.65,0.28,0.18,0.12,0.12,0.12,0.12,0.12,0.12,0.06"/>
  </r>
  <r>
    <x v="141"/>
    <n v="3"/>
    <n v="3"/>
    <n v="3"/>
    <n v="3"/>
    <n v="50"/>
    <n v="5.89"/>
    <s v="http://www.marketo.com/"/>
    <n v="0.01"/>
    <n v="0"/>
    <n v="0.34"/>
    <n v="18000"/>
    <s v="0.56,0.71,0.43,0.56,0.56,0.56,0.71,0.99,0.71,0.71,0.71,0.56"/>
  </r>
  <r>
    <x v="549"/>
    <n v="6"/>
    <n v="6"/>
    <n v="2"/>
    <n v="2"/>
    <n v="90"/>
    <n v="0"/>
    <s v="https://www.marketo.com/marketing-topics/direct-response-advertising"/>
    <n v="0.01"/>
    <n v="0"/>
    <n v="0.61"/>
    <n v="17600000"/>
    <s v="0.64,0.64,0.64,0.82,0.82,0.82,0.82,0.64,0.64,0.82,0.99,0.82"/>
  </r>
  <r>
    <x v="550"/>
    <n v="3"/>
    <n v="3"/>
    <n v="3"/>
    <n v="3"/>
    <n v="50"/>
    <n v="28.69"/>
    <s v="http://www.marketo.com/lead-management/"/>
    <n v="0.01"/>
    <n v="0.03"/>
    <n v="0.96"/>
    <n v="24900000"/>
    <s v="0.33,0.44,0.44,0.44,0.99,0.56,0.78,0.78,0.56,0.56,0.99,0.33"/>
  </r>
  <r>
    <x v="551"/>
    <n v="6"/>
    <n v="7"/>
    <n v="2"/>
    <n v="2"/>
    <n v="90"/>
    <n v="0"/>
    <s v="http://www.marketo.com/about/news/susan-bostrom-former-cmo-of-cisco-joins-marketos-board-of-directors/"/>
    <n v="0.01"/>
    <n v="0"/>
    <n v="0.03"/>
    <n v="196000"/>
    <s v="0.99,0.64,0.64,0.99,0.64,0.64,0.45,0.82,0.99,0.64,0.64,0.45"/>
  </r>
  <r>
    <x v="552"/>
    <n v="6"/>
    <n v="5"/>
    <n v="2"/>
    <n v="2"/>
    <n v="90"/>
    <n v="3.35"/>
    <s v="https://www.marketo.com/_assets/uploads/Marketing-Planning-Customizable-PPT-Template.ppt?20131107114640"/>
    <n v="0.01"/>
    <n v="0"/>
    <n v="0.34"/>
    <n v="4570000"/>
    <s v="0.99,0.64,0.64,0.82,0.99,0.45,0.45,0.45,0.64,0.82,0.99,0.82"/>
  </r>
  <r>
    <x v="143"/>
    <n v="3"/>
    <n v="3"/>
    <n v="3"/>
    <n v="3"/>
    <n v="50"/>
    <n v="0"/>
    <s v="http://www.marketo.com/services/education/"/>
    <n v="0.01"/>
    <n v="0"/>
    <n v="0.37"/>
    <n v="16000"/>
    <s v="0.18,0.53,0.53,0.99,0.65,0.06,0.06,0.06,0.06,0.06,0.12,0.12"/>
  </r>
  <r>
    <x v="553"/>
    <n v="5"/>
    <n v="5"/>
    <n v="2"/>
    <n v="2"/>
    <n v="90"/>
    <n v="0"/>
    <s v="http://blog.marketo.com/2012/07/the-4-1-1-rule-for-lead-nurturing.html"/>
    <n v="0.01"/>
    <n v="0"/>
    <n v="0.08"/>
    <n v="179000000"/>
    <s v="0.64,0.99,0.50,0.64,0.79,0.64,0.79,0.79,0.79,0.36,0.50,0.28"/>
  </r>
  <r>
    <x v="144"/>
    <n v="3"/>
    <n v="3"/>
    <n v="3"/>
    <n v="3"/>
    <n v="50"/>
    <n v="25.87"/>
    <s v="http://pages2.marketo.com/rs/marketob2/images/Marketo-and-SFDC-for-New-Customers.pdf"/>
    <n v="0.01"/>
    <n v="0.02"/>
    <n v="0.75"/>
    <n v="388000"/>
    <s v="0.33,0.56,0.44,0.56,0.44,0.56,0.44,0.56,0.44,0.44,0.99,0.33"/>
  </r>
  <r>
    <x v="554"/>
    <n v="6"/>
    <n v="6"/>
    <n v="2"/>
    <n v="2"/>
    <n v="90"/>
    <n v="0"/>
    <s v="http://www.marketo.com/lead-generation/"/>
    <n v="0.01"/>
    <n v="0"/>
    <n v="0.41"/>
    <n v="6280000"/>
    <s v="0.64,0.79,0.64,0.79,0.99,0.79,0.64,0.50,0.79,0.64,0.64,0.64"/>
  </r>
  <r>
    <x v="555"/>
    <n v="3"/>
    <n v="2"/>
    <n v="3"/>
    <n v="3"/>
    <n v="50"/>
    <n v="39.74"/>
    <s v="http://www.marketo.com/marketing-topics/lead-generation-marketing"/>
    <n v="0.01"/>
    <n v="0.04"/>
    <n v="0.98"/>
    <n v="29200000"/>
    <s v="0.56,0.56,0.33,0.56,0.99,0.56,0.56,0.56,0.78,0.56,0.56,0.56"/>
  </r>
  <r>
    <x v="556"/>
    <n v="3"/>
    <n v="3"/>
    <n v="3"/>
    <n v="3"/>
    <n v="50"/>
    <n v="23.01"/>
    <s v="http://blog.marketo.com/category/b2b-marketing"/>
    <n v="0.01"/>
    <n v="0.02"/>
    <n v="0.68"/>
    <n v="2090000"/>
    <s v="0.78,0.99,0.99,0.99,0.99,0.78,0.33,0.56,0.44,0.33,0.33,0.44"/>
  </r>
  <r>
    <x v="557"/>
    <n v="3"/>
    <n v="4"/>
    <n v="3"/>
    <n v="2"/>
    <n v="50"/>
    <n v="2.75"/>
    <s v="http://blog.marketo.com/2012/08/how-do-you-explain-marketing-to-a-six-year-old.html"/>
    <n v="0.01"/>
    <n v="0"/>
    <n v="0.25"/>
    <n v="309000000"/>
    <s v="0.43,0.71,0.99,0.99,0.71,0.99,0.56,0.28,0.28,0.56,0.71,0.99"/>
  </r>
  <r>
    <x v="558"/>
    <n v="5"/>
    <n v="5"/>
    <n v="2"/>
    <n v="2"/>
    <n v="90"/>
    <n v="0"/>
    <s v="http://blog.marketo.com/2006/08/the_end_of_inte.html"/>
    <n v="0.01"/>
    <n v="0"/>
    <n v="0.05"/>
    <n v="1470000"/>
    <s v="0.64,0.64,0.82,0.99,0.64,0.64,0.64,0.64,0.64,0.82,0.99,0.82"/>
  </r>
  <r>
    <x v="427"/>
    <n v="3"/>
    <n v="0"/>
    <n v="3"/>
    <n v="3"/>
    <n v="50"/>
    <n v="6.33"/>
    <s v="http://www.marketo.com/worksheets/2015-sample-social-media-tactical-plan/"/>
    <n v="0.01"/>
    <n v="0"/>
    <n v="0.34"/>
    <n v="89000000"/>
    <s v="0.99,0.44,0.78,0.44,0.78,0.78,0.56,0.22,0.22,0.33,0.22,0.44"/>
  </r>
  <r>
    <x v="432"/>
    <n v="3"/>
    <n v="3"/>
    <n v="3"/>
    <n v="3"/>
    <n v="50"/>
    <n v="30.99"/>
    <s v="http://www.marketo.com/lead-generation/"/>
    <n v="0.01"/>
    <n v="0.03"/>
    <n v="0.99"/>
    <n v="3400000"/>
    <s v="0.43,0.71,0.56,0.99,0.56,0.56,0.71,0.56,0.56,0.56,0.71,0.71"/>
  </r>
  <r>
    <x v="559"/>
    <n v="6"/>
    <n v="7"/>
    <n v="2"/>
    <n v="2"/>
    <n v="90"/>
    <n v="0"/>
    <s v="http://www.marketo.com/cheat-sheets/seo-cheat-sheet-best-practices-for-on-page-optimization/"/>
    <n v="0.01"/>
    <n v="0"/>
    <n v="0.34"/>
    <n v="535000"/>
    <s v="0.64,0.99,0.64,0.64,0.64,0.45,0.64,0.64,0.64,0.82,0.82,0.64"/>
  </r>
  <r>
    <x v="560"/>
    <n v="6"/>
    <n v="6"/>
    <n v="2"/>
    <n v="2"/>
    <n v="90"/>
    <n v="51.53"/>
    <s v="http://www.marketo.com/definitive-guides/lead-nurturing/"/>
    <n v="0.01"/>
    <n v="0.05"/>
    <n v="0.56000000000000005"/>
    <n v="20800000"/>
    <s v="0.64,0.79,0.50,0.64,0.64,0.64,0.79,0.64,0.79,0.99,0.64,0.64"/>
  </r>
  <r>
    <x v="148"/>
    <n v="3"/>
    <n v="2"/>
    <n v="3"/>
    <n v="3"/>
    <n v="50"/>
    <n v="38.31"/>
    <s v="http://www.marketo.com/library/Marketo-DefGuideLeadScoring.pdf?v2"/>
    <n v="0.01"/>
    <n v="0.04"/>
    <n v="1"/>
    <n v="3340000"/>
    <s v="0.71,0.71,0.99,0.43,0.71,0.56,0.71,0.71,0.99,0.71,0.99,0.56"/>
  </r>
  <r>
    <x v="561"/>
    <n v="3"/>
    <n v="3"/>
    <n v="3"/>
    <n v="3"/>
    <n v="50"/>
    <n v="0"/>
    <s v="http://www.marketo.com/marketing-topics/b2b-web-marketing"/>
    <n v="0.01"/>
    <n v="0"/>
    <n v="0.72"/>
    <n v="17600000"/>
    <s v="0.14,0.28,0.14,0.56,0.99,0.99,0.71,0.99,0.71,0.43,0.99,0.99"/>
  </r>
  <r>
    <x v="562"/>
    <n v="3"/>
    <n v="2"/>
    <n v="3"/>
    <n v="3"/>
    <n v="50"/>
    <n v="9.02"/>
    <s v="http://www.marketo.com/ebooks/demand-generation-strategy-guide/"/>
    <n v="0.01"/>
    <n v="0.01"/>
    <n v="0.79"/>
    <n v="5100000"/>
    <s v="0.18,0.99,0.82,0.36,0.27,0.27,0.45,0.36,0.27,0.36,0.64,0.45"/>
  </r>
  <r>
    <x v="563"/>
    <n v="3"/>
    <n v="3"/>
    <n v="3"/>
    <n v="3"/>
    <n v="50"/>
    <n v="14.33"/>
    <s v="http://www.marketo.com/"/>
    <n v="0.01"/>
    <n v="0.01"/>
    <n v="0.95"/>
    <n v="84100000"/>
    <s v="0.56,0.99,0.56,0.78,0.56,0.56,0.44,0.33,0.56,0.44,0.56,0.44"/>
  </r>
  <r>
    <x v="564"/>
    <n v="6"/>
    <n v="5"/>
    <n v="2"/>
    <n v="2"/>
    <n v="90"/>
    <n v="0"/>
    <s v="http://blog.marketo.com/2013/07/5-ways-to-assess-the-success-of-your-logo.html"/>
    <n v="0.01"/>
    <n v="0"/>
    <n v="0.01"/>
    <n v="861000000"/>
    <s v="0.64,0.99,0.82,0.99,0.99,0.99,0.82,0.64,0.82,0.82,0.99,0.82"/>
  </r>
  <r>
    <x v="565"/>
    <n v="3"/>
    <n v="2"/>
    <n v="3"/>
    <n v="3"/>
    <n v="50"/>
    <n v="24.24"/>
    <s v="http://www.marketo.com/lead-scoring/"/>
    <n v="0.01"/>
    <n v="0.02"/>
    <n v="0.87"/>
    <n v="11400000"/>
    <s v="0.60,0.80,0.80,0.80,0.99,0.80,0.99,0.80,0.60,0.99,0.99,0.99"/>
  </r>
  <r>
    <x v="566"/>
    <n v="6"/>
    <n v="6"/>
    <n v="2"/>
    <n v="2"/>
    <n v="90"/>
    <n v="15.07"/>
    <s v="http://www.marketo.com/software/marketing-automation/social-marketing/"/>
    <n v="0.01"/>
    <n v="0.01"/>
    <n v="0.21"/>
    <n v="122000000"/>
    <s v="0.16,0.22,0.53,0.22,0.16,0.16,0.12,0.12,0.22,0.16,0.22,0.99"/>
  </r>
  <r>
    <x v="567"/>
    <n v="5"/>
    <n v="5"/>
    <n v="2"/>
    <n v="2"/>
    <n v="90"/>
    <n v="3.03"/>
    <s v="http://www.marketo.com/solutions/measure-roi/"/>
    <n v="0.01"/>
    <n v="0"/>
    <n v="0.18"/>
    <n v="76400000"/>
    <s v="0.64,0.82,0.82,0.82,0.99,0.99,0.82,0.64,0.82,0.82,0.82,0.82"/>
  </r>
  <r>
    <x v="568"/>
    <n v="3"/>
    <n v="3"/>
    <n v="3"/>
    <n v="3"/>
    <n v="50"/>
    <n v="6.25"/>
    <s v="http://www.marketo.com/worksheets/social-media-editorial-calendar/"/>
    <n v="0.01"/>
    <n v="0"/>
    <n v="0.9"/>
    <n v="209000000"/>
    <s v="0.43,0.99,0.56,0.71,0.56,0.56,0.56,0.56,0.56,0.71,0.99,0.99"/>
  </r>
  <r>
    <x v="569"/>
    <n v="3"/>
    <n v="3"/>
    <n v="3"/>
    <n v="3"/>
    <n v="50"/>
    <n v="0"/>
    <s v="http://www.marketo.com/infographics/content-marketing-vs-traditional-advertising/"/>
    <n v="0.01"/>
    <n v="0"/>
    <n v="0.03"/>
    <n v="8340000"/>
    <s v="0.56,0.56,0.71,0.99,0.56,0.43,0.71,0.99,0.56,0.56,0.71,0.71"/>
  </r>
  <r>
    <x v="150"/>
    <n v="3"/>
    <n v="3"/>
    <n v="3"/>
    <n v="3"/>
    <n v="50"/>
    <n v="18.89"/>
    <s v="http://www.marketo.com/software/marketing-automation/lead-scoring/"/>
    <n v="0.01"/>
    <n v="0.02"/>
    <n v="0.89"/>
    <n v="56000"/>
    <s v="0.56,0.99,0.71,0.99,0.71,0.71,0.99,0.99,0.71,0.56,0.71,0.71"/>
  </r>
  <r>
    <x v="570"/>
    <n v="6"/>
    <n v="6"/>
    <n v="2"/>
    <n v="2"/>
    <n v="90"/>
    <n v="50.82"/>
    <s v="http://www.marketo.com/reports/2014-gartner-magic-quadrant-for-crm-lead-management/"/>
    <n v="0.01"/>
    <n v="0.05"/>
    <n v="0.81"/>
    <n v="3650000"/>
    <s v="0.50,0.99,0.79,0.79,0.50,0.64,0.36,0.50,0.64,0.64,0.36,0.64"/>
  </r>
  <r>
    <x v="436"/>
    <n v="3"/>
    <n v="3"/>
    <n v="3"/>
    <n v="3"/>
    <n v="50"/>
    <n v="45.86"/>
    <s v="http://www.marketo.com/lead-generation/"/>
    <n v="0.01"/>
    <n v="0.05"/>
    <n v="0.79"/>
    <n v="19300000"/>
    <s v="0.45,0.64,0.45,0.45,0.64,0.27,0.82,0.99,0.18,0.27,0.36,0.27"/>
  </r>
  <r>
    <x v="151"/>
    <n v="3"/>
    <n v="3"/>
    <n v="3"/>
    <n v="3"/>
    <n v="50"/>
    <n v="44.52"/>
    <s v="http://www.marketo.com/definitive-guides/marketing-automation/"/>
    <n v="0.01"/>
    <n v="0.05"/>
    <n v="0.98"/>
    <n v="344000"/>
    <s v="0.56,0.71,0.56,0.71,0.99,0.99,0.71,0.71,0.56,0.56,0.56,0.71"/>
  </r>
  <r>
    <x v="571"/>
    <n v="3"/>
    <n v="3"/>
    <n v="3"/>
    <n v="3"/>
    <n v="50"/>
    <n v="0"/>
    <s v="http://www.marketo.com/marketing-glossary/email-marketing/"/>
    <n v="0.01"/>
    <n v="0"/>
    <n v="0.91"/>
    <n v="340000000"/>
    <s v="0.14,0.28,0.21,0.21,0.21,0.28,0.36,0.36,0.21,0.99,0.50,0.21"/>
  </r>
  <r>
    <x v="572"/>
    <n v="5"/>
    <n v="3"/>
    <n v="2"/>
    <n v="3"/>
    <n v="90"/>
    <n v="21.74"/>
    <s v="https://www.marketo.com/marketing-topics/education-lead-generation"/>
    <n v="0.01"/>
    <n v="0.02"/>
    <n v="0.88"/>
    <n v="51600000"/>
    <s v="0.50,0.99,0.50,0.50,0.64,0.36,0.50,0.79,0.79,0.50,0.50,0.50"/>
  </r>
  <r>
    <x v="573"/>
    <n v="3"/>
    <n v="3"/>
    <n v="3"/>
    <n v="3"/>
    <n v="50"/>
    <n v="0"/>
    <s v="http://www.marketo.com/worksheets/2015-sample-social-media-tactical-plan/"/>
    <n v="0.01"/>
    <n v="0"/>
    <n v="0.53"/>
    <n v="228000"/>
    <s v="0.44,0.78,0.44,0.78,0.56,0.22,0.44,0.56,0.56,0.44,0.99,0.78"/>
  </r>
  <r>
    <x v="152"/>
    <n v="3"/>
    <n v="0"/>
    <n v="3"/>
    <n v="3"/>
    <n v="50"/>
    <n v="0"/>
    <s v="http://www.marketo.com/social-marketing/"/>
    <n v="0.01"/>
    <n v="0"/>
    <n v="0.13"/>
    <n v="1770000"/>
    <s v="0.33,0.56,0.44,0.56,0.56,0.56,0.99,0.56,0.44,0.78,0.78,0.44"/>
  </r>
  <r>
    <x v="574"/>
    <n v="6"/>
    <n v="8"/>
    <n v="2"/>
    <n v="2"/>
    <n v="90"/>
    <n v="15.28"/>
    <s v="https://launchpoint.marketo.com/direct-mail-manager/1021-direct-mail-manager-for-marketo/"/>
    <n v="0.01"/>
    <n v="0.01"/>
    <n v="0.86"/>
    <n v="68300000"/>
    <s v="0.50,0.64,0.64,0.64,0.79,0.64,0.50,0.79,0.64,0.99,0.50,0.64"/>
  </r>
  <r>
    <x v="575"/>
    <n v="5"/>
    <n v="9"/>
    <n v="2"/>
    <n v="2"/>
    <n v="90"/>
    <n v="56.42"/>
    <s v="http://www.marketo.com/marketing-automation/marketing-automation-vendors-compared/"/>
    <n v="0.01"/>
    <n v="0.06"/>
    <n v="0.96"/>
    <n v="1600000"/>
    <s v="0.36,0.82,0.27,0.82,0.64,0.64,0.82,0.99,0.64,0.82,0.99,0.82"/>
  </r>
  <r>
    <x v="575"/>
    <n v="6"/>
    <n v="10"/>
    <n v="2"/>
    <n v="2"/>
    <n v="90"/>
    <n v="56.42"/>
    <s v="http://www.marketo.com/reports/raab-report-leading-mid-size-b2b-marketing-automation-segment-vendor-comparison/"/>
    <n v="0.01"/>
    <n v="0.06"/>
    <n v="0.96"/>
    <n v="1600000"/>
    <s v="0.36,0.82,0.27,0.82,0.64,0.64,0.82,0.99,0.64,0.82,0.99,0.82"/>
  </r>
  <r>
    <x v="576"/>
    <n v="6"/>
    <n v="9"/>
    <n v="2"/>
    <n v="2"/>
    <n v="90"/>
    <n v="0"/>
    <s v="http://www.marketo.com/software/marketing-automation/pricing/"/>
    <n v="0.01"/>
    <n v="0"/>
    <n v="0.62"/>
    <n v="293000000"/>
    <s v="0.50,0.64,0.79,0.64,0.79,0.50,0.50,0.50,0.64,0.79,0.99,0.64"/>
  </r>
  <r>
    <x v="577"/>
    <n v="3"/>
    <n v="3"/>
    <n v="3"/>
    <n v="3"/>
    <n v="50"/>
    <n v="16.8"/>
    <s v="http://blog.marketo.com/2013/03/how-to-measure-the-roi-of-your-marketing-programs.html"/>
    <n v="0.01"/>
    <n v="0.01"/>
    <n v="0.69"/>
    <n v="1180000"/>
    <s v="0.43,0.71,0.99,0.71,0.99,0.56,0.43,0.71,0.56,0.56,0.71,0.43"/>
  </r>
  <r>
    <x v="578"/>
    <n v="3"/>
    <n v="3"/>
    <n v="3"/>
    <n v="3"/>
    <n v="50"/>
    <n v="0"/>
    <s v="http://www.marketo.com/_assets/uploads/Customer-Centric-Selling.pdf"/>
    <n v="0.01"/>
    <n v="0"/>
    <n v="0.08"/>
    <n v="466000"/>
    <s v="0.71,0.99,0.56,0.99,0.99,0.71,0.99,0.56,0.56,0.71,0.56,0.43"/>
  </r>
  <r>
    <x v="579"/>
    <n v="5"/>
    <n v="5"/>
    <n v="2"/>
    <n v="2"/>
    <n v="90"/>
    <n v="0"/>
    <s v="http://blog.marketo.com/2010/01/dont-forward-this-to-a-friend-email-marketing-best-practice.html"/>
    <n v="0.01"/>
    <n v="0"/>
    <n v="0.01"/>
    <n v="602000000"/>
    <s v="0.64,0.99,0.99,0.99,0.99,0.82,0.99,0.82,0.64,0.82,0.99,0.99"/>
  </r>
  <r>
    <x v="580"/>
    <n v="6"/>
    <n v="7"/>
    <n v="2"/>
    <n v="2"/>
    <n v="90"/>
    <n v="21.32"/>
    <s v="http://www.marketo.com/marketing-topics/new-lead-generation"/>
    <n v="0.01"/>
    <n v="0.02"/>
    <n v="0.67"/>
    <n v="555000000"/>
    <s v="0.50,0.79,0.64,0.64,0.79,0.99,0.50,0.64,0.50,0.79,0.64,0.64"/>
  </r>
  <r>
    <x v="581"/>
    <n v="3"/>
    <n v="4"/>
    <n v="3"/>
    <n v="2"/>
    <n v="50"/>
    <n v="0"/>
    <s v="http://www.marketo.com/definitive-guides/definitive-guide-to-engaging-content-marketing/"/>
    <n v="0.01"/>
    <n v="0"/>
    <n v="0.66"/>
    <n v="232000000"/>
    <s v="0.11,0.22,0.22,0.33,0.56,0.56,0.56,0.56,0.44,0.99,0.99,0.99"/>
  </r>
  <r>
    <x v="582"/>
    <n v="5"/>
    <n v="6"/>
    <n v="2"/>
    <n v="2"/>
    <n v="90"/>
    <n v="14.29"/>
    <s v="http://blog.marketo.com/category/b2b-marketing"/>
    <n v="0.01"/>
    <n v="0.01"/>
    <n v="0.78"/>
    <n v="68100000"/>
    <s v="0.64,0.82,0.64,0.64,0.64,0.82,0.99,0.99,0.64,0.82,0.82,0.64"/>
  </r>
  <r>
    <x v="156"/>
    <n v="3"/>
    <n v="3"/>
    <n v="3"/>
    <n v="3"/>
    <n v="50"/>
    <n v="8.27"/>
    <s v="http://www.marketo.com/software/marketing-automation/email-marketing/"/>
    <n v="0.01"/>
    <n v="0"/>
    <n v="0.68"/>
    <n v="494000"/>
    <s v="0.60,0.99,0.80,0.80,0.99,0.99,0.99,0.99,0.60,0.80,0.99,0.80"/>
  </r>
  <r>
    <x v="583"/>
    <n v="3"/>
    <n v="3"/>
    <n v="3"/>
    <n v="3"/>
    <n v="50"/>
    <n v="3.57"/>
    <s v="https://www.marketo.com/_assets/uploads/Your-Sample-Social-Editorial-Calendar.pdf?20140825103412"/>
    <n v="0.01"/>
    <n v="0"/>
    <n v="0.21"/>
    <n v="150000000"/>
    <s v="0.07,0.36,0.28,0.36,0.50,0.99,0.64,0.21,0.21,0.50,0.36,0.21"/>
  </r>
  <r>
    <x v="584"/>
    <n v="5"/>
    <n v="4"/>
    <n v="2"/>
    <n v="2"/>
    <n v="90"/>
    <n v="9.08"/>
    <s v="https://www.marketo.com/marketing-topics/direct-response-advertising"/>
    <n v="0.01"/>
    <n v="0.01"/>
    <n v="0.52"/>
    <n v="287000000"/>
    <s v="0.12,0.19,0.27,0.42,0.35,0.27,0.27,0.99,0.27,0.35,0.27,0.27"/>
  </r>
  <r>
    <x v="443"/>
    <n v="3"/>
    <n v="3"/>
    <n v="3"/>
    <n v="3"/>
    <n v="50"/>
    <n v="85.59"/>
    <s v="http://www.marketo.com/software/marketing-automation/"/>
    <n v="0.01"/>
    <n v="0.09"/>
    <n v="0.97"/>
    <n v="7130000"/>
    <s v="0.99,0.99,0.71,0.99,0.71,0.71,0.43,0.28,0.28,0.43,0.43,0.28"/>
  </r>
  <r>
    <x v="585"/>
    <n v="3"/>
    <n v="3"/>
    <n v="3"/>
    <n v="3"/>
    <n v="50"/>
    <n v="31.77"/>
    <s v="http://www.marketo.com/software/marketing-automation/"/>
    <n v="0.01"/>
    <n v="0.03"/>
    <n v="0.99"/>
    <n v="204000000"/>
    <s v="0.07,0.14,0.14,0.14,0.21,0.14,0.36,0.50,0.50,0.79,0.99,0.99"/>
  </r>
  <r>
    <x v="586"/>
    <n v="3"/>
    <n v="4"/>
    <n v="3"/>
    <n v="2"/>
    <n v="50"/>
    <n v="0"/>
    <s v="http://blog.marketo.com/2013/05/5-of-the-most-innovative-and-unique-marketing-campaigns-so-far-in-2013.html"/>
    <n v="0.01"/>
    <n v="0"/>
    <n v="0.24"/>
    <n v="2650000"/>
    <s v="0.56,0.56,0.56,0.71,0.71,0.71,0.43,0.71,0.28,0.99,0.99,0.71"/>
  </r>
  <r>
    <x v="587"/>
    <n v="7"/>
    <n v="10"/>
    <n v="2"/>
    <n v="2"/>
    <n v="110"/>
    <n v="8.27"/>
    <s v="http://www.marketo.com/software/marketing-automation/landing-pages/"/>
    <n v="0.01"/>
    <n v="0"/>
    <n v="0.87"/>
    <n v="22600000"/>
    <s v="0.50,0.64,0.64,0.79,0.79,0.50,0.64,0.99,0.79,0.79,0.79,0.79"/>
  </r>
  <r>
    <x v="588"/>
    <n v="15"/>
    <n v="15"/>
    <n v="1"/>
    <n v="1"/>
    <n v="880"/>
    <n v="0"/>
    <s v="http://blog.marketo.com/2013/12/independents-vs-software-suites-how-the-cloud-affects-the-solutions-landscape.html"/>
    <n v="0.01"/>
    <n v="0"/>
    <n v="0"/>
    <n v="971000"/>
    <s v="0.88,0.88,0.48,0.32,0.48,0.72,0.99,0.99,0.99,0.88,0.99,0.99"/>
  </r>
  <r>
    <x v="589"/>
    <n v="7"/>
    <n v="6"/>
    <n v="2"/>
    <n v="2"/>
    <n v="110"/>
    <n v="12.05"/>
    <s v="http://www.marketo.com/worksheets/marketing-automation-roi-calculator/"/>
    <n v="0.01"/>
    <n v="0.01"/>
    <n v="0.82"/>
    <n v="229000"/>
    <s v="0.79,0.79,0.79,0.99,0.79,0.79,0.99,0.79,0.64,0.79,0.79,0.79"/>
  </r>
  <r>
    <x v="590"/>
    <n v="16"/>
    <n v="18"/>
    <n v="1"/>
    <n v="1"/>
    <n v="880"/>
    <n v="0"/>
    <s v="http://blog.marketo.com/2014/12/the-holidays-are-here-the-psychology-of-impulse-buying-infographic.html"/>
    <n v="0.01"/>
    <n v="0"/>
    <n v="0.03"/>
    <n v="11900000"/>
    <s v="0.88,0.88,0.88,0.99,0.88,0.88,0.88,0.88,0.88,0.99,0.88,0.99"/>
  </r>
  <r>
    <x v="591"/>
    <n v="7"/>
    <n v="12"/>
    <n v="2"/>
    <n v="1"/>
    <n v="110"/>
    <n v="0"/>
    <s v="http://blog.marketo.com/2014/12/the-holidays-are-here-the-psychology-of-impulse-buying-infographic.html"/>
    <n v="0.01"/>
    <n v="0"/>
    <n v="0.01"/>
    <n v="697000"/>
    <s v="0.79,0.99,0.79,0.99,0.99,0.99,0.79,0.64,0.79,0.79,0.99,0.99"/>
  </r>
  <r>
    <x v="592"/>
    <n v="15"/>
    <n v="15"/>
    <n v="1"/>
    <n v="1"/>
    <n v="880"/>
    <n v="1.79"/>
    <s v="https://launchpoint.marketo.com/citrix/1068-gotowebinar/"/>
    <n v="0.01"/>
    <n v="0"/>
    <n v="0.31"/>
    <n v="470000"/>
    <s v="0.59,0.88,0.72,0.88,0.72,0.72,0.72,0.72,0.88,0.88,0.99,0.88"/>
  </r>
  <r>
    <x v="593"/>
    <n v="7"/>
    <n v="9"/>
    <n v="2"/>
    <n v="2"/>
    <n v="110"/>
    <n v="38.04"/>
    <s v="http://www.marketo.com/software/marketing-management/"/>
    <n v="0.01"/>
    <n v="0.04"/>
    <n v="0.99"/>
    <n v="74600000"/>
    <s v="0.64,0.79,0.79,0.64,0.99,0.64,0.99,0.79,0.79,0.79,0.79,0.50"/>
  </r>
  <r>
    <x v="594"/>
    <n v="7"/>
    <n v="8"/>
    <n v="2"/>
    <n v="2"/>
    <n v="110"/>
    <n v="0"/>
    <s v="http://www.marketo.com/marketing-topics/b2b-marketing-plan"/>
    <n v="0.01"/>
    <n v="0"/>
    <n v="0.84"/>
    <n v="4200000"/>
    <s v="0.64,0.79,0.79,0.79,0.99,0.64,0.79,0.79,0.99,0.64,0.99,0.79"/>
  </r>
  <r>
    <x v="595"/>
    <n v="13"/>
    <n v="15"/>
    <n v="1"/>
    <n v="1"/>
    <n v="480"/>
    <n v="1.68"/>
    <s v="http://blog.marketo.com/2015/02/the-rise-of-the-marketer-the-economist-intelligence-unit-talks-to-478-marketers-to-find-out-what-the-future-holds.html"/>
    <n v="0.01"/>
    <n v="0"/>
    <n v="0.02"/>
    <n v="3000000"/>
    <s v="0.67,0.67,0.67,0.99,0.67,0.67,0.67,0.67,0.67,0.67,0.67,0.67"/>
  </r>
  <r>
    <x v="596"/>
    <n v="11"/>
    <n v="13"/>
    <n v="1"/>
    <n v="1"/>
    <n v="90"/>
    <n v="0"/>
    <s v="http://blog.marketo.com/2012/06/true-colors-what-your-brand-colors-say-about-your-business.html"/>
    <n v="0.01"/>
    <n v="0"/>
    <n v="0.04"/>
    <n v="19100000"/>
    <s v="0.99,0.41,0.41,0.65,0.82,0.65,0.18,0.24,0.28,0.99,0.99,0.24"/>
  </r>
  <r>
    <x v="597"/>
    <n v="11"/>
    <n v="7"/>
    <n v="1"/>
    <n v="2"/>
    <n v="90"/>
    <n v="3.42"/>
    <s v="https://www.marketo.com/marketing-topics/marketing-strategy-definition"/>
    <n v="0.01"/>
    <n v="0"/>
    <n v="0.12"/>
    <n v="9640000"/>
    <s v="0.64,0.79,0.64,0.79,0.64,0.64,0.28,0.21,0.28,0.79,0.99,0.99"/>
  </r>
  <r>
    <x v="598"/>
    <n v="11"/>
    <n v="10"/>
    <n v="1"/>
    <n v="2"/>
    <n v="90"/>
    <n v="2.33"/>
    <s v="http://www.marketo.com/definitive-guides/marketing-automation-microsoft-dynamics-crm/"/>
    <n v="0.01"/>
    <n v="0"/>
    <n v="0.17"/>
    <n v="32700000"/>
    <s v="0.82,0.64,0.64,0.82,0.64,0.82,0.64,0.99,0.64,0.64,0.82,0.64"/>
  </r>
  <r>
    <x v="599"/>
    <n v="11"/>
    <n v="9"/>
    <n v="1"/>
    <n v="2"/>
    <n v="90"/>
    <n v="7.06"/>
    <s v="http://blog.marketo.com/2013/05/5-of-the-most-innovative-and-unique-marketing-campaigns-so-far-in-2013.html"/>
    <n v="0.01"/>
    <n v="0"/>
    <n v="0.4"/>
    <n v="7760000"/>
    <s v="0.36,0.99,0.99,0.99,0.79,0.50,0.50,0.21,0.36,0.79,0.99,0.79"/>
  </r>
  <r>
    <x v="600"/>
    <n v="11"/>
    <n v="11"/>
    <n v="1"/>
    <n v="1"/>
    <n v="90"/>
    <n v="39.22"/>
    <s v="http://www.marketo.com/"/>
    <n v="0.01"/>
    <n v="0.04"/>
    <n v="0.95"/>
    <n v="435000000"/>
    <s v="0.41,0.53,0.99,0.53,0.53,0.53,0.41,0.53,0.53,0.53,0.53,0.41"/>
  </r>
  <r>
    <x v="601"/>
    <n v="11"/>
    <n v="10"/>
    <n v="1"/>
    <n v="2"/>
    <n v="90"/>
    <n v="0"/>
    <s v="http://www.marketo.com/software/marketing-automation/analytics/ad-hoc-reports-analysis/"/>
    <n v="0.01"/>
    <n v="0"/>
    <n v="0.04"/>
    <n v="8220000"/>
    <s v="0.09,0.12,0.09,0.09,0.22,0.09,0.09,0.22,0.99,0.22,0.28,0.99"/>
  </r>
  <r>
    <x v="602"/>
    <n v="11"/>
    <n v="10"/>
    <n v="1"/>
    <n v="2"/>
    <n v="90"/>
    <n v="22.66"/>
    <s v="http://www.marketo.com/email-marketing/"/>
    <n v="0.01"/>
    <n v="0.02"/>
    <n v="0.96"/>
    <n v="69600000"/>
    <s v="0.56,0.99,0.56,0.99,0.99,0.99,0.99,0.99,0.99,0.78,0.78,0.78"/>
  </r>
  <r>
    <x v="603"/>
    <n v="11"/>
    <n v="10"/>
    <n v="1"/>
    <n v="2"/>
    <n v="90"/>
    <n v="0"/>
    <s v="http://blog.marketo.com/2014/12/the-next-era-of-marketing-hear-from-seth-godin.html"/>
    <n v="0.01"/>
    <n v="0"/>
    <n v="0"/>
    <n v="1030000"/>
    <s v="0.05,0.10,0.05,0.19,0.14,0.14,0.14,0.67,0.81,0.99,0.99,0.81"/>
  </r>
  <r>
    <x v="604"/>
    <n v="11"/>
    <n v="11"/>
    <n v="1"/>
    <n v="1"/>
    <n v="90"/>
    <n v="0"/>
    <s v="http://pages2.marketo.com/freetrial.html"/>
    <n v="0.01"/>
    <n v="0"/>
    <n v="0.08"/>
    <n v="256000000"/>
    <s v="0.82,0.99,0.65,0.65,0.53,0.53,0.28,0.41,0.41,0.41,0.65,0.53"/>
  </r>
  <r>
    <x v="605"/>
    <n v="11"/>
    <n v="13"/>
    <n v="1"/>
    <n v="1"/>
    <n v="90"/>
    <n v="0"/>
    <s v="http://www.marketo.com/software/marketing-automation/analytics/revenue-cycle-modeler/"/>
    <n v="0.01"/>
    <n v="0"/>
    <n v="0.03"/>
    <n v="238000000"/>
    <s v="0.82,0.82,0.99,0.99,0.99,0.82,0.64,0.64,0.64,0.99,0.82,0.82"/>
  </r>
  <r>
    <x v="606"/>
    <n v="11"/>
    <n v="14"/>
    <n v="1"/>
    <n v="1"/>
    <n v="90"/>
    <n v="13.11"/>
    <s v="http://www.marketo.com/lead-generation/"/>
    <n v="0.01"/>
    <n v="0.01"/>
    <n v="0.86"/>
    <n v="4220000"/>
    <s v="0.79,0.99,0.64,0.64,0.99,0.79,0.50,0.50,0.50,0.50,0.36,0.28"/>
  </r>
  <r>
    <x v="607"/>
    <n v="11"/>
    <n v="11"/>
    <n v="1"/>
    <n v="1"/>
    <n v="90"/>
    <n v="7.52"/>
    <s v="http://blog.marketo.com/2014/11/swag-tchotchke-bauble-7-things-to-consider-for-event-giveaways.html"/>
    <n v="0.01"/>
    <n v="0"/>
    <n v="0.98"/>
    <n v="31600000"/>
    <s v="0.64,0.82,0.82,0.99,0.82,0.82,0.64,0.99,0.99,0.99,0.99,0.64"/>
  </r>
  <r>
    <x v="608"/>
    <n v="11"/>
    <n v="11"/>
    <n v="1"/>
    <n v="1"/>
    <n v="90"/>
    <n v="13.85"/>
    <s v="http://de.marketo.com/marketing-topics/qualified-lead-generation"/>
    <n v="0.01"/>
    <n v="0.01"/>
    <n v="0.89"/>
    <n v="6340000"/>
    <s v="0.64,0.82,0.82,0.82,0.82,0.82,0.99,0.99,0.64,0.82,0.99,0.99"/>
  </r>
  <r>
    <x v="609"/>
    <n v="10"/>
    <n v="10"/>
    <n v="2"/>
    <n v="2"/>
    <n v="140"/>
    <n v="1.2"/>
    <s v="https://launchpoint.marketo.com/citrix/1068-gotowebinar/"/>
    <n v="0.01"/>
    <n v="0"/>
    <n v="0.15"/>
    <n v="155000"/>
    <s v="0.52,0.81,0.67,0.81,0.52,0.67,0.67,0.81,0.67,0.67,0.99,0.81"/>
  </r>
  <r>
    <x v="610"/>
    <n v="9"/>
    <n v="9"/>
    <n v="2"/>
    <n v="2"/>
    <n v="140"/>
    <n v="8.4700000000000006"/>
    <s v="http://www.marketo.com/worksheets/social-media-editorial-calendar/"/>
    <n v="0.01"/>
    <n v="0"/>
    <n v="0.34"/>
    <n v="137000"/>
    <s v="0.67,0.99,0.81,0.81,0.52,0.52,0.52,0.52,0.52,0.52,0.52,0.81"/>
  </r>
  <r>
    <x v="611"/>
    <n v="9"/>
    <n v="14"/>
    <n v="2"/>
    <n v="1"/>
    <n v="140"/>
    <n v="58.18"/>
    <s v="http://www.marketo.com/marketing-automation/how-to-select-a-marketing-automation-company/"/>
    <n v="0.01"/>
    <n v="0.06"/>
    <n v="0.95"/>
    <n v="12800000"/>
    <s v="0.52,0.52,0.43,0.52,0.67,0.67,0.99,0.67,0.43,0.67,0.52,0.81"/>
  </r>
  <r>
    <x v="612"/>
    <n v="8"/>
    <n v="9"/>
    <n v="2"/>
    <n v="2"/>
    <n v="140"/>
    <n v="19.32"/>
    <s v="http://www.marketo.com/content-marketing/"/>
    <n v="0.01"/>
    <n v="0.02"/>
    <n v="0.93"/>
    <n v="1830000000"/>
    <s v="0.53,0.82,0.82,0.82,0.82,0.65,0.65,0.82,0.82,0.99,0.99,0.99"/>
  </r>
  <r>
    <x v="613"/>
    <n v="8"/>
    <n v="8"/>
    <n v="2"/>
    <n v="2"/>
    <n v="140"/>
    <n v="29.48"/>
    <s v="https://www.marketo.com/marketing-topics/top-lead-generation-companies"/>
    <n v="0.01"/>
    <n v="0.03"/>
    <n v="0.95"/>
    <n v="36300000"/>
    <s v="0.99,0.99,0.82,0.82,0.53,0.82,0.82,0.65,0.99,0.99,0.99,0.82"/>
  </r>
  <r>
    <x v="613"/>
    <n v="9"/>
    <n v="9"/>
    <n v="2"/>
    <n v="2"/>
    <n v="140"/>
    <n v="29.48"/>
    <s v="https://www.marketo.com/marketing-topics/sales-lead-generation-companies"/>
    <n v="0.01"/>
    <n v="0.03"/>
    <n v="0.95"/>
    <n v="36300000"/>
    <s v="0.99,0.99,0.82,0.82,0.53,0.82,0.82,0.65,0.99,0.99,0.99,0.82"/>
  </r>
  <r>
    <x v="614"/>
    <n v="10"/>
    <n v="10"/>
    <n v="2"/>
    <n v="2"/>
    <n v="140"/>
    <n v="7.18"/>
    <s v="https://launchpoint.marketo.com/adroll/623-adroll-retargeting/"/>
    <n v="0.01"/>
    <n v="0"/>
    <n v="0.98"/>
    <n v="79000"/>
    <s v="0.53,0.82,0.65,0.99,0.99,0.99,0.82,0.82,0.99,0.82,0.99,0.82"/>
  </r>
  <r>
    <x v="615"/>
    <n v="8"/>
    <n v="8"/>
    <n v="2"/>
    <n v="2"/>
    <n v="140"/>
    <n v="0.16"/>
    <s v="http://www.marketo.com/book-club/selling-to-big-companies/"/>
    <n v="0.01"/>
    <n v="0"/>
    <n v="0.1"/>
    <n v="135000000"/>
    <s v="0.53,0.99,0.65,0.99,0.99,0.65,0.82,0.65,0.53,0.82,0.65,0.65"/>
  </r>
  <r>
    <x v="616"/>
    <n v="10"/>
    <n v="11"/>
    <n v="2"/>
    <n v="1"/>
    <n v="140"/>
    <n v="6.06"/>
    <s v="http://www.marketo.com/cheat-sheets/salesforce.com-for-marketers/"/>
    <n v="0.01"/>
    <n v="0"/>
    <n v="0.77"/>
    <n v="31800000"/>
    <s v="0.33,0.67,0.67,0.52,0.52,0.81,0.81,0.67,0.52,0.67,0.99,0.99"/>
  </r>
  <r>
    <x v="483"/>
    <n v="8"/>
    <n v="0"/>
    <n v="2"/>
    <n v="3"/>
    <n v="140"/>
    <n v="45.37"/>
    <s v="http://www.marketo.com/software/marketing-automation/email-marketing/automation/"/>
    <n v="0.01"/>
    <n v="0.04"/>
    <n v="0.94"/>
    <n v="22100000"/>
    <s v="0.52,0.67,0.67,0.52,0.67,0.67,0.81,0.81,0.81,0.67,0.52,0.99"/>
  </r>
  <r>
    <x v="617"/>
    <n v="14"/>
    <n v="14"/>
    <n v="1"/>
    <n v="1"/>
    <n v="590"/>
    <n v="39.15"/>
    <s v="http://blog.marketo.com/2011/05/defining-the-perfect-sales-lead-%E2%80%93-4-tips-to-getting-it-right.html"/>
    <n v="0.01"/>
    <n v="0.04"/>
    <n v="0.95"/>
    <n v="78000000"/>
    <s v="0.66,0.99,0.99,0.99,0.99,0.99,0.99,0.99,0.99,0.99,0.99,0.81"/>
  </r>
  <r>
    <x v="618"/>
    <n v="14"/>
    <n v="18"/>
    <n v="1"/>
    <n v="1"/>
    <n v="590"/>
    <n v="44.58"/>
    <s v="https://www.marketo.com/marketing-topics/marketing-strategy-definition"/>
    <n v="0.01"/>
    <n v="0.04"/>
    <n v="0.09"/>
    <n v="8000000"/>
    <s v="0.44,0.82,0.82,0.82,0.82,0.67,0.30,0.30,0.30,0.99,0.82,0.82"/>
  </r>
  <r>
    <x v="619"/>
    <n v="17"/>
    <n v="0"/>
    <n v="1"/>
    <n v="3"/>
    <n v="1000"/>
    <n v="2.4"/>
    <s v="https://launchpoint.marketo.com/kissmetrics-inc/679-person-based-web-analytics/"/>
    <n v="0.01"/>
    <n v="0"/>
    <n v="0.26"/>
    <n v="817000"/>
    <s v="0.68,0.99,0.77,0.77,0.99,0.99,0.77,0.99,0.77,0.77,0.99,0.77"/>
  </r>
  <r>
    <x v="620"/>
    <n v="17"/>
    <n v="16"/>
    <n v="1"/>
    <n v="1"/>
    <n v="1000"/>
    <n v="11.45"/>
    <s v="http://blog.marketo.com/2013/09/get-more-email-opens-and-clicks-using-behavioral-targeting.html"/>
    <n v="0.01"/>
    <n v="0.01"/>
    <n v="0.78"/>
    <n v="2010000"/>
    <s v="0.55,0.45,0.68,0.68,0.77,0.68,0.77,0.68,0.68,0.99,0.99,0.99"/>
  </r>
  <r>
    <x v="621"/>
    <n v="2"/>
    <n v="2"/>
    <n v="3"/>
    <n v="3"/>
    <n v="30"/>
    <n v="0"/>
    <s v="http://www.marketo.com/marketing-topics/future-of-social-media-marketing"/>
    <n v="0.01"/>
    <n v="0"/>
    <n v="0.56000000000000005"/>
    <n v="223000000"/>
    <s v="0.99,0.50,0.50,0.75,0.99,0.75,0.75,0.25,0.50,0.50,0.75,0.75"/>
  </r>
  <r>
    <x v="622"/>
    <n v="2"/>
    <n v="3"/>
    <n v="3"/>
    <n v="3"/>
    <n v="30"/>
    <n v="5.03"/>
    <s v="http://www.marketo.com/worksheets/social-media-editorial-calendar/"/>
    <n v="0.01"/>
    <n v="0"/>
    <n v="0.54"/>
    <n v="68900000"/>
    <s v="0.28,0.28,0.28,0.28,0.56,0.43,0.99,0.56,0.28,0.56,0.56,0.43"/>
  </r>
  <r>
    <x v="250"/>
    <n v="2"/>
    <n v="3"/>
    <n v="3"/>
    <n v="3"/>
    <n v="30"/>
    <n v="7.93"/>
    <s v="http://www.marketo.com/ebooks/how-to-leverage-digital-marketing-in-the-healthcare-industry/"/>
    <n v="0.01"/>
    <n v="0"/>
    <n v="0.81"/>
    <n v="130000000"/>
    <s v="0.20,0.20,0.80,0.99,0.80,0.40,0.40,0.40,0.80,0.80,0.40,0.60"/>
  </r>
  <r>
    <x v="623"/>
    <n v="2"/>
    <n v="2"/>
    <n v="3"/>
    <n v="3"/>
    <n v="30"/>
    <n v="0"/>
    <s v="http://www.marketo.com/_assets/uploads/Definitive-Guide-Sales-Lead-Qualification.pdf?20130113021803"/>
    <n v="0.01"/>
    <n v="0"/>
    <n v="0.41"/>
    <n v="101000000"/>
    <s v="0.80,0.80,0.99,0.99,0.80,0.40,0.60,0.60,0.60,0.60,0.60,0.60"/>
  </r>
  <r>
    <x v="624"/>
    <n v="2"/>
    <n v="2"/>
    <n v="3"/>
    <n v="3"/>
    <n v="30"/>
    <n v="0"/>
    <s v="http://www.marketo.com/webinars/drive-leads-not-likes-building-an-integrated-social-referral-campaign/"/>
    <n v="0.01"/>
    <n v="0"/>
    <n v="0.43"/>
    <n v="41100000"/>
    <s v="0.50,0.99,0.75,0.99,0.50,0.75,0.50,0.99,0.75,0.75,0.99,0.75"/>
  </r>
  <r>
    <x v="625"/>
    <n v="2"/>
    <n v="1"/>
    <n v="3"/>
    <n v="3"/>
    <n v="30"/>
    <n v="0"/>
    <s v="http://www.marketo.com/content-marketing/"/>
    <n v="0.01"/>
    <n v="0"/>
    <n v="0.92"/>
    <n v="237000000"/>
    <s v="0.40,0.40,0.40,0.80,0.40,0.40,0.99,0.60,0.40,0.99,0.80,0.40"/>
  </r>
  <r>
    <x v="626"/>
    <n v="2"/>
    <n v="2"/>
    <n v="3"/>
    <n v="3"/>
    <n v="30"/>
    <n v="0"/>
    <s v="http://www.marketo.com/lead-generation/"/>
    <n v="0.01"/>
    <n v="0"/>
    <n v="0.93"/>
    <n v="6160000"/>
    <s v="0.50,0.50,0.75,0.99,0.99,0.50,0.99,0.75,0.75,0.75,0.75,0.50"/>
  </r>
  <r>
    <x v="627"/>
    <n v="2"/>
    <n v="2"/>
    <n v="3"/>
    <n v="3"/>
    <n v="30"/>
    <n v="0"/>
    <s v="http://blog.marketo.com/2013/05/5-of-the-most-innovative-and-unique-marketing-campaigns-so-far-in-2013.html"/>
    <n v="0.01"/>
    <n v="0"/>
    <n v="0.18"/>
    <n v="2000000"/>
    <s v="0.60,0.99,0.60,0.60,0.99,0.60,0.40,0.40,0.20,0.60,0.40,0.60"/>
  </r>
  <r>
    <x v="628"/>
    <n v="2"/>
    <n v="2"/>
    <n v="3"/>
    <n v="3"/>
    <n v="30"/>
    <n v="16.350000000000001"/>
    <s v="http://www.marketo.com/solutions/event-marketing/"/>
    <n v="0.01"/>
    <n v="0.01"/>
    <n v="1"/>
    <n v="44200000"/>
    <s v="0.75,0.50,0.50,0.75,0.99,0.75,0.75,0.50,0.50,0.75,0.50,0.50"/>
  </r>
  <r>
    <x v="629"/>
    <n v="2"/>
    <n v="2"/>
    <n v="3"/>
    <n v="3"/>
    <n v="30"/>
    <n v="0"/>
    <s v="http://www.marketo.com/lead-generation/"/>
    <n v="0.01"/>
    <n v="0"/>
    <n v="0.99"/>
    <n v="9770000"/>
    <s v="0.75,0.50,0.75,0.99,0.99,0.50,0.75,0.75,0.75,0.75,0.75,0.50"/>
  </r>
  <r>
    <x v="630"/>
    <n v="2"/>
    <n v="2"/>
    <n v="3"/>
    <n v="3"/>
    <n v="30"/>
    <n v="0"/>
    <s v="https://launchpoint.marketo.com/applications/content-marketing"/>
    <n v="0.01"/>
    <n v="0"/>
    <n v="0.96"/>
    <n v="134000000"/>
    <s v="0.50,0.99,0.50,0.75,0.75,0.75,0.50,0.75,0.50,0.75,0.75,0.50"/>
  </r>
  <r>
    <x v="256"/>
    <n v="2"/>
    <n v="0"/>
    <n v="3"/>
    <n v="3"/>
    <n v="30"/>
    <n v="18.89"/>
    <s v="http://www.marketo.com/resources/"/>
    <n v="0.01"/>
    <n v="0.01"/>
    <n v="0.97"/>
    <n v="5830000"/>
    <s v="0.40,0.60,0.20,0.40,0.99,0.60,0.40,0.40,0.60,0.80,0.40,0.80"/>
  </r>
  <r>
    <x v="631"/>
    <n v="2"/>
    <n v="3"/>
    <n v="3"/>
    <n v="3"/>
    <n v="30"/>
    <n v="26.86"/>
    <s v="http://www.marketo.com/worksheets/2015-sample-social-media-tactical-plan/"/>
    <n v="0.01"/>
    <n v="0.02"/>
    <n v="0.88"/>
    <n v="21100000"/>
    <s v="0.14,0.28,0.28,0.28,0.28,0.43,0.56,0.71,0.71,0.28,0.43,0.99"/>
  </r>
  <r>
    <x v="257"/>
    <n v="2"/>
    <n v="2"/>
    <n v="3"/>
    <n v="3"/>
    <n v="30"/>
    <n v="0"/>
    <s v="http://www.marketo.com/demand-generation/"/>
    <n v="0.01"/>
    <n v="0"/>
    <n v="0.42"/>
    <n v="392000"/>
    <s v="0.60,0.80,0.80,0.60,0.60,0.80,0.80,0.60,0.99,0.40,0.60,0.60"/>
  </r>
  <r>
    <x v="632"/>
    <n v="2"/>
    <n v="2"/>
    <n v="3"/>
    <n v="3"/>
    <n v="30"/>
    <n v="5.01"/>
    <s v="http://www.marketo.com/cheat-sheets/facebook-tips-for-the-social-marketer/"/>
    <n v="0.01"/>
    <n v="0"/>
    <n v="0.25"/>
    <n v="660000"/>
    <s v="0.75,0.75,0.50,0.99,0.99,0.50,0.75,0.99,0.75,0.75,0.75,0.50"/>
  </r>
  <r>
    <x v="633"/>
    <n v="2"/>
    <n v="1"/>
    <n v="3"/>
    <n v="3"/>
    <n v="30"/>
    <n v="0"/>
    <s v="http://www.marketo.com/marketing-topics/internet-marketing-products"/>
    <n v="0.01"/>
    <n v="0"/>
    <n v="0.9"/>
    <n v="98600000"/>
    <s v="0.80,0.80,0.40,0.80,0.99,0.40,0.60,0.40,0.40,0.40,0.60,0.40"/>
  </r>
  <r>
    <x v="634"/>
    <n v="2"/>
    <n v="2"/>
    <n v="3"/>
    <n v="3"/>
    <n v="30"/>
    <n v="14.82"/>
    <s v="http://blog.marketo.com/2013/11/the-art-of-swag-or-schwag.html"/>
    <n v="0.01"/>
    <n v="0.01"/>
    <n v="0.55000000000000004"/>
    <n v="63000"/>
    <s v="0.50,0.75,0.50,0.75,0.50,0.75,0.50,0.50,0.75,0.75,0.99,0.50"/>
  </r>
  <r>
    <x v="635"/>
    <n v="2"/>
    <n v="1"/>
    <n v="3"/>
    <n v="3"/>
    <n v="30"/>
    <n v="0"/>
    <s v="http://de.marketo.com/marketing-topics/lead-generation-systems"/>
    <n v="0.01"/>
    <n v="0"/>
    <n v="0.87"/>
    <n v="10900000"/>
    <s v="0.28,0.56,0.43,0.56,0.99,0.43,0.28,0.28,0.28,0.28,0.28,0.28"/>
  </r>
  <r>
    <x v="636"/>
    <n v="2"/>
    <n v="2"/>
    <n v="3"/>
    <n v="3"/>
    <n v="30"/>
    <n v="0"/>
    <s v="http://www.marketo.com/marketing-topics/property-management-lead-generation"/>
    <n v="0.01"/>
    <n v="0"/>
    <n v="0.99"/>
    <n v="3830000"/>
    <s v="0.40,0.80,0.60,0.60,0.99,0.20,0.80,0.20,0.60,0.60,0.60,0.40"/>
  </r>
  <r>
    <x v="637"/>
    <n v="2"/>
    <n v="2"/>
    <n v="3"/>
    <n v="3"/>
    <n v="30"/>
    <n v="10.59"/>
    <s v="http://www.marketo.com/lead-generation/"/>
    <n v="0.01"/>
    <n v="0.01"/>
    <n v="0.8"/>
    <n v="3480000"/>
    <s v="0.50,0.75,0.50,0.75,0.75,0.99,0.75,0.75,0.99,0.99,0.75,0.50"/>
  </r>
  <r>
    <x v="638"/>
    <n v="2"/>
    <n v="2"/>
    <n v="3"/>
    <n v="3"/>
    <n v="30"/>
    <n v="3.78"/>
    <s v="http://blog.marketo.com/2014/02/8-ideas-for-a-creative-facebook-cover-photo-and-15-examples-of-great-ones.html"/>
    <n v="0.01"/>
    <n v="0"/>
    <n v="7.0000000000000007E-2"/>
    <n v="74000000"/>
    <s v="0.60,0.99,0.60,0.99,0.80,0.60,0.80,0.40,0.80,0.60,0.60,0.40"/>
  </r>
  <r>
    <x v="261"/>
    <n v="2"/>
    <n v="3"/>
    <n v="3"/>
    <n v="3"/>
    <n v="30"/>
    <n v="31.39"/>
    <s v="http://www.marketo.com/"/>
    <n v="0.01"/>
    <n v="0.03"/>
    <n v="0.92"/>
    <n v="456000"/>
    <s v="0.50,0.75,0.50,0.50,0.99,0.75,0.75,0.75,0.75,0.75,0.75,0.50"/>
  </r>
  <r>
    <x v="639"/>
    <n v="2"/>
    <n v="1"/>
    <n v="3"/>
    <n v="3"/>
    <n v="30"/>
    <n v="44.21"/>
    <s v="http://www.marketo.com/"/>
    <n v="0.01"/>
    <n v="0.04"/>
    <n v="0.99"/>
    <n v="42100000"/>
    <s v="0.40,0.80,0.60,0.20,0.40,0.40,0.40,0.80,0.99,0.20,0.40,0.20"/>
  </r>
  <r>
    <x v="640"/>
    <n v="20"/>
    <n v="20"/>
    <n v="1"/>
    <n v="1"/>
    <n v="1300"/>
    <n v="17.32"/>
    <s v="http://www.marketo.com/inbound-marketing/"/>
    <n v="0.01"/>
    <n v="0.01"/>
    <n v="0.44"/>
    <n v="7310000"/>
    <s v="0.62,0.81,0.81,0.81,0.99,0.81,0.81,0.81,0.81,0.99,0.99,0.81"/>
  </r>
  <r>
    <x v="262"/>
    <n v="2"/>
    <n v="3"/>
    <n v="3"/>
    <n v="3"/>
    <n v="30"/>
    <n v="0"/>
    <s v="https://launchpoint.marketo.com/atevent/1145-check-in-tablet-app/"/>
    <n v="0.01"/>
    <n v="0"/>
    <n v="0.64"/>
    <n v="419000"/>
    <s v="0.25,0.25,0.50,0.75,0.99,0.50,0.75,0.75,0.50,0.75,0.99,0.50"/>
  </r>
  <r>
    <x v="641"/>
    <n v="2"/>
    <n v="2"/>
    <n v="3"/>
    <n v="3"/>
    <n v="30"/>
    <n v="0"/>
    <s v="http://blog.marketo.com/2014/04/rise-of-the-marketing-platform.html"/>
    <n v="0.01"/>
    <n v="0"/>
    <n v="0.35"/>
    <n v="277000000"/>
    <s v="0.25,0.75,0.50,0.50,0.50,0.50,0.50,0.75,0.50,0.99,0.50,0.75"/>
  </r>
  <r>
    <x v="263"/>
    <n v="2"/>
    <n v="2"/>
    <n v="3"/>
    <n v="3"/>
    <n v="30"/>
    <n v="9.07"/>
    <s v="http://www.marketo.com/software/marketing-automation/"/>
    <n v="0.01"/>
    <n v="0"/>
    <n v="0.96"/>
    <n v="135000"/>
    <s v="0.75,0.75,0.75,0.99,0.50,0.75,0.99,0.99,0.75,0.50,0.99,0.75"/>
  </r>
  <r>
    <x v="642"/>
    <n v="3"/>
    <n v="3"/>
    <n v="3"/>
    <n v="3"/>
    <n v="40"/>
    <n v="29.35"/>
    <s v="https://www.marketo.com/marketing-topics/lead-generation-agencies"/>
    <n v="0.01"/>
    <n v="0.02"/>
    <n v="0.88"/>
    <n v="9710000"/>
    <s v="0.80,0.80,0.99,0.99,0.80,0.80,0.40,0.60,0.40,0.60,0.80,0.80"/>
  </r>
  <r>
    <x v="643"/>
    <n v="7"/>
    <n v="6"/>
    <n v="2"/>
    <n v="2"/>
    <n v="90"/>
    <n v="0"/>
    <s v="http://www.marketo.com/content-marketing/"/>
    <n v="0.01"/>
    <n v="0"/>
    <n v="0.92"/>
    <n v="26700000"/>
    <s v="0.50,0.79,0.64,0.64,0.64,0.64,0.79,0.64,0.64,0.79,0.99,0.79"/>
  </r>
  <r>
    <x v="644"/>
    <n v="16"/>
    <n v="19"/>
    <n v="1"/>
    <n v="1"/>
    <n v="720"/>
    <n v="0.26"/>
    <s v="http://summit.marketo.com/2014/speakers/nicole-sanders/"/>
    <n v="0.01"/>
    <n v="0"/>
    <n v="0.11"/>
    <n v="13300000"/>
    <s v="0.30,0.24,0.24,0.45,0.30,0.30,0.30,0.99,0.62,0.30,0.55,0.45"/>
  </r>
  <r>
    <x v="645"/>
    <n v="16"/>
    <n v="0"/>
    <n v="1"/>
    <n v="3"/>
    <n v="720"/>
    <n v="15.35"/>
    <s v="http://www.marketo.com/about/news/it-convergence-grows-revenue-27-by-integrating-marketo-with-existing-sales-systems/"/>
    <n v="0.01"/>
    <n v="0.01"/>
    <n v="0.12"/>
    <n v="13300000"/>
    <s v="0.59,0.72,0.72,0.88,0.88,0.72,0.72,0.88,0.72,0.99,0.72,0.59"/>
  </r>
  <r>
    <x v="646"/>
    <n v="3"/>
    <n v="3"/>
    <n v="3"/>
    <n v="3"/>
    <n v="40"/>
    <n v="0"/>
    <s v="http://www.marketo.com/_assets/uploads/2014-Sample-Social-Media-Tactical-Plan.pdf?20140609162917"/>
    <n v="0.01"/>
    <n v="0"/>
    <n v="0.26"/>
    <n v="6900000"/>
    <s v="0.40,0.60,0.80,0.99,0.80,0.99,0.80,0.99,0.60,0.80,0.99,0.60"/>
  </r>
  <r>
    <x v="551"/>
    <n v="7"/>
    <n v="8"/>
    <n v="2"/>
    <n v="2"/>
    <n v="90"/>
    <n v="0"/>
    <s v="http://www.marketo.com/about/leadership/board-of-directors/"/>
    <n v="0.01"/>
    <n v="0"/>
    <n v="0.03"/>
    <n v="196000"/>
    <s v="0.99,0.64,0.64,0.99,0.64,0.64,0.45,0.82,0.99,0.64,0.64,0.45"/>
  </r>
  <r>
    <x v="647"/>
    <n v="3"/>
    <n v="3"/>
    <n v="3"/>
    <n v="3"/>
    <n v="40"/>
    <n v="0"/>
    <s v="http://www.marketo.com/about/news/susan-bostrom-former-cmo-of-cisco-joins-marketos-board-of-directors/"/>
    <n v="0.01"/>
    <n v="0"/>
    <n v="0.1"/>
    <n v="304000"/>
    <s v="0.28,0.43,0.43,0.56,0.43,0.43,0.56,0.99,0.43,0.56,0.56,0.28"/>
  </r>
  <r>
    <x v="648"/>
    <n v="3"/>
    <n v="2"/>
    <n v="3"/>
    <n v="3"/>
    <n v="40"/>
    <n v="0"/>
    <s v="https://launchpoint.marketo.com/atevent/843-atevent/"/>
    <n v="0.01"/>
    <n v="0"/>
    <n v="0"/>
    <n v="2800000000"/>
    <s v="0.56,0.71,0.56,0.43,0.71,0.99,0.56,0.43,0.28,0.56,0.71,0.56"/>
  </r>
  <r>
    <x v="649"/>
    <n v="7"/>
    <n v="7"/>
    <n v="2"/>
    <n v="2"/>
    <n v="90"/>
    <n v="17.66"/>
    <s v="http://www.marketo.com/reports/2014-gartner-magic-quadrant-for-crm-lead-management/"/>
    <n v="0.01"/>
    <n v="0.01"/>
    <n v="0.91"/>
    <n v="830000"/>
    <s v="0.64,0.82,0.82,0.99,0.99,0.99,0.82,0.99,0.82,0.82,0.82,0.64"/>
  </r>
  <r>
    <x v="650"/>
    <n v="7"/>
    <n v="7"/>
    <n v="2"/>
    <n v="2"/>
    <n v="90"/>
    <n v="3.35"/>
    <s v="http://www.marketo.com/book-club/digital-body-language/"/>
    <n v="0.01"/>
    <n v="0"/>
    <n v="0.05"/>
    <n v="52800000"/>
    <s v="0.82,0.82,0.82,0.99,0.82,0.82,0.99,0.82,0.82,0.82,0.64,0.64"/>
  </r>
  <r>
    <x v="651"/>
    <n v="3"/>
    <n v="3"/>
    <n v="3"/>
    <n v="3"/>
    <n v="40"/>
    <n v="33.200000000000003"/>
    <s v="http://www.marketo.com/_assets/uploads/10-tips-for-successful-email-marketing.pdf?20130607170642"/>
    <n v="0.01"/>
    <n v="0.03"/>
    <n v="0.73"/>
    <n v="17900000"/>
    <s v="0.40,0.40,0.80,0.60,0.80,0.60,0.80,0.99,0.60,0.60,0.99,0.99"/>
  </r>
  <r>
    <x v="188"/>
    <n v="3"/>
    <n v="3"/>
    <n v="3"/>
    <n v="3"/>
    <n v="40"/>
    <n v="7.2"/>
    <s v="http://templates.marketo.com/category/landing-page/"/>
    <n v="0.01"/>
    <n v="0"/>
    <n v="0.97"/>
    <n v="99000"/>
    <s v="0.40,0.60,0.40,0.60,0.60,0.80,0.80,0.99,0.60,0.99,0.80,0.60"/>
  </r>
  <r>
    <x v="652"/>
    <n v="3"/>
    <n v="4"/>
    <n v="3"/>
    <n v="2"/>
    <n v="40"/>
    <n v="0"/>
    <s v="http://www.marketo.com/marketing-topics/b2b-mobile-marketing"/>
    <n v="0.01"/>
    <n v="0"/>
    <n v="0.99"/>
    <n v="15900000"/>
    <s v="0.99,0.99,0.80,0.60,0.80,0.80,0.60,0.80,0.40,0.80,0.60,0.60"/>
  </r>
  <r>
    <x v="653"/>
    <n v="7"/>
    <n v="6"/>
    <n v="2"/>
    <n v="2"/>
    <n v="90"/>
    <n v="6.08"/>
    <s v="http://www.marketo.com/_assets/uploads/ChangingB2B-cheatsheet2-10.pdf?20130109193017"/>
    <n v="0.01"/>
    <n v="0"/>
    <n v="0.1"/>
    <n v="989000"/>
    <s v="0.41,0.41,0.99,0.65,0.53,0.53,0.41,0.24,0.18,0.82,0.99,0.41"/>
  </r>
  <r>
    <x v="503"/>
    <n v="3"/>
    <n v="3"/>
    <n v="3"/>
    <n v="3"/>
    <n v="40"/>
    <n v="17.96"/>
    <s v="https://www.marketo.com/marketing-topics/lead-generation-outsourcing"/>
    <n v="0.01"/>
    <n v="0.01"/>
    <n v="0.99"/>
    <n v="596000"/>
    <s v="0.09,0.18,0.18,0.45,0.45,0.27,0.64,0.99,0.27,0.27,0.27,0.18"/>
  </r>
  <r>
    <x v="559"/>
    <n v="7"/>
    <n v="8"/>
    <n v="2"/>
    <n v="2"/>
    <n v="90"/>
    <n v="0"/>
    <s v="http://www.marketo.com/_assets/uploads/SEO-Cheat-Sheet-On-Page-Optimization.pdf?20140709133627"/>
    <n v="0.01"/>
    <n v="0"/>
    <n v="0.34"/>
    <n v="535000"/>
    <s v="0.64,0.99,0.64,0.64,0.64,0.45,0.64,0.64,0.64,0.82,0.82,0.64"/>
  </r>
  <r>
    <x v="654"/>
    <n v="7"/>
    <n v="5"/>
    <n v="2"/>
    <n v="2"/>
    <n v="90"/>
    <n v="10.95"/>
    <s v="http://www.marketo.com/marketing-roi/"/>
    <n v="0.01"/>
    <n v="0"/>
    <n v="0.37"/>
    <n v="89000000"/>
    <s v="0.82,0.82,0.82,0.64,0.99,0.64,0.64,0.64,0.45,0.99,0.82,0.82"/>
  </r>
  <r>
    <x v="655"/>
    <n v="7"/>
    <n v="7"/>
    <n v="2"/>
    <n v="2"/>
    <n v="90"/>
    <n v="0"/>
    <s v="https://www.marketo.com/marketing-topics/b2b-marketing-communications"/>
    <n v="0.01"/>
    <n v="0"/>
    <n v="0.23"/>
    <n v="23500000"/>
    <s v="0.24,0.33,0.99,0.43,0.43,0.43,0.33,0.33,0.33,0.33,0.43,0.33"/>
  </r>
  <r>
    <x v="656"/>
    <n v="3"/>
    <n v="3"/>
    <n v="3"/>
    <n v="3"/>
    <n v="40"/>
    <n v="39.42"/>
    <s v="http://launchpoint.marketo.com/leadmd-inc/697-marketing-automation-consulting/"/>
    <n v="0.01"/>
    <n v="0.03"/>
    <n v="0.97"/>
    <n v="5890000"/>
    <s v="0.60,0.40,0.99,0.99,0.40,0.99,0.40,0.60,0.60,0.80,0.60,0.80"/>
  </r>
  <r>
    <x v="657"/>
    <n v="7"/>
    <n v="7"/>
    <n v="2"/>
    <n v="2"/>
    <n v="90"/>
    <n v="0"/>
    <s v="http://pages2.marketo.com/demo.html"/>
    <n v="0.01"/>
    <n v="0"/>
    <n v="0.03"/>
    <n v="2890000000"/>
    <s v="0.82,0.82,0.64,0.82,0.82,0.99,0.99,0.82,0.64,0.82,0.82,0.82"/>
  </r>
  <r>
    <x v="196"/>
    <n v="3"/>
    <n v="3"/>
    <n v="3"/>
    <n v="3"/>
    <n v="40"/>
    <n v="0"/>
    <s v="http://www.marketo.com/definitive-guides/marketing-metrics-and-marketing-analytics/"/>
    <n v="0.01"/>
    <n v="0"/>
    <n v="0.53"/>
    <n v="390000"/>
    <s v="0.80,0.80,0.60,0.99,0.80,0.99,0.60,0.60,0.99,0.60,0.99,0.60"/>
  </r>
  <r>
    <x v="658"/>
    <n v="7"/>
    <n v="11"/>
    <n v="2"/>
    <n v="1"/>
    <n v="90"/>
    <n v="14.27"/>
    <s v="http://www.marketo.com/cheat-sheets/marketing-personas/"/>
    <n v="0.01"/>
    <n v="0.01"/>
    <n v="0.17"/>
    <n v="41100000"/>
    <s v="0.64,0.82,0.82,0.99,0.99,0.82,0.82,0.82,0.82,0.82,0.99,0.82"/>
  </r>
  <r>
    <x v="659"/>
    <n v="3"/>
    <n v="9"/>
    <n v="3"/>
    <n v="2"/>
    <n v="40"/>
    <n v="17.3"/>
    <s v="https://launchpoint.marketo.com/lander/1792-landerapp-the-landing-page-builder/"/>
    <n v="0.01"/>
    <n v="0.01"/>
    <n v="0.91"/>
    <n v="207000"/>
    <s v="0.56,0.56,0.99,0.71,0.28,0.43,0.43,0.28,0.43,0.43,0.56,0.56"/>
  </r>
  <r>
    <x v="660"/>
    <n v="16"/>
    <n v="11"/>
    <n v="1"/>
    <n v="1"/>
    <n v="720"/>
    <n v="0"/>
    <s v="http://blog.marketo.com/2010/12/do-you-need-a-chief-revenue-officer.html"/>
    <n v="0.01"/>
    <n v="0"/>
    <n v="0.01"/>
    <n v="12200000"/>
    <s v="0.67,0.82,0.82,0.99,0.99,0.99,0.99,0.99,0.82,0.99,0.99,0.99"/>
  </r>
  <r>
    <x v="661"/>
    <n v="7"/>
    <n v="5"/>
    <n v="2"/>
    <n v="2"/>
    <n v="90"/>
    <n v="30"/>
    <s v="http://www.marketo.com/software/marketing-automation/"/>
    <n v="0.01"/>
    <n v="0.02"/>
    <n v="0.85"/>
    <n v="5470000"/>
    <s v="0.82,0.99,0.82,0.36,0.82,0.99,0.64,0.45,0.82,0.82,0.64,0.82"/>
  </r>
  <r>
    <x v="510"/>
    <n v="3"/>
    <n v="0"/>
    <n v="3"/>
    <n v="3"/>
    <n v="40"/>
    <n v="9.16"/>
    <s v="http://www.marketo.com/software/marketing-management/calendar/"/>
    <n v="0.01"/>
    <n v="0"/>
    <n v="0.89"/>
    <n v="7100000"/>
    <s v="0.56,0.99,0.43,0.56,0.56,0.71,0.99,0.56,0.56,0.71,0.43,0.56"/>
  </r>
  <r>
    <x v="662"/>
    <n v="3"/>
    <n v="5"/>
    <n v="3"/>
    <n v="2"/>
    <n v="40"/>
    <n v="0"/>
    <s v="http://blog.marketo.com/2014/09/marketing-your-multi-product-or-multi-division-brand.html"/>
    <n v="0.01"/>
    <n v="0"/>
    <n v="0.18"/>
    <n v="2600000"/>
    <s v="0.56,0.33,0.78,0.99,0.56,0.33,0.22,0.11,0.11,0.22,0.78,0.78"/>
  </r>
  <r>
    <x v="198"/>
    <n v="3"/>
    <n v="3"/>
    <n v="3"/>
    <n v="3"/>
    <n v="40"/>
    <n v="9.2100000000000009"/>
    <s v="http://templates.marketo.com/category/landing-page/"/>
    <n v="0.01"/>
    <n v="0"/>
    <n v="0.88"/>
    <n v="65000"/>
    <s v="0.40,0.60,0.80,0.60,0.40,0.80,0.99,0.80,0.80,0.60,0.99,0.80"/>
  </r>
  <r>
    <x v="663"/>
    <n v="7"/>
    <n v="7"/>
    <n v="2"/>
    <n v="2"/>
    <n v="90"/>
    <n v="0"/>
    <s v="http://blog.marketo.com/2012/10/high-impact-marketing-from-a-low-budget-business.html"/>
    <n v="0.01"/>
    <n v="0"/>
    <n v="0.08"/>
    <n v="81500000"/>
    <s v="0.18,0.41,0.65,0.65,0.65,0.41,0.28,0.99,0.28,0.28,0.41,0.41"/>
  </r>
  <r>
    <x v="664"/>
    <n v="3"/>
    <n v="4"/>
    <n v="3"/>
    <n v="2"/>
    <n v="40"/>
    <n v="0"/>
    <s v="https://www.marketo.com/marketing-topics/lead-generation-b2b"/>
    <n v="0.01"/>
    <n v="0"/>
    <n v="0.99"/>
    <n v="1560000"/>
    <s v="0.56,0.43,0.28,0.43,0.71,0.14,0.99,0.99,0.28,0.28,0.28,0.28"/>
  </r>
  <r>
    <x v="665"/>
    <n v="17"/>
    <n v="16"/>
    <n v="1"/>
    <n v="1"/>
    <n v="880"/>
    <n v="2.13"/>
    <s v="https://launchpoint.marketo.com/sprout-social/743-sprout-social/"/>
    <n v="0"/>
    <n v="0"/>
    <n v="0.2"/>
    <n v="10800000"/>
    <s v="0.72,0.88,0.88,0.99,0.88,0.88,0.99,0.99,0.88,0.88,0.99,0.88"/>
  </r>
  <r>
    <x v="666"/>
    <n v="17"/>
    <n v="0"/>
    <n v="1"/>
    <n v="3"/>
    <n v="880"/>
    <n v="0"/>
    <s v="http://www.marketo.com/software/marketing-automation/analytics/revenue-cycle-modeler/"/>
    <n v="0"/>
    <n v="0"/>
    <n v="0"/>
    <n v="305000000"/>
    <s v="0.55,0.68,0.77,0.77,0.77,0.77,0.37,0.30,0.45,0.99,0.99,0.77"/>
  </r>
  <r>
    <x v="667"/>
    <n v="6"/>
    <n v="6"/>
    <n v="2"/>
    <n v="2"/>
    <n v="70"/>
    <n v="14.04"/>
    <s v="http://www.marketo.com/worksheets/2015-sample-social-media-tactical-plan/"/>
    <n v="0"/>
    <n v="0.01"/>
    <n v="0.67"/>
    <n v="85800000"/>
    <s v="0.64,0.82,0.45,0.64,0.82,0.64,0.45,0.64,0.36,0.99,0.99,0.82"/>
  </r>
  <r>
    <x v="668"/>
    <n v="4"/>
    <n v="5"/>
    <n v="2"/>
    <n v="2"/>
    <n v="50"/>
    <n v="13.15"/>
    <s v="http://www.marketo.com/lead-generation/"/>
    <n v="0"/>
    <n v="0.01"/>
    <n v="0.96"/>
    <n v="555000000"/>
    <s v="0.99,0.71,0.71,0.71,0.71,0.71,0.71,0.56,0.71,0.71,0.56,0.43"/>
  </r>
  <r>
    <x v="669"/>
    <n v="5"/>
    <n v="8"/>
    <n v="2"/>
    <n v="2"/>
    <n v="70"/>
    <n v="5.73"/>
    <s v="http://blog.marketo.com/2013/12/must-attend-marketing-events-of-2014.html"/>
    <n v="0"/>
    <n v="0"/>
    <n v="0.31"/>
    <n v="89900000"/>
    <s v="0.44,0.78,0.56,0.99,0.56,0.56,0.56,0.78,0.99,0.78,0.78,0.56"/>
  </r>
  <r>
    <x v="548"/>
    <n v="4"/>
    <n v="4"/>
    <n v="2"/>
    <n v="2"/>
    <n v="50"/>
    <n v="0"/>
    <s v="http://www.marketo.com/software/marketing-automation/email-marketing/deliverability/"/>
    <n v="0"/>
    <n v="0"/>
    <n v="1"/>
    <n v="470000"/>
    <s v="0.65,0.99,0.65,0.28,0.18,0.12,0.12,0.12,0.12,0.12,0.12,0.06"/>
  </r>
  <r>
    <x v="670"/>
    <n v="6"/>
    <n v="4"/>
    <n v="2"/>
    <n v="2"/>
    <n v="70"/>
    <n v="0"/>
    <s v="http://www.marketo.com/cheat-sheets/marketing-personas/"/>
    <n v="0"/>
    <n v="0"/>
    <n v="0.04"/>
    <n v="19300000"/>
    <s v="0.64,0.64,0.99,0.64,0.82,0.64,0.64,0.64,0.64,0.82,0.82,0.82"/>
  </r>
  <r>
    <x v="108"/>
    <n v="6"/>
    <n v="0"/>
    <n v="2"/>
    <n v="3"/>
    <n v="70"/>
    <n v="17.28"/>
    <s v="https://launchpoint.marketo.com/bedrock-data-inc/1113-marketo-integrations/"/>
    <n v="0"/>
    <n v="0.01"/>
    <n v="0.41"/>
    <n v="241000"/>
    <s v="0.28,0.36,0.28,0.36,0.36,0.28,0.50,0.50,0.50,0.79,0.50,0.99"/>
  </r>
  <r>
    <x v="108"/>
    <n v="5"/>
    <n v="6"/>
    <n v="2"/>
    <n v="2"/>
    <n v="70"/>
    <n v="17.28"/>
    <s v="https://launchpoint.marketo.com/hoosh-marketing/1228-linkedin-integration-for-marketo/"/>
    <n v="0"/>
    <n v="0.01"/>
    <n v="0.41"/>
    <n v="241000"/>
    <s v="0.28,0.36,0.28,0.36,0.36,0.28,0.50,0.50,0.50,0.79,0.50,0.99"/>
  </r>
  <r>
    <x v="671"/>
    <n v="4"/>
    <n v="3"/>
    <n v="2"/>
    <n v="3"/>
    <n v="50"/>
    <n v="21.1"/>
    <s v="http://www.marketo.com/ebooks/demand-generation-strategy-guide/"/>
    <n v="0"/>
    <n v="0.01"/>
    <n v="0.7"/>
    <n v="6120000"/>
    <s v="0.33,0.33,0.44,0.44,0.56,0.44,0.33,0.44,0.78,0.78,0.99,0.99"/>
  </r>
  <r>
    <x v="143"/>
    <n v="4"/>
    <n v="0"/>
    <n v="2"/>
    <n v="3"/>
    <n v="50"/>
    <n v="0"/>
    <s v="http://www.marketo.com/about/news/press-releases"/>
    <n v="0"/>
    <n v="0"/>
    <n v="0.37"/>
    <n v="16000"/>
    <s v="0.18,0.53,0.53,0.99,0.65,0.06,0.06,0.06,0.06,0.06,0.12,0.12"/>
  </r>
  <r>
    <x v="672"/>
    <n v="5"/>
    <n v="5"/>
    <n v="2"/>
    <n v="2"/>
    <n v="70"/>
    <n v="23.36"/>
    <s v="http://blog.marketo.com/2013/08/the-problem-with-implicit-opt-in-for-email-marketing.html"/>
    <n v="0"/>
    <n v="0.02"/>
    <n v="0.94"/>
    <n v="24300000"/>
    <s v="0.44,0.78,0.78,0.56,0.99,0.99,0.78,0.99,0.78,0.56,0.99,0.44"/>
  </r>
  <r>
    <x v="673"/>
    <n v="4"/>
    <n v="5"/>
    <n v="2"/>
    <n v="2"/>
    <n v="50"/>
    <n v="11.38"/>
    <s v="http://www.marketo.com/lead-management/"/>
    <n v="0"/>
    <n v="0.01"/>
    <n v="0.93"/>
    <n v="555000000"/>
    <s v="0.36,0.45,0.64,0.45,0.45,0.45,0.27,0.64,0.45,0.36,0.36,0.99"/>
  </r>
  <r>
    <x v="674"/>
    <n v="5"/>
    <n v="7"/>
    <n v="2"/>
    <n v="2"/>
    <n v="70"/>
    <n v="0"/>
    <s v="https://www.marketo.com/marketing-topics/b2b-social-media-marketing"/>
    <n v="0"/>
    <n v="0"/>
    <n v="0.53"/>
    <n v="54000000"/>
    <s v="0.78,0.99,0.78,0.99,0.78,0.78,0.78,0.99,0.78,0.78,0.99,0.78"/>
  </r>
  <r>
    <x v="675"/>
    <n v="4"/>
    <n v="5"/>
    <n v="2"/>
    <n v="2"/>
    <n v="50"/>
    <n v="1.6"/>
    <s v="http://www.marketo.com/worksheets/social-media-editorial-calendar/"/>
    <n v="0"/>
    <n v="0"/>
    <n v="0.55000000000000004"/>
    <n v="31200000"/>
    <s v="0.33,0.56,0.56,0.44,0.56,0.44,0.56,0.56,0.44,0.56,0.99,0.56"/>
  </r>
  <r>
    <x v="555"/>
    <n v="4"/>
    <n v="3"/>
    <n v="2"/>
    <n v="3"/>
    <n v="50"/>
    <n v="39.74"/>
    <s v="http://www.marketo.com/lead-generation/"/>
    <n v="0"/>
    <n v="0.03"/>
    <n v="0.98"/>
    <n v="29200000"/>
    <s v="0.56,0.56,0.33,0.56,0.99,0.56,0.56,0.56,0.78,0.56,0.56,0.56"/>
  </r>
  <r>
    <x v="676"/>
    <n v="5"/>
    <n v="5"/>
    <n v="2"/>
    <n v="2"/>
    <n v="70"/>
    <n v="0"/>
    <s v="https://www.marketo.com/_assets/uploads/Social-Media-for-Lead-Generation.pdf?20140121191517"/>
    <n v="0"/>
    <n v="0"/>
    <n v="0.95"/>
    <n v="89300000"/>
    <s v="0.56,0.56,0.99,0.78,0.78,0.56,0.78,0.99,0.78,0.78,0.78,0.78"/>
  </r>
  <r>
    <x v="677"/>
    <n v="4"/>
    <n v="4"/>
    <n v="2"/>
    <n v="2"/>
    <n v="50"/>
    <n v="3.92"/>
    <s v="http://www.marketo.com/marketing-roi/"/>
    <n v="0"/>
    <n v="0"/>
    <n v="0.56000000000000005"/>
    <n v="56300000"/>
    <s v="0.71,0.71,0.71,0.71,0.99,0.99,0.56,0.71,0.56,0.99,0.99,0.99"/>
  </r>
  <r>
    <x v="678"/>
    <n v="6"/>
    <n v="5"/>
    <n v="2"/>
    <n v="2"/>
    <n v="70"/>
    <n v="0"/>
    <s v="http://www.marketo.com/ebooks/10-tips-for-successful-email-marketing-campaigns/"/>
    <n v="0"/>
    <n v="0"/>
    <n v="0.77"/>
    <n v="102000000"/>
    <s v="0.28,0.50,0.36,0.28,0.36,0.50,0.36,0.28,0.36,0.64,0.99,0.64"/>
  </r>
  <r>
    <x v="679"/>
    <n v="6"/>
    <n v="6"/>
    <n v="2"/>
    <n v="2"/>
    <n v="70"/>
    <n v="8.76"/>
    <s v="http://www.marketo.com/marketing-glossary/salesforce.com-for-marketers/"/>
    <n v="0"/>
    <n v="0"/>
    <n v="0.14000000000000001"/>
    <n v="405000"/>
    <s v="0.71,0.56,0.99,0.99,0.71,0.71,0.99,0.99,0.71,0.99,0.99,0.99"/>
  </r>
  <r>
    <x v="680"/>
    <n v="4"/>
    <n v="4"/>
    <n v="2"/>
    <n v="2"/>
    <n v="50"/>
    <n v="0"/>
    <s v="https://www.marketo.com/marketing-topics/business-opportunity-lead-generation"/>
    <n v="0"/>
    <n v="0"/>
    <n v="0.92"/>
    <n v="110000000"/>
    <s v="0.28,0.53,0.53,0.18,0.12,0.24,0.24,0.99,0.65,0.24,0.12,0.06"/>
  </r>
  <r>
    <x v="681"/>
    <n v="6"/>
    <n v="0"/>
    <n v="2"/>
    <n v="3"/>
    <n v="70"/>
    <n v="0"/>
    <s v="http://www.marketo.com/software/marketing-automation/analytics/"/>
    <n v="0"/>
    <n v="0"/>
    <n v="0.16"/>
    <n v="443000"/>
    <s v="0.99,0.99,0.99,0.99,0.99,0.99,0.71,0.99,0.56,0.71,0.43,0.99"/>
  </r>
  <r>
    <x v="682"/>
    <n v="4"/>
    <n v="4"/>
    <n v="2"/>
    <n v="2"/>
    <n v="50"/>
    <n v="21.18"/>
    <s v="https://www.marketo.com/marketing-topics/top-lead-generation-companies"/>
    <n v="0"/>
    <n v="0.01"/>
    <n v="0.96"/>
    <n v="27600000"/>
    <s v="0.71,0.99,0.43,0.71,0.99,0.71,0.71,0.71,0.99,0.99,0.99,0.56"/>
  </r>
  <r>
    <x v="683"/>
    <n v="4"/>
    <n v="2"/>
    <n v="2"/>
    <n v="3"/>
    <n v="50"/>
    <n v="12.18"/>
    <s v="https://www.marketo.com/_assets/uploads/Your-Sample-Social-Editorial-Calendar.pdf?20140825103412"/>
    <n v="0"/>
    <n v="0.01"/>
    <n v="0.22"/>
    <n v="16600000"/>
    <s v="0.56,0.71,0.99,0.43,0.56,0.56,0.71,0.99,0.71,0.99,0.99,0.99"/>
  </r>
  <r>
    <x v="684"/>
    <n v="4"/>
    <n v="4"/>
    <n v="2"/>
    <n v="2"/>
    <n v="50"/>
    <n v="0"/>
    <s v="http://www.marketo.com/definitive-guides/social-marketing/"/>
    <n v="0"/>
    <n v="0"/>
    <n v="0.12"/>
    <n v="717000000"/>
    <s v="0.99,0.99,0.71,0.71,0.99,0.99,0.71,0.71,0.99,0.56,0.71,0.71"/>
  </r>
  <r>
    <x v="685"/>
    <n v="4"/>
    <n v="5"/>
    <n v="2"/>
    <n v="2"/>
    <n v="50"/>
    <n v="28.98"/>
    <s v="http://www.marketo.com/marketing-topics/lead-generation-software"/>
    <n v="0"/>
    <n v="0.02"/>
    <n v="0.9"/>
    <n v="21900000"/>
    <s v="0.43,0.99,0.71,0.71,0.71,0.71,0.56,0.71,0.56,0.56,0.56,0.99"/>
  </r>
  <r>
    <x v="686"/>
    <n v="6"/>
    <n v="9"/>
    <n v="2"/>
    <n v="2"/>
    <n v="70"/>
    <n v="5.41"/>
    <s v="http://blog.marketo.com/category/infographic"/>
    <n v="0"/>
    <n v="0"/>
    <n v="0.15"/>
    <n v="31500000"/>
    <s v="0.56,0.99,0.56,0.78,0.78,0.56,0.56,0.56,0.56,0.56,0.78,0.78"/>
  </r>
  <r>
    <x v="360"/>
    <n v="6"/>
    <n v="6"/>
    <n v="2"/>
    <n v="2"/>
    <n v="70"/>
    <n v="0"/>
    <s v="http://investors.marketo.com/releases.cfm"/>
    <n v="0"/>
    <n v="0"/>
    <n v="0.31"/>
    <n v="310000"/>
    <s v="0.78,0.99,0.78,0.56,0.99,0.56,0.99,0.56,0.78,0.78,0.78,0.56"/>
  </r>
  <r>
    <x v="360"/>
    <n v="5"/>
    <n v="4"/>
    <n v="2"/>
    <n v="2"/>
    <n v="70"/>
    <n v="0"/>
    <s v="http://investors.marketo.com/releasedetail.cfm?ReleaseID=824923"/>
    <n v="0"/>
    <n v="0"/>
    <n v="0.31"/>
    <n v="310000"/>
    <s v="0.78,0.99,0.78,0.56,0.99,0.56,0.99,0.56,0.78,0.78,0.78,0.56"/>
  </r>
  <r>
    <x v="687"/>
    <n v="5"/>
    <n v="7"/>
    <n v="2"/>
    <n v="2"/>
    <n v="70"/>
    <n v="4.57"/>
    <s v="http://www.marketo.com/webinars/"/>
    <n v="0"/>
    <n v="0"/>
    <n v="0.81"/>
    <n v="22400000"/>
    <s v="0.36,0.45,0.64,0.64,0.64,0.45,0.82,0.64,0.45,0.45,0.99,0.45"/>
  </r>
  <r>
    <x v="688"/>
    <n v="6"/>
    <n v="6"/>
    <n v="2"/>
    <n v="2"/>
    <n v="70"/>
    <n v="16.14"/>
    <s v="http://blog.marketo.com/category/b2b-marketing"/>
    <n v="0"/>
    <n v="0.01"/>
    <n v="0.77"/>
    <n v="1890000"/>
    <s v="0.45,0.64,0.36,0.82,0.64,0.64,0.36,0.36,0.36,0.64,0.99,0.64"/>
  </r>
  <r>
    <x v="689"/>
    <n v="4"/>
    <n v="4"/>
    <n v="2"/>
    <n v="2"/>
    <n v="50"/>
    <n v="0"/>
    <s v="http://www.marketo.com/ebooks/10-tips-for-successful-email-marketing-campaigns/"/>
    <n v="0"/>
    <n v="0"/>
    <n v="0.95"/>
    <n v="9710000"/>
    <s v="0.44,0.99,0.78,0.78,0.33,0.33,0.44,0.56,0.56,0.56,0.33,0.44"/>
  </r>
  <r>
    <x v="690"/>
    <n v="4"/>
    <n v="3"/>
    <n v="2"/>
    <n v="3"/>
    <n v="50"/>
    <n v="0"/>
    <s v="http://blog.marketo.com/2007/02/big_list_of_b2b.html"/>
    <n v="0"/>
    <n v="0"/>
    <n v="0.17"/>
    <n v="40900000"/>
    <s v="0.56,0.71,0.56,0.99,0.71,0.71,0.56,0.71,0.56,0.99,0.43,0.56"/>
  </r>
  <r>
    <x v="691"/>
    <n v="4"/>
    <n v="4"/>
    <n v="2"/>
    <n v="2"/>
    <n v="50"/>
    <n v="0"/>
    <s v="http://blog.marketo.com/2014/02/8-ideas-for-a-creative-facebook-cover-photo-and-15-examples-of-great-ones.html"/>
    <n v="0"/>
    <n v="0"/>
    <n v="0.02"/>
    <n v="258000000"/>
    <s v="0.71,0.99,0.56,0.71,0.71,0.56,0.71,0.99,0.99,0.56,0.71,0.71"/>
  </r>
  <r>
    <x v="692"/>
    <n v="5"/>
    <n v="5"/>
    <n v="2"/>
    <n v="2"/>
    <n v="70"/>
    <n v="0"/>
    <s v="http://blog.marketo.com/2011/11/over-25-free-must-have-marketing-books-magazines-courses-tools-and-conferences.html"/>
    <n v="0"/>
    <n v="0"/>
    <n v="0.61"/>
    <n v="1870000"/>
    <s v="0.56,0.99,0.71,0.71,0.99,0.99,0.99,0.99,0.71,0.71,0.99,0.71"/>
  </r>
  <r>
    <x v="693"/>
    <n v="5"/>
    <n v="4"/>
    <n v="2"/>
    <n v="2"/>
    <n v="70"/>
    <n v="0"/>
    <s v="https://www.marketo.com/marketing-topics/generate-business-leads"/>
    <n v="0"/>
    <n v="0"/>
    <n v="0.81"/>
    <n v="190000000"/>
    <s v="0.21,0.21,0.14,0.14,0.21,0.79,0.99,0.50,0.64,0.50,0.64,0.07"/>
  </r>
  <r>
    <x v="694"/>
    <n v="6"/>
    <n v="10"/>
    <n v="2"/>
    <n v="2"/>
    <n v="70"/>
    <n v="34"/>
    <s v="http://www.marketo.com/software/marketing-automation/"/>
    <n v="0"/>
    <n v="0.02"/>
    <n v="0.96"/>
    <n v="31600000"/>
    <s v="0.82,0.64,0.64,0.82,0.99,0.82,0.82,0.64,0.64,0.64,0.45,0.82"/>
  </r>
  <r>
    <x v="150"/>
    <n v="4"/>
    <n v="4"/>
    <n v="2"/>
    <n v="2"/>
    <n v="50"/>
    <n v="18.89"/>
    <s v="http://www.marketo.com/library/Marketo-DefGuideLeadScoring.pdf?v2"/>
    <n v="0"/>
    <n v="0.01"/>
    <n v="0.89"/>
    <n v="56000"/>
    <s v="0.56,0.99,0.71,0.99,0.71,0.71,0.99,0.99,0.71,0.56,0.71,0.71"/>
  </r>
  <r>
    <x v="151"/>
    <n v="4"/>
    <n v="4"/>
    <n v="2"/>
    <n v="2"/>
    <n v="50"/>
    <n v="44.52"/>
    <s v="http://www.marketo.com/software/marketing-automation/"/>
    <n v="0"/>
    <n v="0.03"/>
    <n v="0.98"/>
    <n v="344000"/>
    <s v="0.56,0.71,0.56,0.71,0.99,0.99,0.71,0.71,0.56,0.56,0.56,0.71"/>
  </r>
  <r>
    <x v="695"/>
    <n v="4"/>
    <n v="4"/>
    <n v="2"/>
    <n v="2"/>
    <n v="50"/>
    <n v="8.02"/>
    <s v="https://www.marketo.com/marketing-topics/direct-response-advertising"/>
    <n v="0"/>
    <n v="0"/>
    <n v="0.93"/>
    <n v="12700000"/>
    <s v="0.99,0.99,0.99,0.80,0.80,0.99,0.99,0.99,0.80,0.99,0.80,0.80"/>
  </r>
  <r>
    <x v="696"/>
    <n v="4"/>
    <n v="4"/>
    <n v="2"/>
    <n v="2"/>
    <n v="50"/>
    <n v="21.24"/>
    <s v="https://www.marketo.com/marketing-topics/lead-generation-business-model"/>
    <n v="0"/>
    <n v="0.01"/>
    <n v="0.88"/>
    <n v="22200000"/>
    <s v="0.71,0.99,0.56,0.56,0.99,0.56,0.56,0.56,0.71,0.99,0.71,0.99"/>
  </r>
  <r>
    <x v="697"/>
    <n v="6"/>
    <n v="6"/>
    <n v="2"/>
    <n v="2"/>
    <n v="70"/>
    <n v="0"/>
    <s v="https://www.marketo.com/marketing-topics/define-b2b-marketing"/>
    <n v="0"/>
    <n v="0"/>
    <n v="0.49"/>
    <n v="1440000000"/>
    <s v="0.45,0.45,0.64,0.45,0.45,0.45,0.45,0.45,0.45,0.82,0.99,0.82"/>
  </r>
  <r>
    <x v="531"/>
    <n v="5"/>
    <n v="0"/>
    <n v="2"/>
    <n v="3"/>
    <n v="70"/>
    <n v="6.63"/>
    <s v="http://www.marketo.com/about/news/marketo-receives-appexchange-best-of-2010-award-for-marketing-automation-from-salesforce-com-customers/"/>
    <n v="0"/>
    <n v="0"/>
    <n v="0.56000000000000005"/>
    <n v="19000"/>
    <s v="0.99,0.64,0.50,0.50,0.36,0.64,0.64,0.50,0.36,0.36,0.64,0.21"/>
  </r>
  <r>
    <x v="698"/>
    <n v="4"/>
    <n v="4"/>
    <n v="2"/>
    <n v="2"/>
    <n v="50"/>
    <n v="0"/>
    <s v="http://developers.marketo.com/documentation/rest/endpoint-url/"/>
    <n v="0"/>
    <n v="0"/>
    <n v="0"/>
    <n v="6050000"/>
    <s v="0.71,0.56,0.71,0.99,0.71,0.71,0.99,0.71,0.99,0.71,0.99,0.71"/>
  </r>
  <r>
    <x v="699"/>
    <n v="6"/>
    <n v="6"/>
    <n v="2"/>
    <n v="2"/>
    <n v="70"/>
    <n v="4.05"/>
    <s v="http://blog.marketo.com/2010/09/b2b-public-relations.html"/>
    <n v="0"/>
    <n v="0"/>
    <n v="0.62"/>
    <n v="13000000"/>
    <s v="0.56,0.78,0.99,0.99,0.78,0.56,0.78,0.78,0.56,0.78,0.78,0.78"/>
  </r>
  <r>
    <x v="700"/>
    <n v="6"/>
    <n v="0"/>
    <n v="2"/>
    <n v="3"/>
    <n v="70"/>
    <n v="14.03"/>
    <s v="http://www.marketo.com/marketing-topics/social-media-strategy-template"/>
    <n v="0"/>
    <n v="0.01"/>
    <n v="0.77"/>
    <n v="2220000"/>
    <s v="0.71,0.71,0.71,0.99,0.71,0.99,0.99,0.71,0.71,0.99,0.99,0.71"/>
  </r>
  <r>
    <x v="701"/>
    <n v="6"/>
    <n v="7"/>
    <n v="2"/>
    <n v="2"/>
    <n v="70"/>
    <n v="0"/>
    <s v="http://pages2.marketo.com/rs/marketob2/images/SPF-and-DKIM-for-Email-Deliverability.pdf"/>
    <n v="0"/>
    <n v="0"/>
    <n v="0"/>
    <n v="392000"/>
    <s v="0.78,0.78,0.78,0.78,0.78,0.99,0.99,0.78,0.56,0.78,0.56,0.78"/>
  </r>
  <r>
    <x v="702"/>
    <n v="4"/>
    <n v="4"/>
    <n v="2"/>
    <n v="2"/>
    <n v="50"/>
    <n v="9.65"/>
    <s v="https://www.marketo.com/marketing-topics/lead-generation-sites"/>
    <n v="0"/>
    <n v="0"/>
    <n v="0.94"/>
    <n v="19600000"/>
    <s v="0.43,0.99,0.71,0.71,0.71,0.71,0.56,0.56,0.56,0.71,0.71,0.56"/>
  </r>
  <r>
    <x v="703"/>
    <n v="4"/>
    <n v="4"/>
    <n v="2"/>
    <n v="2"/>
    <n v="50"/>
    <n v="0"/>
    <s v="http://pages2.marketo.com/rs/marketob2/images/SPF-and-DKIM-for-Email-Deliverability.pdf"/>
    <n v="0"/>
    <n v="0"/>
    <n v="0"/>
    <n v="392000"/>
    <s v="0.43,0.71,0.71,0.71,0.71,0.71,0.99,0.56,0.71,0.71,0.56,0.99"/>
  </r>
  <r>
    <x v="704"/>
    <n v="6"/>
    <n v="6"/>
    <n v="2"/>
    <n v="2"/>
    <n v="70"/>
    <n v="19.39"/>
    <s v="http://www.marketo.com/marketing-topics/lead-generation-marketing"/>
    <n v="0"/>
    <n v="0.01"/>
    <n v="0.93"/>
    <n v="465000000"/>
    <s v="0.64,0.82,0.64,0.64,0.64,0.64,0.64,0.64,0.64,0.99,0.82,0.82"/>
  </r>
  <r>
    <x v="705"/>
    <n v="4"/>
    <n v="3"/>
    <n v="2"/>
    <n v="3"/>
    <n v="50"/>
    <n v="4.34"/>
    <s v="http://www.marketo.com/software/personalization/"/>
    <n v="0"/>
    <n v="0"/>
    <n v="0.63"/>
    <n v="13100000"/>
    <s v="0.99,0.71,0.71,0.43,0.56,0.71,0.71,0.99,0.56,0.99,0.99,0.56"/>
  </r>
  <r>
    <x v="706"/>
    <n v="4"/>
    <n v="4"/>
    <n v="2"/>
    <n v="2"/>
    <n v="50"/>
    <n v="0"/>
    <s v="http://www.marketo.com/benchmarks/are-you-maximizing-revenue/"/>
    <n v="0"/>
    <n v="0"/>
    <n v="0.49"/>
    <n v="25500000"/>
    <s v="0.99,0.56,0.56,0.78,0.78,0.56,0.44,0.44,0.78,0.56,0.56,0.33"/>
  </r>
  <r>
    <x v="707"/>
    <n v="5"/>
    <n v="5"/>
    <n v="2"/>
    <n v="2"/>
    <n v="70"/>
    <n v="11.37"/>
    <s v="http://www.marketo.com/lead-generation/"/>
    <n v="0"/>
    <n v="0.01"/>
    <n v="0.82"/>
    <n v="554000000"/>
    <s v="0.45,0.64,0.36,0.64,0.64,0.64,0.64,0.45,0.99,0.45,0.45,0.64"/>
  </r>
  <r>
    <x v="156"/>
    <n v="4"/>
    <n v="4"/>
    <n v="2"/>
    <n v="2"/>
    <n v="50"/>
    <n v="8.27"/>
    <s v="http://www.marketo.com/email-deliverability/"/>
    <n v="0"/>
    <n v="0"/>
    <n v="0.68"/>
    <n v="494000"/>
    <s v="0.60,0.99,0.80,0.80,0.99,0.99,0.99,0.99,0.60,0.80,0.99,0.80"/>
  </r>
  <r>
    <x v="708"/>
    <n v="4"/>
    <n v="4"/>
    <n v="2"/>
    <n v="2"/>
    <n v="50"/>
    <n v="21.44"/>
    <s v="http://www.marketo.com/lead-generation/"/>
    <n v="0"/>
    <n v="0.01"/>
    <n v="0.8"/>
    <n v="6280000"/>
    <s v="0.71,0.71,0.43,0.71,0.71,0.71,0.56,0.99,0.56,0.71,0.71,0.71"/>
  </r>
  <r>
    <x v="709"/>
    <n v="4"/>
    <n v="4"/>
    <n v="2"/>
    <n v="2"/>
    <n v="50"/>
    <n v="2.25"/>
    <s v="http://www.marketo.com/success-kits/"/>
    <n v="0"/>
    <n v="0"/>
    <n v="0.38"/>
    <n v="15800000"/>
    <s v="0.56,0.78,0.78,0.78,0.56,0.56,0.56,0.56,0.56,0.56,0.33,0.99"/>
  </r>
  <r>
    <x v="710"/>
    <n v="4"/>
    <n v="5"/>
    <n v="2"/>
    <n v="2"/>
    <n v="50"/>
    <n v="32.96"/>
    <s v="http://www.marketo.com/software/marketing-automation/"/>
    <n v="0"/>
    <n v="0.02"/>
    <n v="0.91"/>
    <n v="10300000"/>
    <s v="0.99,0.71,0.71,0.56,0.43,0.99,0.56,0.99,0.71,0.56,0.99,0.56"/>
  </r>
  <r>
    <x v="284"/>
    <n v="12"/>
    <n v="16"/>
    <n v="1"/>
    <n v="1"/>
    <n v="260"/>
    <n v="12.24"/>
    <s v="http://www.marketo.com/marketing-topics/social-media-strategy-template"/>
    <n v="0"/>
    <n v="0.01"/>
    <n v="0.41"/>
    <n v="59800000"/>
    <s v="0.81,0.66,0.81,0.99,0.81,0.81,0.81,0.99,0.66,0.99,0.81,0.99"/>
  </r>
  <r>
    <x v="711"/>
    <n v="14"/>
    <n v="14"/>
    <n v="1"/>
    <n v="1"/>
    <n v="480"/>
    <n v="0"/>
    <s v="https://launchpoint.marketo.com/babcock-and-jenkins/625-babcock-and-jenkins/"/>
    <n v="0"/>
    <n v="0"/>
    <n v="0"/>
    <n v="451000"/>
    <s v="0.66,0.99,0.81,0.54,0.81,0.81,0.66,0.66,0.81,0.81,0.81,0.66"/>
  </r>
  <r>
    <x v="712"/>
    <n v="14"/>
    <n v="7"/>
    <n v="1"/>
    <n v="2"/>
    <n v="480"/>
    <n v="0"/>
    <s v="http://blog.marketo.com/2013/11/marketing-with-what-makes-you-happy-content-with-johnny-cupcakes.html"/>
    <n v="0"/>
    <n v="0"/>
    <n v="0"/>
    <n v="1340000"/>
    <s v="0.81,0.66,0.44,0.54,0.81,0.81,0.66,0.81,0.81,0.99,0.99,0.99"/>
  </r>
  <r>
    <x v="233"/>
    <n v="14"/>
    <n v="0"/>
    <n v="1"/>
    <n v="3"/>
    <n v="480"/>
    <n v="0"/>
    <s v="https://launchpoint.marketo.com/the-pedowitz-group/755-marketo-right-start-tactical-strategic-services/"/>
    <n v="0"/>
    <n v="0"/>
    <n v="0.01"/>
    <n v="67000"/>
    <s v="0.54,0.81,0.81,0.99,0.99,0.81,0.66,0.99,0.81,0.66,0.66,0.54"/>
  </r>
  <r>
    <x v="713"/>
    <n v="14"/>
    <n v="18"/>
    <n v="1"/>
    <n v="1"/>
    <n v="480"/>
    <n v="7.91"/>
    <s v="http://developers.marketo.com/documentation/rest/"/>
    <n v="0"/>
    <n v="0"/>
    <n v="0.36"/>
    <n v="3350000"/>
    <s v="0.81,0.99,0.81,0.99,0.99,0.81,0.81,0.81,0.99,0.81,0.99,0.66"/>
  </r>
  <r>
    <x v="714"/>
    <n v="14"/>
    <n v="15"/>
    <n v="1"/>
    <n v="1"/>
    <n v="480"/>
    <n v="0.03"/>
    <s v="https://launchpoint.marketo.com/percussion-software/826-percussion-web-content-marketing-content-management/"/>
    <n v="0"/>
    <n v="0"/>
    <n v="0.23"/>
    <n v="3800000"/>
    <s v="0.66,0.81,0.66,0.81,0.66,0.66,0.81,0.99,0.66,0.99,0.99,0.81"/>
  </r>
  <r>
    <x v="715"/>
    <n v="14"/>
    <n v="15"/>
    <n v="1"/>
    <n v="1"/>
    <n v="480"/>
    <n v="12.38"/>
    <s v="http://www.marketo.com/landing-pages/"/>
    <n v="0"/>
    <n v="0.01"/>
    <n v="0.96"/>
    <n v="8340000"/>
    <s v="0.36,0.54,0.54,0.67,0.67,0.82,0.82,0.82,0.82,0.82,0.99,0.67"/>
  </r>
  <r>
    <x v="716"/>
    <n v="10"/>
    <n v="0"/>
    <n v="2"/>
    <n v="3"/>
    <n v="110"/>
    <n v="44.76"/>
    <s v="http://www.marketo.com/software/marketing-automation/analytics/"/>
    <n v="0"/>
    <n v="0.03"/>
    <n v="0.88"/>
    <n v="21300000"/>
    <s v="0.45,0.82,0.99,0.99,0.82,0.82,0.99,0.99,0.82,0.99,0.99,0.82"/>
  </r>
  <r>
    <x v="716"/>
    <n v="9"/>
    <n v="9"/>
    <n v="2"/>
    <n v="2"/>
    <n v="110"/>
    <n v="44.76"/>
    <s v="http://www.marketo.com/solutions/measure-roi/"/>
    <n v="0"/>
    <n v="0.03"/>
    <n v="0.88"/>
    <n v="21300000"/>
    <s v="0.45,0.82,0.99,0.99,0.82,0.82,0.99,0.99,0.82,0.99,0.99,0.82"/>
  </r>
  <r>
    <x v="717"/>
    <n v="10"/>
    <n v="10"/>
    <n v="2"/>
    <n v="2"/>
    <n v="110"/>
    <n v="29.23"/>
    <s v="https://www.marketo.com/marketing-topics/small-business-lead-generation"/>
    <n v="0"/>
    <n v="0.02"/>
    <n v="0.9"/>
    <n v="150000000"/>
    <s v="0.50,0.64,0.64,0.79,0.79,0.99,0.99,0.64,0.64,0.79,0.64,0.99"/>
  </r>
  <r>
    <x v="718"/>
    <n v="8"/>
    <n v="7"/>
    <n v="2"/>
    <n v="2"/>
    <n v="110"/>
    <n v="0"/>
    <s v="http://www.marketo.com/reports/marketing-budgets-the-strategic-allocation-model/"/>
    <n v="0"/>
    <n v="0"/>
    <n v="0.26"/>
    <n v="1910000"/>
    <s v="0.64,0.79,0.50,0.79,0.79,0.50,0.79,0.64,0.64,0.79,0.99,0.79"/>
  </r>
  <r>
    <x v="719"/>
    <n v="8"/>
    <n v="14"/>
    <n v="2"/>
    <n v="1"/>
    <n v="110"/>
    <n v="0"/>
    <s v="http://blog.marketo.com/2012/06/true-colors-what-your-brand-colors-say-about-your-business.html"/>
    <n v="0"/>
    <n v="0"/>
    <n v="0.01"/>
    <n v="2570000000"/>
    <s v="0.64,0.64,0.79,0.99,0.64,0.79,0.64,0.64,0.79,0.99,0.79,0.64"/>
  </r>
  <r>
    <x v="720"/>
    <n v="10"/>
    <n v="10"/>
    <n v="2"/>
    <n v="2"/>
    <n v="110"/>
    <n v="4.26"/>
    <s v="http://www.marketo.com/ebooks/smart-selling-tools-for-inside-sales/"/>
    <n v="0"/>
    <n v="0"/>
    <n v="0.55000000000000004"/>
    <n v="288000000"/>
    <s v="0.64,0.79,0.50,0.64,0.79,0.99,0.99,0.79,0.79,0.99,0.99,0.79"/>
  </r>
  <r>
    <x v="721"/>
    <n v="10"/>
    <n v="12"/>
    <n v="2"/>
    <n v="1"/>
    <n v="110"/>
    <n v="6.71"/>
    <s v="http://summit.marketo.com/2015/speakers/ashleigh-serrano/"/>
    <n v="0"/>
    <n v="0"/>
    <n v="7.0000000000000007E-2"/>
    <n v="132000"/>
    <s v="0.53,0.41,0.65,0.82,0.65,0.53,0.65,0.65,0.82,0.99,0.65,0.65"/>
  </r>
  <r>
    <x v="722"/>
    <n v="9"/>
    <n v="8"/>
    <n v="2"/>
    <n v="2"/>
    <n v="110"/>
    <n v="0"/>
    <s v="http://blog.marketo.com/2014/07/summer-must-reads-10-marketing-books-to-throw-in-your-beach-bag.html"/>
    <n v="0"/>
    <n v="0"/>
    <n v="0"/>
    <n v="20100000"/>
    <s v="0.03,0.03,0.03,0.05,0.10,0.67,0.99,0.99,0.44,0.08,0.03,0.03"/>
  </r>
  <r>
    <x v="723"/>
    <n v="9"/>
    <n v="8"/>
    <n v="2"/>
    <n v="2"/>
    <n v="110"/>
    <n v="1.47"/>
    <s v="http://blog.marketo.com/2013/09/how-to-write-your-first-blog-post.html"/>
    <n v="0"/>
    <n v="0"/>
    <n v="0.37"/>
    <n v="107000000"/>
    <s v="0.24,0.99,0.65,0.65,0.82,0.65,0.53,0.82,0.65,0.99,0.82,0.65"/>
  </r>
  <r>
    <x v="724"/>
    <n v="10"/>
    <n v="12"/>
    <n v="2"/>
    <n v="1"/>
    <n v="110"/>
    <n v="28.77"/>
    <s v="https://www.marketo.com/marketing-topics/b2b-marketing-strategy"/>
    <n v="0"/>
    <n v="0.02"/>
    <n v="0.5"/>
    <n v="5660000"/>
    <s v="0.99,0.43,0.33,0.43,0.43,0.43,0.81,0.81,0.33,0.52,0.67,0.67"/>
  </r>
  <r>
    <x v="725"/>
    <n v="9"/>
    <n v="12"/>
    <n v="2"/>
    <n v="1"/>
    <n v="110"/>
    <n v="0.05"/>
    <s v="http://summit.marketo.com/2014/speakers/jeff-shearer/"/>
    <n v="0"/>
    <n v="0"/>
    <n v="0.17"/>
    <n v="583000"/>
    <s v="0.53,0.65,0.65,0.41,0.53,0.99,0.53,0.53,0.65,0.65,0.65,0.65"/>
  </r>
  <r>
    <x v="726"/>
    <n v="8"/>
    <n v="10"/>
    <n v="2"/>
    <n v="2"/>
    <n v="110"/>
    <n v="15.74"/>
    <s v="http://www.marketo.com/marketing-topics/property-management-lead-generation"/>
    <n v="0"/>
    <n v="0.01"/>
    <n v="0.94"/>
    <n v="11700000"/>
    <s v="0.53,0.82,0.65,0.99,0.65,0.65,0.82,0.82,0.82,0.65,0.65,0.41"/>
  </r>
  <r>
    <x v="727"/>
    <n v="10"/>
    <n v="8"/>
    <n v="2"/>
    <n v="2"/>
    <n v="110"/>
    <n v="0"/>
    <s v="http://blog.marketo.com/"/>
    <n v="0"/>
    <n v="0"/>
    <n v="0.03"/>
    <n v="142000000"/>
    <s v="0.64,0.99,0.99,0.99,0.99,0.79,0.64,0.79,0.64,0.99,0.99,0.79"/>
  </r>
  <r>
    <x v="728"/>
    <n v="8"/>
    <n v="0"/>
    <n v="2"/>
    <n v="3"/>
    <n v="110"/>
    <n v="0"/>
    <s v="http://blog.marketo.com/2014/11/swag-tchotchke-bauble-7-things-to-consider-for-event-giveaways.html"/>
    <n v="0"/>
    <n v="0"/>
    <n v="0.04"/>
    <n v="37000"/>
    <s v="0.19,0.19,0.14,0.33,0.24,0.52,0.67,0.81,0.81,0.67,0.99,0.81"/>
  </r>
  <r>
    <x v="729"/>
    <n v="9"/>
    <n v="8"/>
    <n v="2"/>
    <n v="2"/>
    <n v="110"/>
    <n v="76.34"/>
    <s v="http://www.marketo.com/ebooks/what-is-marketing-automation/"/>
    <n v="0"/>
    <n v="0.06"/>
    <n v="0.91"/>
    <n v="1310000"/>
    <s v="0.28,0.99,0.65,0.65,0.65,0.65,0.53,0.53,0.53,0.53,0.53,0.53"/>
  </r>
  <r>
    <x v="730"/>
    <n v="9"/>
    <n v="7"/>
    <n v="2"/>
    <n v="2"/>
    <n v="110"/>
    <n v="0"/>
    <s v="http://blog.marketo.com/2013/10/what-physics-taught-me-about-marketing.html"/>
    <n v="0"/>
    <n v="0"/>
    <n v="0.1"/>
    <n v="5370000"/>
    <s v="0.99,0.65,0.65,0.65,0.53,0.65,0.53,0.41,0.41,0.82,0.99,0.65"/>
  </r>
  <r>
    <x v="731"/>
    <n v="10"/>
    <n v="6"/>
    <n v="2"/>
    <n v="2"/>
    <n v="110"/>
    <n v="26.4"/>
    <s v="http://blog.marketo.com/2013/08/the-problem-with-implicit-opt-in-for-email-marketing.html"/>
    <n v="0"/>
    <n v="0.02"/>
    <n v="0.91"/>
    <n v="56100000"/>
    <s v="0.64,0.64,0.64,0.64,0.79,0.99,0.64,0.99,0.64,0.79,0.79,0.64"/>
  </r>
  <r>
    <x v="732"/>
    <n v="9"/>
    <n v="16"/>
    <n v="2"/>
    <n v="1"/>
    <n v="110"/>
    <n v="8.26"/>
    <s v="https://launchpoint.marketo.com/lionbridge/932-lionbridge-global-email-operations/"/>
    <n v="0"/>
    <n v="0"/>
    <n v="0.25"/>
    <n v="1230000000"/>
    <s v="0.79,0.79,0.79,0.79,0.99,0.79,0.79,0.99,0.79,0.99,0.79,0.64"/>
  </r>
  <r>
    <x v="733"/>
    <n v="10"/>
    <n v="10"/>
    <n v="2"/>
    <n v="2"/>
    <n v="110"/>
    <n v="0"/>
    <s v="http://blog.marketo.com/2013/11/the-art-of-swag-or-schwag.html"/>
    <n v="0"/>
    <n v="0"/>
    <n v="0.01"/>
    <n v="56000"/>
    <s v="0.65,0.65,0.53,0.65,0.82,0.65,0.53,0.41,0.53,0.53,0.99,0.82"/>
  </r>
  <r>
    <x v="734"/>
    <n v="10"/>
    <n v="11"/>
    <n v="2"/>
    <n v="1"/>
    <n v="110"/>
    <n v="0"/>
    <s v="http://blog.marketo.com/2014/12/the-holidays-are-here-the-psychology-of-impulse-buying-infographic.html"/>
    <n v="0"/>
    <n v="0"/>
    <n v="0.01"/>
    <n v="12600000"/>
    <s v="0.64,0.79,0.79,0.79,0.64,0.64,0.79,0.64,0.99,0.64,0.99,0.64"/>
  </r>
  <r>
    <x v="735"/>
    <n v="10"/>
    <n v="10"/>
    <n v="2"/>
    <n v="2"/>
    <n v="110"/>
    <n v="13.24"/>
    <s v="http://www.marketo.com/marketing-topics/social-marketing-strategy"/>
    <n v="0"/>
    <n v="0.01"/>
    <n v="0.67"/>
    <n v="100000000"/>
    <s v="0.50,0.64,0.79,0.64,0.79,0.64,0.64,0.64,0.50,0.99,0.99,0.99"/>
  </r>
  <r>
    <x v="736"/>
    <n v="8"/>
    <n v="8"/>
    <n v="2"/>
    <n v="2"/>
    <n v="110"/>
    <n v="59.72"/>
    <s v="http://www.marketo.com/marketing-automation/"/>
    <n v="0"/>
    <n v="0.04"/>
    <n v="0.96"/>
    <n v="9970000"/>
    <s v="0.53,0.65,0.65,0.82,0.65,0.65,0.65,0.65,0.99,0.65,0.82,0.82"/>
  </r>
  <r>
    <x v="737"/>
    <n v="10"/>
    <n v="9"/>
    <n v="2"/>
    <n v="2"/>
    <n v="110"/>
    <n v="0"/>
    <s v="http://blog.marketo.com/2013/10/5-more-provocative-and-daring-marketing-campaigns-so-far-in-2013.html"/>
    <n v="0"/>
    <n v="0"/>
    <n v="0.11"/>
    <n v="3000000"/>
    <s v="0.41,0.65,0.82,0.65,0.65,0.41,0.41,0.41,0.24,0.99,0.99,0.65"/>
  </r>
  <r>
    <x v="738"/>
    <n v="10"/>
    <n v="10"/>
    <n v="2"/>
    <n v="2"/>
    <n v="110"/>
    <n v="19.46"/>
    <s v="http://www.marketo.com/email-marketing/"/>
    <n v="0"/>
    <n v="0.01"/>
    <n v="0.98"/>
    <n v="4780000"/>
    <s v="0.64,0.99,0.99,0.99,0.64,0.64,0.79,0.79,0.64,0.79,0.79,0.64"/>
  </r>
  <r>
    <x v="739"/>
    <n v="10"/>
    <n v="10"/>
    <n v="2"/>
    <n v="2"/>
    <n v="110"/>
    <n v="17.760000000000002"/>
    <s v="http://www.marketo.com/_assets/uploads/How-to-Segment-and-Target-Your-Emails.pdf?20130828153321"/>
    <n v="0"/>
    <n v="0.01"/>
    <n v="0.75"/>
    <n v="38300000"/>
    <s v="0.64,0.99,0.99,0.79,0.79,0.64,0.36,0.64,0.79,0.79,0.50,0.79"/>
  </r>
  <r>
    <x v="740"/>
    <n v="9"/>
    <n v="11"/>
    <n v="2"/>
    <n v="1"/>
    <n v="110"/>
    <n v="3.47"/>
    <s v="https://summit.marketo.com/"/>
    <n v="0"/>
    <n v="0"/>
    <n v="0.16"/>
    <n v="29400000"/>
    <s v="0.41,0.65,0.99,0.99,0.99,0.53,0.53,0.65,0.53,0.53,0.82,0.41"/>
  </r>
  <r>
    <x v="593"/>
    <n v="8"/>
    <n v="8"/>
    <n v="2"/>
    <n v="2"/>
    <n v="110"/>
    <n v="38.04"/>
    <s v="http://www.marketo.com/software/marketing-automation/"/>
    <n v="0"/>
    <n v="0.03"/>
    <n v="0.99"/>
    <n v="74600000"/>
    <s v="0.64,0.79,0.79,0.64,0.99,0.64,0.99,0.79,0.79,0.79,0.79,0.50"/>
  </r>
  <r>
    <x v="741"/>
    <n v="9"/>
    <n v="6"/>
    <n v="2"/>
    <n v="2"/>
    <n v="110"/>
    <n v="8.74"/>
    <s v="http://www.marketo.com/_assets/uploads/2014-Sample-Social-Media-Tactical-Plan.pdf?20140609162917"/>
    <n v="0"/>
    <n v="0"/>
    <n v="0.39"/>
    <n v="1690000"/>
    <s v="0.28,0.41,0.53,0.53,0.41,0.65,0.53,0.65,0.65,0.82,0.99,0.99"/>
  </r>
  <r>
    <x v="520"/>
    <n v="10"/>
    <n v="11"/>
    <n v="2"/>
    <n v="1"/>
    <n v="110"/>
    <n v="38.94"/>
    <s v="https://www.marketo.com/marketing-topics/business-to-business-lead-generation"/>
    <n v="0"/>
    <n v="0.03"/>
    <n v="0.9"/>
    <n v="1360000000"/>
    <s v="0.99,0.79,0.79,0.79,0.79,0.64,0.64,0.79,0.64,0.64,0.79,0.64"/>
  </r>
  <r>
    <x v="742"/>
    <n v="10"/>
    <n v="9"/>
    <n v="2"/>
    <n v="2"/>
    <n v="110"/>
    <n v="46.16"/>
    <s v="http://blog.marketo.com/2014/04/predictive-analytics-the-next-piece-of-the-social-puzzle.html"/>
    <n v="0"/>
    <n v="0.03"/>
    <n v="0.8"/>
    <n v="3700000"/>
    <s v="0.12,0.24,0.24,0.28,0.65,0.82,0.65,0.99,0.82,0.99,0.99,0.99"/>
  </r>
  <r>
    <x v="743"/>
    <n v="8"/>
    <n v="9"/>
    <n v="2"/>
    <n v="2"/>
    <n v="110"/>
    <n v="2.52"/>
    <s v="https://www.marketo.com/_assets/uploads/Marketing-Planning-Customizable-PPT-Template.ppt?20131107114640"/>
    <n v="0"/>
    <n v="0"/>
    <n v="0.26"/>
    <n v="1740000"/>
    <s v="0.19,0.81,0.99,0.52,0.24,0.43,0.67,0.43,0.33,0.19,0.43,0.52"/>
  </r>
  <r>
    <x v="744"/>
    <n v="8"/>
    <n v="10"/>
    <n v="2"/>
    <n v="2"/>
    <n v="110"/>
    <n v="22.58"/>
    <s v="https://www.marketo.com/marketing-topics/lead-generation-websites"/>
    <n v="0"/>
    <n v="0.01"/>
    <n v="0.93"/>
    <n v="60100000"/>
    <s v="0.50,0.79,0.64,0.99,0.99,0.79,0.64,0.99,0.79,0.64,0.99,0.64"/>
  </r>
  <r>
    <x v="745"/>
    <n v="11"/>
    <n v="11"/>
    <n v="1"/>
    <n v="1"/>
    <n v="70"/>
    <n v="0"/>
    <s v="http://blog.marketo.com/2011/05/defining-the-perfect-sales-lead-%E2%80%93-4-tips-to-getting-it-right.html"/>
    <n v="0"/>
    <n v="0"/>
    <n v="0.88"/>
    <n v="313000000"/>
    <s v="0.56,0.78,0.56,0.56,0.56,0.78,0.56,0.99,0.78,0.78,0.78,0.56"/>
  </r>
  <r>
    <x v="746"/>
    <n v="11"/>
    <n v="11"/>
    <n v="1"/>
    <n v="1"/>
    <n v="70"/>
    <n v="20.49"/>
    <s v="https://www.marketo.com/marketing-topics/lead-generation-websites"/>
    <n v="0"/>
    <n v="0.01"/>
    <n v="0.96"/>
    <n v="6980000"/>
    <s v="0.64,0.64,0.82,0.82,0.99,0.64,0.82,0.64,0.45,0.64,0.64,0.82"/>
  </r>
  <r>
    <x v="747"/>
    <n v="11"/>
    <n v="11"/>
    <n v="1"/>
    <n v="1"/>
    <n v="70"/>
    <n v="0"/>
    <s v="http://summit.marketo.com/2014/speakers/steven-moody/"/>
    <n v="0"/>
    <n v="0"/>
    <n v="0.31"/>
    <n v="11800000"/>
    <s v="0.56,0.99,0.78,0.99,0.99,0.78,0.78,0.78,0.78,0.78,0.78,0.56"/>
  </r>
  <r>
    <x v="748"/>
    <n v="11"/>
    <n v="14"/>
    <n v="1"/>
    <n v="1"/>
    <n v="70"/>
    <n v="14.8"/>
    <s v="http://www.marketo.com/articles/how-to-use-social-media-for-lead-generation/"/>
    <n v="0"/>
    <n v="0.01"/>
    <n v="0.94"/>
    <n v="413000000"/>
    <s v="0.56,0.78,0.78,0.78,0.99,0.56,0.56,0.56,0.56,0.78,0.99,0.78"/>
  </r>
  <r>
    <x v="749"/>
    <n v="11"/>
    <n v="12"/>
    <n v="1"/>
    <n v="1"/>
    <n v="70"/>
    <n v="10.5"/>
    <s v="http://www.marketo.com/inbound-marketing/"/>
    <n v="0"/>
    <n v="0"/>
    <n v="0.97"/>
    <n v="9830000"/>
    <s v="0.44,0.78,0.78,0.78,0.99,0.99,0.78,0.78,0.78,0.99,0.99,0.99"/>
  </r>
  <r>
    <x v="750"/>
    <n v="11"/>
    <n v="11"/>
    <n v="1"/>
    <n v="1"/>
    <n v="70"/>
    <n v="10.39"/>
    <s v="https://launchpoint.marketo.com/resolution-marketing-services/1204-resolution-marketing-services-rms-marketing-as-a-service/"/>
    <n v="0"/>
    <n v="0"/>
    <n v="0.56000000000000005"/>
    <n v="1090000000"/>
    <s v="0.45,0.45,0.64,0.45,0.64,0.45,0.64,0.64,0.64,0.82,0.99,0.82"/>
  </r>
  <r>
    <x v="751"/>
    <n v="11"/>
    <n v="10"/>
    <n v="1"/>
    <n v="2"/>
    <n v="70"/>
    <n v="0.12"/>
    <s v="http://summit.marketo.com/2015/speakers/lana-brown/"/>
    <n v="0"/>
    <n v="0"/>
    <n v="0.2"/>
    <n v="90600000"/>
    <s v="0.78,0.78,0.78,0.99,0.78,0.78,0.78,0.99,0.99,0.78,0.99,0.78"/>
  </r>
  <r>
    <x v="752"/>
    <n v="11"/>
    <n v="13"/>
    <n v="1"/>
    <n v="1"/>
    <n v="70"/>
    <n v="0"/>
    <s v="http://blog.marketo.com/2013/05/5-of-the-most-innovative-and-unique-marketing-campaigns-so-far-in-2013.html"/>
    <n v="0"/>
    <n v="0"/>
    <n v="0.16"/>
    <n v="80300000"/>
    <s v="0.56,0.99,0.99,0.99,0.99,0.78,0.44,0.78,0.56,0.78,0.33,0.78"/>
  </r>
  <r>
    <x v="753"/>
    <n v="20"/>
    <n v="20"/>
    <n v="1"/>
    <n v="1"/>
    <n v="1000"/>
    <n v="24.27"/>
    <s v="http://www.marketo.com/ebooks/graduating-from-an-email-service-provider-to-marketing-automation/"/>
    <n v="0"/>
    <n v="0.01"/>
    <n v="0.96"/>
    <n v="182000000"/>
    <s v="0.99,0.77,0.77,0.77,0.99,0.99,0.55,0.68,0.55,0.99,0.68,0.68"/>
  </r>
  <r>
    <x v="754"/>
    <n v="18"/>
    <n v="17"/>
    <n v="1"/>
    <n v="1"/>
    <n v="1000"/>
    <n v="0"/>
    <s v="https://launchpoint.marketo.com/servicesource/1222-scout-marketing/"/>
    <n v="0"/>
    <n v="0"/>
    <n v="0"/>
    <n v="41100000"/>
    <s v="0.62,0.81,0.62,0.81,0.81,0.81,0.99,0.81,0.62,0.45,0.45,0.37"/>
  </r>
  <r>
    <x v="755"/>
    <n v="15"/>
    <n v="13"/>
    <n v="1"/>
    <n v="1"/>
    <n v="590"/>
    <n v="11.96"/>
    <s v="http://www.marketo.com/email-marketing/"/>
    <n v="0"/>
    <n v="0"/>
    <n v="0.65"/>
    <n v="142000000"/>
    <s v="0.54,0.82,0.82,0.82,0.82,0.67,0.67,0.54,0.67,0.99,0.99,0.82"/>
  </r>
  <r>
    <x v="756"/>
    <n v="16"/>
    <n v="15"/>
    <n v="1"/>
    <n v="1"/>
    <n v="590"/>
    <n v="0.75"/>
    <s v="http://templates.marketo.com/"/>
    <n v="0"/>
    <n v="0"/>
    <n v="0.27"/>
    <n v="162000000"/>
    <s v="0.55,0.55,0.55,0.67,0.99,0.99,0.55,0.55,0.55,0.55,0.67,0.67"/>
  </r>
  <r>
    <x v="757"/>
    <n v="16"/>
    <n v="15"/>
    <n v="1"/>
    <n v="1"/>
    <n v="590"/>
    <n v="1.32"/>
    <s v="https://launchpoint.marketo.com/newvoicemedia/715-contactworld-for-salesforce/"/>
    <n v="0"/>
    <n v="0"/>
    <n v="0.18"/>
    <n v="91000"/>
    <s v="0.26,0.39,0.39,0.59,0.59,0.59,0.59,0.99,0.59,0.59,0.72,0.48"/>
  </r>
  <r>
    <x v="758"/>
    <n v="13"/>
    <n v="11"/>
    <n v="1"/>
    <n v="1"/>
    <n v="320"/>
    <n v="20"/>
    <s v="http://www.marketo.com/software/marketing-automation/landing-pages/"/>
    <n v="0"/>
    <n v="0.01"/>
    <n v="0.95"/>
    <n v="18800000"/>
    <s v="0.81,0.99,0.81,0.99,0.99,0.81,0.81,0.81,0.99,0.99,0.99,0.81"/>
  </r>
  <r>
    <x v="329"/>
    <n v="13"/>
    <n v="13"/>
    <n v="1"/>
    <n v="1"/>
    <n v="320"/>
    <n v="0"/>
    <s v="https://www.marketo.com/_assets/uploads/How-to-Define-a-Lead.pdf?20140402174653"/>
    <n v="0"/>
    <n v="0"/>
    <n v="0"/>
    <n v="318000000"/>
    <s v="0.44,0.54,0.54,0.67,0.81,0.67,0.54,0.54,0.54,0.81,0.99,0.99"/>
  </r>
  <r>
    <x v="667"/>
    <n v="7"/>
    <n v="7"/>
    <n v="2"/>
    <n v="2"/>
    <n v="70"/>
    <n v="14.04"/>
    <s v="http://www.marketo.com/social-marketing/"/>
    <n v="0"/>
    <n v="0"/>
    <n v="0.67"/>
    <n v="85800000"/>
    <s v="0.64,0.82,0.45,0.64,0.82,0.64,0.45,0.64,0.36,0.99,0.99,0.82"/>
  </r>
  <r>
    <x v="759"/>
    <n v="4"/>
    <n v="4"/>
    <n v="2"/>
    <n v="2"/>
    <n v="40"/>
    <n v="27.75"/>
    <s v="http://www.marketo.com/marketing-topics/website-lead-generation"/>
    <n v="0"/>
    <n v="0.01"/>
    <n v="0.99"/>
    <n v="58100000"/>
    <s v="0.43,0.71,0.43,0.43,0.71,0.71,0.56,0.43,0.56,0.56,0.99,0.56"/>
  </r>
  <r>
    <x v="108"/>
    <n v="7"/>
    <n v="7"/>
    <n v="2"/>
    <n v="2"/>
    <n v="70"/>
    <n v="17.28"/>
    <s v="https://launchpoint.marketo.com/integrate/845-integrate/"/>
    <n v="0"/>
    <n v="0.01"/>
    <n v="0.41"/>
    <n v="241000"/>
    <s v="0.28,0.36,0.28,0.36,0.36,0.28,0.50,0.50,0.50,0.79,0.50,0.99"/>
  </r>
  <r>
    <x v="760"/>
    <n v="4"/>
    <n v="3"/>
    <n v="2"/>
    <n v="3"/>
    <n v="40"/>
    <n v="0"/>
    <s v="http://www.marketo.com/definitive-guides/social-marketing/"/>
    <n v="0"/>
    <n v="0"/>
    <n v="0.5"/>
    <n v="247000000"/>
    <s v="0.33,0.33,0.33,0.33,0.44,0.44,0.33,0.33,0.33,0.56,0.99,0.99"/>
  </r>
  <r>
    <x v="761"/>
    <n v="7"/>
    <n v="5"/>
    <n v="2"/>
    <n v="2"/>
    <n v="70"/>
    <n v="0"/>
    <s v="http://blog.marketo.com/2014/06/the-future-of-digital-marketing-is-already-here.html"/>
    <n v="0"/>
    <n v="0"/>
    <n v="0.39"/>
    <n v="65600000"/>
    <s v="0.56,0.56,0.56,0.78,0.99,0.78,0.56,0.56,0.56,0.78,0.78,0.78"/>
  </r>
  <r>
    <x v="762"/>
    <n v="4"/>
    <n v="4"/>
    <n v="2"/>
    <n v="2"/>
    <n v="40"/>
    <n v="0"/>
    <s v="https://launchpoint.marketo.com/rainking-solutions/810-rainking-online/"/>
    <n v="0"/>
    <n v="0"/>
    <n v="0.09"/>
    <n v="2000"/>
    <s v="0.28,0.56,0.28,0.43,0.99,0.43,0.71,0.43,0.56,0.56,0.43,0.28"/>
  </r>
  <r>
    <x v="188"/>
    <n v="4"/>
    <n v="4"/>
    <n v="2"/>
    <n v="2"/>
    <n v="40"/>
    <n v="7.2"/>
    <s v="http://templates.marketo.com/"/>
    <n v="0"/>
    <n v="0"/>
    <n v="0.97"/>
    <n v="99000"/>
    <s v="0.40,0.60,0.40,0.60,0.60,0.80,0.80,0.99,0.60,0.99,0.80,0.60"/>
  </r>
  <r>
    <x v="763"/>
    <n v="7"/>
    <n v="8"/>
    <n v="2"/>
    <n v="2"/>
    <n v="70"/>
    <n v="48.02"/>
    <s v="http://www.marketo.com/software/marketing-automation/"/>
    <n v="0"/>
    <n v="0.03"/>
    <n v="0.81"/>
    <n v="42600000"/>
    <s v="0.27,0.18,0.18,0.18,0.27,0.82,0.99,0.99,0.82,0.82,0.99,0.99"/>
  </r>
  <r>
    <x v="764"/>
    <n v="4"/>
    <n v="5"/>
    <n v="2"/>
    <n v="2"/>
    <n v="40"/>
    <n v="14.78"/>
    <s v="http://www.marketo.com/content-marketing/"/>
    <n v="0"/>
    <n v="0.01"/>
    <n v="0.96"/>
    <n v="34700000"/>
    <s v="0.40,0.60,0.60,0.80,0.80,0.60,0.99,0.99,0.80,0.80,0.80,0.60"/>
  </r>
  <r>
    <x v="678"/>
    <n v="7"/>
    <n v="6"/>
    <n v="2"/>
    <n v="2"/>
    <n v="70"/>
    <n v="0"/>
    <s v="http://www.marketo.com/_assets/uploads/10-tips-for-successful-email-marketing.pdf?20130607170642"/>
    <n v="0"/>
    <n v="0"/>
    <n v="0.77"/>
    <n v="102000000"/>
    <s v="0.28,0.50,0.36,0.28,0.36,0.50,0.36,0.28,0.36,0.64,0.99,0.64"/>
  </r>
  <r>
    <x v="765"/>
    <n v="4"/>
    <n v="4"/>
    <n v="2"/>
    <n v="2"/>
    <n v="40"/>
    <n v="30.39"/>
    <s v="http://www.marketo.com/marketing-automation/"/>
    <n v="0"/>
    <n v="0.02"/>
    <n v="0.97"/>
    <n v="105000000"/>
    <s v="0.28,0.56,0.43,0.71,0.71,0.71,0.43,0.56,0.43,0.99,0.56,0.56"/>
  </r>
  <r>
    <x v="766"/>
    <n v="4"/>
    <n v="5"/>
    <n v="2"/>
    <n v="2"/>
    <n v="40"/>
    <n v="16.18"/>
    <s v="http://blog.marketo.com/2013/10/get-ahead-of-the-mobile-herd-5-best-practices-for-mobile-optimized-marketing.html"/>
    <n v="0"/>
    <n v="0.01"/>
    <n v="0.76"/>
    <n v="61900000"/>
    <s v="0.60,0.80,0.40,0.60,0.80,0.99,0.60,0.99,0.80,0.99,0.60,0.99"/>
  </r>
  <r>
    <x v="767"/>
    <n v="7"/>
    <n v="7"/>
    <n v="2"/>
    <n v="2"/>
    <n v="70"/>
    <n v="0"/>
    <s v="http://www.marketo.com/podcasts/episode-16-jacob-stark-of-curves-international/"/>
    <n v="0"/>
    <n v="0"/>
    <n v="7.0000000000000007E-2"/>
    <n v="17200000"/>
    <s v="0.15,0.27,0.19,0.27,0.27,0.19,0.19,0.19,0.27,0.99,0.27,0.27"/>
  </r>
  <r>
    <x v="768"/>
    <n v="4"/>
    <n v="5"/>
    <n v="2"/>
    <n v="2"/>
    <n v="40"/>
    <n v="14.78"/>
    <s v="http://blog.marketo.com/2013/12/bad-data-in-bad-data-out-5-steps-to-a-squeaky-clean-database.html"/>
    <n v="0"/>
    <n v="0.01"/>
    <n v="0.19"/>
    <n v="184000000"/>
    <s v="0.80,0.80,0.80,0.99,0.99,0.60,0.60,0.80,0.60,0.99,0.80,0.99"/>
  </r>
  <r>
    <x v="360"/>
    <n v="7"/>
    <n v="7"/>
    <n v="2"/>
    <n v="2"/>
    <n v="70"/>
    <n v="0"/>
    <s v="http://www.marketo.com/revenue-performance/"/>
    <n v="0"/>
    <n v="0"/>
    <n v="0.31"/>
    <n v="310000"/>
    <s v="0.78,0.99,0.78,0.56,0.99,0.56,0.99,0.56,0.78,0.78,0.78,0.56"/>
  </r>
  <r>
    <x v="769"/>
    <n v="4"/>
    <n v="1"/>
    <n v="2"/>
    <n v="3"/>
    <n v="40"/>
    <n v="10.23"/>
    <s v="http://www.marketo.com/library/Social-Media-Plan-Template.pdf"/>
    <n v="0"/>
    <n v="0"/>
    <n v="0.24"/>
    <n v="87500000"/>
    <s v="0.56,0.99,0.56,0.43,0.56,0.56,0.99,0.56,0.43,0.28,0.56,0.56"/>
  </r>
  <r>
    <x v="688"/>
    <n v="7"/>
    <n v="7"/>
    <n v="2"/>
    <n v="2"/>
    <n v="70"/>
    <n v="16.14"/>
    <s v="http://blog.marketo.com/"/>
    <n v="0"/>
    <n v="0.01"/>
    <n v="0.77"/>
    <n v="1890000"/>
    <s v="0.45,0.64,0.36,0.82,0.64,0.64,0.36,0.36,0.36,0.64,0.99,0.64"/>
  </r>
  <r>
    <x v="770"/>
    <n v="4"/>
    <n v="5"/>
    <n v="2"/>
    <n v="2"/>
    <n v="40"/>
    <n v="9.39"/>
    <s v="http://blog.marketo.com/2010/04/marketing-forecasting-hidden-secret-of-most-accountable-cmo.html"/>
    <n v="0"/>
    <n v="0"/>
    <n v="0.41"/>
    <n v="39300000"/>
    <s v="0.56,0.71,0.56,0.99,0.56,0.43,0.43,0.43,0.28,0.43,0.71,0.56"/>
  </r>
  <r>
    <x v="771"/>
    <n v="7"/>
    <n v="8"/>
    <n v="2"/>
    <n v="2"/>
    <n v="70"/>
    <n v="0"/>
    <s v="http://www.marketo.com/marketing-and-sales-alignment/"/>
    <n v="0"/>
    <n v="0"/>
    <n v="0.26"/>
    <n v="42500000"/>
    <s v="0.33,0.78,0.78,0.78,0.78,0.78,0.78,0.78,0.99,0.99,0.33,0.22"/>
  </r>
  <r>
    <x v="772"/>
    <n v="4"/>
    <n v="4"/>
    <n v="2"/>
    <n v="2"/>
    <n v="40"/>
    <n v="16.16"/>
    <s v="http://www.marketo.com/lead-generation/"/>
    <n v="0"/>
    <n v="0.01"/>
    <n v="0.95"/>
    <n v="555000000"/>
    <s v="0.71,0.71,0.43,0.43,0.43,0.43,0.28,0.43,0.28,0.43,0.99,0.99"/>
  </r>
  <r>
    <x v="773"/>
    <n v="7"/>
    <n v="5"/>
    <n v="2"/>
    <n v="2"/>
    <n v="70"/>
    <n v="11.27"/>
    <s v="http://blog.marketo.com/2013/03/how-to-measure-the-roi-of-your-marketing-programs.html"/>
    <n v="0"/>
    <n v="0"/>
    <n v="0.44"/>
    <n v="11300000"/>
    <s v="0.56,0.78,0.56,0.99,0.99,0.78,0.78,0.99,0.99,0.78,0.78,0.99"/>
  </r>
  <r>
    <x v="774"/>
    <n v="7"/>
    <n v="7"/>
    <n v="2"/>
    <n v="2"/>
    <n v="70"/>
    <n v="9.27"/>
    <s v="https://www.marketo.com/marketing-topics/direct-response-advertising"/>
    <n v="0"/>
    <n v="0"/>
    <n v="0.89"/>
    <n v="91500000"/>
    <s v="0.78,0.56,0.99,0.99,0.99,0.78,0.56,0.56,0.44,0.78,0.56,0.78"/>
  </r>
  <r>
    <x v="196"/>
    <n v="4"/>
    <n v="0"/>
    <n v="2"/>
    <n v="3"/>
    <n v="40"/>
    <n v="0"/>
    <s v="http://www.marketo.com/software/marketing-automation/analytics/ad-hoc-reports-analysis/"/>
    <n v="0"/>
    <n v="0"/>
    <n v="0.53"/>
    <n v="390000"/>
    <s v="0.80,0.80,0.60,0.99,0.80,0.99,0.60,0.60,0.99,0.60,0.99,0.60"/>
  </r>
  <r>
    <x v="775"/>
    <n v="7"/>
    <n v="7"/>
    <n v="2"/>
    <n v="2"/>
    <n v="70"/>
    <n v="0"/>
    <s v="https://www.marketo.com/marketing-topics/direct-response-advertising"/>
    <n v="0"/>
    <n v="0"/>
    <n v="0.42"/>
    <n v="142000000"/>
    <s v="0.33,0.56,0.99,0.78,0.78,0.78,0.78,0.78,0.56,0.78,0.78,0.56"/>
  </r>
  <r>
    <x v="704"/>
    <n v="7"/>
    <n v="7"/>
    <n v="2"/>
    <n v="2"/>
    <n v="70"/>
    <n v="19.39"/>
    <s v="http://www.marketo.com/ebooks/content-marketing-for-lead-generation/"/>
    <n v="0"/>
    <n v="0.01"/>
    <n v="0.93"/>
    <n v="465000000"/>
    <s v="0.64,0.82,0.64,0.64,0.64,0.64,0.64,0.64,0.64,0.99,0.82,0.82"/>
  </r>
  <r>
    <x v="776"/>
    <n v="4"/>
    <n v="3"/>
    <n v="2"/>
    <n v="3"/>
    <n v="40"/>
    <n v="53.6"/>
    <s v="http://www.marketo.com/marketing-automation/"/>
    <n v="0"/>
    <n v="0.03"/>
    <n v="0.94"/>
    <n v="119000000"/>
    <s v="0.40,0.99,0.60,0.99,0.99,0.80,0.60,0.80,0.80,0.80,0.80,0.99"/>
  </r>
  <r>
    <x v="777"/>
    <n v="4"/>
    <n v="3"/>
    <n v="2"/>
    <n v="3"/>
    <n v="40"/>
    <n v="16.22"/>
    <s v="http://www.marketo.com/lead-generation/"/>
    <n v="0"/>
    <n v="0.01"/>
    <n v="0.97"/>
    <n v="460000000"/>
    <s v="0.43,0.71,0.28,0.71,0.71,0.43,0.99,0.71,0.56,0.71,0.56,0.43"/>
  </r>
  <r>
    <x v="778"/>
    <n v="4"/>
    <n v="4"/>
    <n v="2"/>
    <n v="2"/>
    <n v="40"/>
    <n v="4.13"/>
    <s v="http://blog.marketo.com/2013/01/the-key-to-sales-and-marketing-alignment-the-sales-development-rep.html"/>
    <n v="0"/>
    <n v="0"/>
    <n v="0.04"/>
    <n v="6100000"/>
    <s v="0.40,0.40,0.20,0.60,0.60,0.60,0.99,0.99,0.80,0.99,0.99,0.99"/>
  </r>
  <r>
    <x v="779"/>
    <n v="4"/>
    <n v="4"/>
    <n v="2"/>
    <n v="2"/>
    <n v="40"/>
    <n v="19.98"/>
    <s v="http://www.marketo.com/articles/how-to-survive-the-gmail-tabs-marketing-apocalypse/"/>
    <n v="0"/>
    <n v="0.01"/>
    <n v="0.91"/>
    <n v="41300000"/>
    <s v="0.99,0.56,0.28,0.56,0.71,0.56,0.28,0.43,0.28,0.43,0.56,0.28"/>
  </r>
  <r>
    <x v="780"/>
    <n v="7"/>
    <n v="7"/>
    <n v="2"/>
    <n v="2"/>
    <n v="70"/>
    <n v="0"/>
    <s v="http://www.marketo.com/worksheets/2015-sample-social-media-tactical-plan/"/>
    <n v="0"/>
    <n v="0"/>
    <n v="0.72"/>
    <n v="12000000"/>
    <s v="0.44,0.44,0.56,0.56,0.78,0.78,0.99,0.56,0.78,0.78,0.78,0.78"/>
  </r>
  <r>
    <x v="198"/>
    <n v="4"/>
    <n v="4"/>
    <n v="2"/>
    <n v="2"/>
    <n v="40"/>
    <n v="9.2100000000000009"/>
    <s v="http://templates.marketo.com/"/>
    <n v="0"/>
    <n v="0"/>
    <n v="0.88"/>
    <n v="65000"/>
    <s v="0.40,0.60,0.80,0.60,0.40,0.80,0.99,0.80,0.80,0.60,0.99,0.80"/>
  </r>
  <r>
    <x v="781"/>
    <n v="4"/>
    <n v="7"/>
    <n v="2"/>
    <n v="2"/>
    <n v="40"/>
    <n v="7.65"/>
    <s v="http://www.marketo.com/webinars/the-new-rules-of-b2b-lead-management/"/>
    <n v="0"/>
    <n v="0"/>
    <n v="0.12"/>
    <n v="55900000"/>
    <s v="0.60,0.80,0.80,0.60,0.80,0.99,0.40,0.60,0.60,0.99,0.99,0.80"/>
  </r>
  <r>
    <x v="782"/>
    <n v="12"/>
    <n v="0"/>
    <n v="1"/>
    <n v="3"/>
    <n v="210"/>
    <n v="0"/>
    <s v="http://www.marketo.com/reports/2014-gartner-magic-quadrant-for-crm-lead-management/"/>
    <n v="0"/>
    <n v="0"/>
    <n v="0.01"/>
    <n v="21500000"/>
    <s v="0.81,0.81,0.99,0.99,0.99,0.99,0.81,0.99,0.65,0.81,0.81,0.65"/>
  </r>
  <r>
    <x v="783"/>
    <n v="12"/>
    <n v="12"/>
    <n v="1"/>
    <n v="1"/>
    <n v="210"/>
    <n v="31.6"/>
    <s v="http://www.marketo.com/_assets/uploads/10-tips-for-successful-email-marketing.pdf?20130607170642"/>
    <n v="0"/>
    <n v="0.02"/>
    <n v="0.9"/>
    <n v="103000000"/>
    <s v="0.67,0.81,0.81,0.99,0.99,0.99,0.99,0.99,0.81,0.81,0.99,0.81"/>
  </r>
  <r>
    <x v="784"/>
    <n v="12"/>
    <n v="11"/>
    <n v="1"/>
    <n v="1"/>
    <n v="210"/>
    <n v="11.45"/>
    <s v="http://www.marketo.com/worksheets/social-media-editorial-calendar/"/>
    <n v="0"/>
    <n v="0"/>
    <n v="0.54"/>
    <n v="1630000"/>
    <s v="0.65,0.81,0.81,0.99,0.99,0.81,0.99,0.65,0.42,0.65,0.65,0.65"/>
  </r>
  <r>
    <x v="785"/>
    <n v="12"/>
    <n v="12"/>
    <n v="1"/>
    <n v="1"/>
    <n v="210"/>
    <n v="24.94"/>
    <s v="http://www.marketo.com/"/>
    <n v="0"/>
    <n v="0.01"/>
    <n v="0.62"/>
    <n v="176000000"/>
    <s v="0.54,0.54,0.44,0.44,0.82,0.54,0.54,0.54,0.67,0.54,0.54,0.99"/>
  </r>
  <r>
    <x v="786"/>
    <n v="12"/>
    <n v="13"/>
    <n v="1"/>
    <n v="1"/>
    <n v="210"/>
    <n v="15.01"/>
    <s v="http://www.marketo.com/articles/how-to-use-social-media-for-lead-generation/"/>
    <n v="0"/>
    <n v="0.01"/>
    <n v="0.88"/>
    <n v="353000000"/>
    <s v="0.67,0.19,0.23,0.35,0.81,0.54,0.28,0.19,0.44,0.54,0.67,0.99"/>
  </r>
  <r>
    <x v="787"/>
    <n v="14"/>
    <n v="15"/>
    <n v="1"/>
    <n v="1"/>
    <n v="390"/>
    <n v="4.45"/>
    <s v="http://blog.marketo.com/2013/03/improving-content-conversion-with-dynamic-content.html"/>
    <n v="0"/>
    <n v="0"/>
    <n v="0.16"/>
    <n v="604000000"/>
    <s v="0.67,0.81,0.67,0.99,0.99,0.81,0.81,0.81,0.67,0.81,0.99,0.81"/>
  </r>
  <r>
    <x v="322"/>
    <n v="12"/>
    <n v="12"/>
    <n v="1"/>
    <n v="1"/>
    <n v="210"/>
    <n v="14.61"/>
    <s v="https://launchpoint.marketo.com/trackmaven/1064-trackmaven/"/>
    <n v="0"/>
    <n v="0.01"/>
    <n v="0.85"/>
    <n v="66000"/>
    <s v="0.81,0.99,0.81,0.99,0.81,0.81,0.81,0.81,0.81,0.99,0.81,0.81"/>
  </r>
  <r>
    <x v="788"/>
    <n v="14"/>
    <n v="13"/>
    <n v="1"/>
    <n v="1"/>
    <n v="390"/>
    <n v="15.16"/>
    <s v="http://www.marketo.com/articles/how-to-use-social-media-for-lead-generation/"/>
    <n v="0"/>
    <n v="0.01"/>
    <n v="0.89"/>
    <n v="441000000"/>
    <s v="0.44,0.81,0.99,0.36,0.15,0.28,0.81,0.81,0.81,0.99,0.81,0.81"/>
  </r>
  <r>
    <x v="789"/>
    <n v="10"/>
    <n v="9"/>
    <n v="2"/>
    <n v="2"/>
    <n v="90"/>
    <n v="48.74"/>
    <s v="http://www.marketo.com/definitive-guides/marketing-automation/"/>
    <n v="0"/>
    <n v="0.03"/>
    <n v="0.96"/>
    <n v="10300000"/>
    <s v="0.12,0.27,0.12,0.12,0.15,0.19,0.35,0.42,0.42,0.42,0.99,0.81"/>
  </r>
  <r>
    <x v="790"/>
    <n v="3"/>
    <n v="3"/>
    <n v="3"/>
    <n v="3"/>
    <n v="30"/>
    <n v="34.54"/>
    <s v="https://www.marketo.com/marketing-topics/online-lead-generation-business"/>
    <n v="0"/>
    <n v="0.02"/>
    <n v="0.88"/>
    <n v="382000000"/>
    <s v="0.11,0.78,0.22,0.11,0.11,0.11,0.11,0.99,0.33,0.11,0.11,0.56"/>
  </r>
  <r>
    <x v="791"/>
    <n v="9"/>
    <n v="7"/>
    <n v="2"/>
    <n v="2"/>
    <n v="90"/>
    <n v="0"/>
    <s v="http://blog.marketo.com/2010/12/do-you-need-a-chief-revenue-officer.html"/>
    <n v="0"/>
    <n v="0"/>
    <n v="0.11"/>
    <n v="417000"/>
    <s v="0.41,0.82,0.24,0.53,0.28,0.24,0.41,0.65,0.82,0.99,0.82,0.28"/>
  </r>
  <r>
    <x v="792"/>
    <n v="3"/>
    <n v="3"/>
    <n v="3"/>
    <n v="3"/>
    <n v="30"/>
    <n v="0"/>
    <s v="http://www.marketo.com/_assets/uploads/The-Definitive-Guide-to-Engaging-Email-Marketing.pdf"/>
    <n v="0"/>
    <n v="0"/>
    <n v="0.83"/>
    <n v="93700000"/>
    <s v="0.28,0.56,0.56,0.56,0.56,0.43,0.28,0.28,0.43,0.43,0.28,0.99"/>
  </r>
  <r>
    <x v="623"/>
    <n v="3"/>
    <n v="3"/>
    <n v="3"/>
    <n v="3"/>
    <n v="30"/>
    <n v="0"/>
    <s v="http://www.marketo.com/definitive-guides/sales-lead-qualification-and-sales-development/"/>
    <n v="0"/>
    <n v="0"/>
    <n v="0.41"/>
    <n v="101000000"/>
    <s v="0.80,0.80,0.99,0.99,0.80,0.40,0.60,0.60,0.60,0.60,0.60,0.60"/>
  </r>
  <r>
    <x v="793"/>
    <n v="3"/>
    <n v="3"/>
    <n v="3"/>
    <n v="3"/>
    <n v="30"/>
    <n v="0"/>
    <s v="http://www.marketo.com/worksheets/content-marketing-tactical-plan/"/>
    <n v="0"/>
    <n v="0"/>
    <n v="0.62"/>
    <n v="1260000"/>
    <s v="0.75,0.99,0.50,0.75,0.75,0.75,0.50,0.50,0.50,0.50,0.75,0.50"/>
  </r>
  <r>
    <x v="794"/>
    <n v="3"/>
    <n v="2"/>
    <n v="3"/>
    <n v="3"/>
    <n v="30"/>
    <n v="0"/>
    <s v="http://blog.marketo.com/2014/03/infographic-state-of-marketing-automation-trends-2014.html"/>
    <n v="0"/>
    <n v="0"/>
    <n v="0.51"/>
    <n v="612000"/>
    <s v="0.25,0.75,0.99,0.50,0.99,0.50,0.99,0.99,0.75,0.50,0.50,0.99"/>
  </r>
  <r>
    <x v="795"/>
    <n v="9"/>
    <n v="8"/>
    <n v="2"/>
    <n v="2"/>
    <n v="90"/>
    <n v="16.02"/>
    <s v="http://blog.marketo.com/2013/10/31-content-marketing-ideas-that-will-revolutionize-your-business.html"/>
    <n v="0"/>
    <n v="0.01"/>
    <n v="0.82"/>
    <n v="119000000"/>
    <s v="0.79,0.50,0.50,0.50,0.50,0.50,0.50,0.64,0.64,0.64,0.64,0.99"/>
  </r>
  <r>
    <x v="796"/>
    <n v="3"/>
    <n v="3"/>
    <n v="3"/>
    <n v="3"/>
    <n v="30"/>
    <n v="23.38"/>
    <s v="http://www.marketo.com/demand-generation/"/>
    <n v="0"/>
    <n v="0.01"/>
    <n v="0.88"/>
    <n v="5090000"/>
    <s v="0.40,0.60,0.40,0.60,0.99,0.60,0.60,0.40,0.40,0.60,0.60,0.80"/>
  </r>
  <r>
    <x v="797"/>
    <n v="3"/>
    <n v="2"/>
    <n v="3"/>
    <n v="3"/>
    <n v="30"/>
    <n v="0"/>
    <s v="https://www.marketo.com/marketing-topics/define-b2b-marketing"/>
    <n v="0"/>
    <n v="0"/>
    <n v="0.34"/>
    <n v="728000"/>
    <s v="0.60,0.40,0.80,0.60,0.99,0.40,0.40,0.40,0.40,0.60,0.80,0.40"/>
  </r>
  <r>
    <x v="798"/>
    <n v="9"/>
    <n v="9"/>
    <n v="2"/>
    <n v="2"/>
    <n v="90"/>
    <n v="27.57"/>
    <s v="http://www.marketo.com/email-marketing/"/>
    <n v="0"/>
    <n v="0.01"/>
    <n v="0.95"/>
    <n v="70100000"/>
    <s v="0.53,0.82,0.65,0.41,0.28,0.41,0.82,0.99,0.65,0.18,0.24,0.65"/>
  </r>
  <r>
    <x v="600"/>
    <n v="10"/>
    <n v="10"/>
    <n v="2"/>
    <n v="2"/>
    <n v="90"/>
    <n v="39.22"/>
    <s v="http://www.marketo.com/software/marketing-automation/"/>
    <n v="0"/>
    <n v="0.02"/>
    <n v="0.95"/>
    <n v="435000000"/>
    <s v="0.41,0.53,0.99,0.53,0.53,0.53,0.41,0.53,0.53,0.53,0.53,0.41"/>
  </r>
  <r>
    <x v="799"/>
    <n v="8"/>
    <n v="8"/>
    <n v="2"/>
    <n v="2"/>
    <n v="90"/>
    <n v="0"/>
    <s v="http://www.marketo.com/software/marketing-automation/sales-intelligence/sales-campaigns/"/>
    <n v="0"/>
    <n v="0"/>
    <n v="0.02"/>
    <n v="391000000"/>
    <s v="0.64,0.64,0.64,0.82,0.99,0.82,0.64,0.64,0.82,0.99,0.99,0.99"/>
  </r>
  <r>
    <x v="800"/>
    <n v="10"/>
    <n v="10"/>
    <n v="2"/>
    <n v="2"/>
    <n v="90"/>
    <n v="0"/>
    <s v="http://launchpoint.marketo.com/"/>
    <n v="0"/>
    <n v="0"/>
    <n v="0"/>
    <n v="118000"/>
    <s v="0.45,0.82,0.45,0.64,0.64,0.82,0.82,0.82,0.99,0.64,0.64,0.64"/>
  </r>
  <r>
    <x v="801"/>
    <n v="8"/>
    <n v="6"/>
    <n v="2"/>
    <n v="2"/>
    <n v="90"/>
    <n v="0"/>
    <s v="http://blog.marketo.com/category/email-marketing"/>
    <n v="0"/>
    <n v="0"/>
    <n v="0.88"/>
    <n v="191000000"/>
    <s v="0.36,0.99,0.79,0.79,0.36,0.50,0.64,0.64,0.64,0.36,0.36,0.50"/>
  </r>
  <r>
    <x v="802"/>
    <n v="9"/>
    <n v="10"/>
    <n v="2"/>
    <n v="2"/>
    <n v="90"/>
    <n v="48.52"/>
    <s v="http://www.marketo.com/marketing-automation/marketing-automation-vendors-compared/"/>
    <n v="0"/>
    <n v="0.03"/>
    <n v="0.96"/>
    <n v="1830000"/>
    <s v="0.64,0.82,0.64,0.64,0.64,0.64,0.99,0.82,0.82,0.82,0.99,0.45"/>
  </r>
  <r>
    <x v="803"/>
    <n v="10"/>
    <n v="10"/>
    <n v="2"/>
    <n v="2"/>
    <n v="90"/>
    <n v="0"/>
    <s v="https://launchpoint.marketo.com/datanyze/1338-datanyze-crawl-before-you-call/"/>
    <n v="0"/>
    <n v="0"/>
    <n v="0.12"/>
    <n v="72000"/>
    <s v="0.64,0.82,0.99,0.82,0.99,0.99,0.82,0.82,0.82,0.99,0.99,0.82"/>
  </r>
  <r>
    <x v="804"/>
    <n v="10"/>
    <n v="6"/>
    <n v="2"/>
    <n v="2"/>
    <n v="90"/>
    <n v="12.05"/>
    <s v="http://blog.marketo.com/2013/03/how-to-measure-the-roi-of-your-marketing-programs.html"/>
    <n v="0"/>
    <n v="0"/>
    <n v="0.2"/>
    <n v="135000000"/>
    <s v="0.64,0.99,0.82,0.64,0.64,0.64,0.82,0.82,0.64,0.64,0.99,0.64"/>
  </r>
  <r>
    <x v="805"/>
    <n v="10"/>
    <n v="10"/>
    <n v="2"/>
    <n v="2"/>
    <n v="90"/>
    <n v="0"/>
    <s v="http://blog.marketo.com/"/>
    <n v="0"/>
    <n v="0"/>
    <n v="0.08"/>
    <n v="289000000"/>
    <s v="0.78,0.99,0.78,0.99,0.78,0.78,0.99,0.99,0.99,0.78,0.78,0.99"/>
  </r>
  <r>
    <x v="806"/>
    <n v="10"/>
    <n v="9"/>
    <n v="2"/>
    <n v="2"/>
    <n v="90"/>
    <n v="0"/>
    <s v="http://blog.marketo.com/2012/06/true-colors-what-your-brand-colors-say-about-your-business.html"/>
    <n v="0"/>
    <n v="0"/>
    <n v="0.03"/>
    <n v="33000000"/>
    <s v="0.64,0.82,0.82,0.82,0.99,0.99,0.64,0.82,0.64,0.82,0.64,0.82"/>
  </r>
  <r>
    <x v="807"/>
    <n v="3"/>
    <n v="2"/>
    <n v="3"/>
    <n v="3"/>
    <n v="30"/>
    <n v="28.67"/>
    <s v="https://www.marketo.com/marketing-topics/education-lead-generation"/>
    <n v="0"/>
    <n v="0.01"/>
    <n v="0.88"/>
    <n v="5350000"/>
    <s v="0.11,0.22,0.22,0.11,0.11,0.11,0.11,0.99,0.56,0.11,0.33,0.11"/>
  </r>
  <r>
    <x v="257"/>
    <n v="3"/>
    <n v="3"/>
    <n v="3"/>
    <n v="3"/>
    <n v="30"/>
    <n v="0"/>
    <s v="http://www.marketo.com/lead-nurturing/"/>
    <n v="0"/>
    <n v="0"/>
    <n v="0.42"/>
    <n v="392000"/>
    <s v="0.60,0.80,0.80,0.60,0.60,0.80,0.80,0.60,0.99,0.40,0.60,0.60"/>
  </r>
  <r>
    <x v="808"/>
    <n v="8"/>
    <n v="9"/>
    <n v="2"/>
    <n v="2"/>
    <n v="90"/>
    <n v="18"/>
    <s v="http://www.marketo.com/resources/"/>
    <n v="0"/>
    <n v="0.01"/>
    <n v="0.24"/>
    <n v="84500000"/>
    <s v="0.07,0.08,0.08,0.12,0.99,0.07,0.05,0.03,0.02,0.07,0.12,0.03"/>
  </r>
  <r>
    <x v="632"/>
    <n v="3"/>
    <n v="3"/>
    <n v="3"/>
    <n v="3"/>
    <n v="30"/>
    <n v="5.01"/>
    <s v="http://www.marketo.com/ebooks/how-to-set-up-an-editorial-calendar-for-facebook/"/>
    <n v="0"/>
    <n v="0"/>
    <n v="0.25"/>
    <n v="660000"/>
    <s v="0.75,0.75,0.50,0.99,0.99,0.50,0.75,0.99,0.75,0.75,0.75,0.50"/>
  </r>
  <r>
    <x v="809"/>
    <n v="3"/>
    <n v="3"/>
    <n v="3"/>
    <n v="3"/>
    <n v="30"/>
    <n v="11.92"/>
    <s v="http://www.marketo.com/event-marketing/"/>
    <n v="0"/>
    <n v="0"/>
    <n v="0.75"/>
    <n v="52600000"/>
    <s v="0.50,0.75,0.75,0.50,0.99,0.50,0.50,0.75,0.75,0.50,0.75,0.75"/>
  </r>
  <r>
    <x v="810"/>
    <n v="9"/>
    <n v="11"/>
    <n v="2"/>
    <n v="1"/>
    <n v="90"/>
    <n v="0"/>
    <s v="http://blog.marketo.com/2012/06/true-colors-what-your-brand-colors-say-about-your-business.html"/>
    <n v="0"/>
    <n v="0"/>
    <n v="0.02"/>
    <n v="158000000"/>
    <s v="0.64,0.99,0.99,0.99,0.64,0.99,0.82,0.82,0.82,0.82,0.99,0.99"/>
  </r>
  <r>
    <x v="811"/>
    <n v="3"/>
    <n v="7"/>
    <n v="3"/>
    <n v="2"/>
    <n v="30"/>
    <n v="0"/>
    <s v="http://www.marketo.com/lead-management/"/>
    <n v="0"/>
    <n v="0"/>
    <n v="0.42"/>
    <n v="1380000000"/>
    <s v="0.60,0.80,0.60,0.99,0.60,0.40,0.60,0.60,0.40,0.60,0.60,0.60"/>
  </r>
  <r>
    <x v="812"/>
    <n v="3"/>
    <n v="2"/>
    <n v="3"/>
    <n v="3"/>
    <n v="30"/>
    <n v="0"/>
    <s v="http://www.marketo.com/worksheets/2015-sample-social-media-tactical-plan/"/>
    <n v="0"/>
    <n v="0"/>
    <n v="0.36"/>
    <n v="2330000"/>
    <s v="0.40,0.80,0.60,0.60,0.60,0.40,0.40,0.40,0.60,0.40,0.99,0.40"/>
  </r>
  <r>
    <x v="813"/>
    <n v="10"/>
    <n v="0"/>
    <n v="2"/>
    <n v="3"/>
    <n v="90"/>
    <n v="0"/>
    <s v="http://www.marketo.com/marketing-topics/future-of-social-media-marketing"/>
    <n v="0"/>
    <n v="0"/>
    <n v="0.15"/>
    <n v="616000000"/>
    <s v="0.64,0.36,0.64,0.64,0.99,0.64,0.50,0.21,0.28,0.64,0.79,0.99"/>
  </r>
  <r>
    <x v="814"/>
    <n v="8"/>
    <n v="6"/>
    <n v="2"/>
    <n v="2"/>
    <n v="90"/>
    <n v="0.39"/>
    <s v="http://www.marketo.com/about/news/marketo-appoints-paul-albright-to-chief-revenue-officer/"/>
    <n v="0"/>
    <n v="0"/>
    <n v="0.08"/>
    <n v="8320000"/>
    <s v="0.64,0.99,0.82,0.99,0.82,0.82,0.99,0.82,0.82,0.64,0.99,0.64"/>
  </r>
  <r>
    <x v="815"/>
    <n v="10"/>
    <n v="11"/>
    <n v="2"/>
    <n v="1"/>
    <n v="90"/>
    <n v="0"/>
    <s v="http://blog.marketo.com/2013/04/the-power-of-peer-to-peer-amplification-for-marketers-video-motion-graphic.html"/>
    <n v="0"/>
    <n v="0"/>
    <n v="0.13"/>
    <n v="37100000"/>
    <s v="0.64,0.64,0.64,0.99,0.99,0.99,0.64,0.99,0.82,0.99,0.99,0.99"/>
  </r>
  <r>
    <x v="816"/>
    <n v="8"/>
    <n v="9"/>
    <n v="2"/>
    <n v="2"/>
    <n v="90"/>
    <n v="18.95"/>
    <s v="http://www.marketo.com/software/personalization/"/>
    <n v="0"/>
    <n v="0.01"/>
    <n v="0.95"/>
    <n v="7680000"/>
    <s v="0.41,0.41,0.41,0.53,0.65,0.41,0.41,0.82,0.53,0.53,0.99,0.53"/>
  </r>
  <r>
    <x v="817"/>
    <n v="3"/>
    <n v="3"/>
    <n v="3"/>
    <n v="3"/>
    <n v="30"/>
    <n v="0"/>
    <s v="http://www.marketo.com/_assets/uploads/The-new-metrics-for-email-marketing.pdf?20130904180220"/>
    <n v="0"/>
    <n v="0"/>
    <n v="0.91"/>
    <n v="16700000"/>
    <s v="0.44,0.99,0.56,0.56,0.22,0.22,0.11,0.11,0.22,0.33,0.22,0.22"/>
  </r>
  <r>
    <x v="818"/>
    <n v="8"/>
    <n v="8"/>
    <n v="2"/>
    <n v="2"/>
    <n v="90"/>
    <n v="17.670000000000002"/>
    <s v="http://www.marketo.com/"/>
    <n v="0"/>
    <n v="0.01"/>
    <n v="0.9"/>
    <n v="401000000"/>
    <s v="0.82,0.82,0.82,0.82,0.82,0.64,0.82,0.82,0.99,0.82,0.82,0.82"/>
  </r>
  <r>
    <x v="819"/>
    <n v="8"/>
    <n v="8"/>
    <n v="2"/>
    <n v="2"/>
    <n v="90"/>
    <n v="4.32"/>
    <s v="http://www.marketo.com/webinars/lead-generation-the-art-of-cold-calling-and-the-science-of-email-prospecting/"/>
    <n v="0"/>
    <n v="0"/>
    <n v="0.53"/>
    <n v="33900000"/>
    <s v="0.50,0.99,0.64,0.64,0.64,0.64,0.99,0.64,0.64,0.64,0.50,0.50"/>
  </r>
  <r>
    <x v="820"/>
    <n v="10"/>
    <n v="9"/>
    <n v="2"/>
    <n v="2"/>
    <n v="90"/>
    <n v="41.1"/>
    <s v="http://www.marketo.com/software/marketing-automation/"/>
    <n v="0"/>
    <n v="0.02"/>
    <n v="0.81"/>
    <n v="21200000"/>
    <s v="0.50,0.99,0.79,0.64,0.64,0.36,0.50,0.36,0.50,0.64,0.36,0.79"/>
  </r>
  <r>
    <x v="821"/>
    <n v="9"/>
    <n v="8"/>
    <n v="2"/>
    <n v="2"/>
    <n v="90"/>
    <n v="12.19"/>
    <s v="http://blog.marketo.com/2013/03/how-to-measure-the-roi-of-your-marketing-programs.html"/>
    <n v="0"/>
    <n v="0"/>
    <n v="0.45"/>
    <n v="57900000"/>
    <s v="0.33,0.33,0.43,0.81,0.99,0.99,0.43,0.19,0.10,0.19,0.24,0.43"/>
  </r>
  <r>
    <x v="821"/>
    <n v="8"/>
    <n v="7"/>
    <n v="2"/>
    <n v="2"/>
    <n v="90"/>
    <n v="12.19"/>
    <s v="http://www.marketo.com/marketing-roi/"/>
    <n v="0"/>
    <n v="0"/>
    <n v="0.45"/>
    <n v="57900000"/>
    <s v="0.33,0.33,0.43,0.81,0.99,0.99,0.43,0.19,0.10,0.19,0.24,0.43"/>
  </r>
  <r>
    <x v="822"/>
    <n v="8"/>
    <n v="9"/>
    <n v="2"/>
    <n v="2"/>
    <n v="90"/>
    <n v="2.82"/>
    <s v="https://www.marketo.com/marketing-topics/internet-marketing-promotion"/>
    <n v="0"/>
    <n v="0"/>
    <n v="0.91"/>
    <n v="472000000"/>
    <s v="0.99,0.64,0.64,0.64,0.50,0.64,0.50,0.64,0.79,0.64,0.64,0.64"/>
  </r>
  <r>
    <x v="823"/>
    <n v="3"/>
    <n v="3"/>
    <n v="3"/>
    <n v="3"/>
    <n v="30"/>
    <n v="7.7"/>
    <s v="http://blog.marketo.com/2013/11/prove-your-worth10-kpis-for-marketers.html"/>
    <n v="0"/>
    <n v="0"/>
    <n v="0.43"/>
    <n v="6110000"/>
    <s v="0.50,0.75,0.75,0.75,0.75,0.50,0.50,0.99,0.50,0.75,0.50,0.25"/>
  </r>
  <r>
    <x v="824"/>
    <n v="3"/>
    <n v="3"/>
    <n v="3"/>
    <n v="3"/>
    <n v="30"/>
    <n v="0"/>
    <s v="http://www.marketo.com/software/marketing-automation/search-marketing/"/>
    <n v="0"/>
    <n v="0"/>
    <n v="0.86"/>
    <n v="1770000"/>
    <s v="0.20,0.80,0.40,0.40,0.40,0.40,0.99,0.80,0.99,0.60,0.40,0.40"/>
  </r>
  <r>
    <x v="825"/>
    <n v="8"/>
    <n v="7"/>
    <n v="2"/>
    <n v="2"/>
    <n v="90"/>
    <n v="0"/>
    <s v="http://blog.marketo.com/2014/12/the-next-era-of-marketing-aditya-joshi-of-bain-on-strategists-technologists-and-analysts.html"/>
    <n v="0"/>
    <n v="0"/>
    <n v="0"/>
    <n v="885000"/>
    <s v="0.28,0.99,0.53,0.41,0.28,0.53,0.41,0.82,0.82,0.65,0.65,0.53"/>
  </r>
  <r>
    <x v="826"/>
    <n v="3"/>
    <n v="2"/>
    <n v="3"/>
    <n v="3"/>
    <n v="30"/>
    <n v="0"/>
    <s v="http://www.marketo.com/lead-generation/"/>
    <n v="0"/>
    <n v="0"/>
    <n v="0.92"/>
    <n v="311000000"/>
    <s v="0.67,0.99,0.67,0.99,0.99,0.67,0.33,0.67,0.99,0.99,0.99,0.67"/>
  </r>
  <r>
    <x v="827"/>
    <n v="10"/>
    <n v="11"/>
    <n v="2"/>
    <n v="1"/>
    <n v="90"/>
    <n v="0"/>
    <s v="https://launchpoint.marketo.com/babcock-and-jenkins/625-babcock-and-jenkins/"/>
    <n v="0"/>
    <n v="0"/>
    <n v="0"/>
    <n v="453000"/>
    <s v="0.64,0.99,0.64,0.79,0.50,0.64,0.50,0.64,0.64,0.79,0.50,0.64"/>
  </r>
  <r>
    <x v="261"/>
    <n v="3"/>
    <n v="4"/>
    <n v="3"/>
    <n v="2"/>
    <n v="30"/>
    <n v="31.39"/>
    <s v="http://www.marketo.com/resources/"/>
    <n v="0"/>
    <n v="0.02"/>
    <n v="0.92"/>
    <n v="456000"/>
    <s v="0.50,0.75,0.50,0.50,0.99,0.75,0.75,0.75,0.75,0.75,0.75,0.50"/>
  </r>
  <r>
    <x v="828"/>
    <n v="3"/>
    <n v="3"/>
    <n v="3"/>
    <n v="3"/>
    <n v="30"/>
    <n v="15.66"/>
    <s v="http://launchpoint.marketo.com/leadmd-inc/697-marketing-automation-consulting/"/>
    <n v="0"/>
    <n v="0.01"/>
    <n v="0.96"/>
    <n v="5920000"/>
    <s v="0.60,0.80,0.60,0.60,0.60,0.60,0.40,0.80,0.60,0.99,0.80,0.40"/>
  </r>
  <r>
    <x v="639"/>
    <n v="3"/>
    <n v="0"/>
    <n v="3"/>
    <n v="3"/>
    <n v="30"/>
    <n v="44.21"/>
    <s v="http://www.marketo.com/software/marketing-automation/social-marketing/"/>
    <n v="0"/>
    <n v="0.03"/>
    <n v="0.99"/>
    <n v="42100000"/>
    <s v="0.40,0.80,0.60,0.20,0.40,0.40,0.40,0.80,0.99,0.20,0.40,0.20"/>
  </r>
  <r>
    <x v="262"/>
    <n v="3"/>
    <n v="2"/>
    <n v="3"/>
    <n v="3"/>
    <n v="30"/>
    <n v="0"/>
    <s v="https://launchpoint.marketo.com/atevent/843-atevent/"/>
    <n v="0"/>
    <n v="0"/>
    <n v="0.64"/>
    <n v="419000"/>
    <s v="0.25,0.25,0.50,0.75,0.99,0.50,0.75,0.75,0.50,0.75,0.99,0.50"/>
  </r>
  <r>
    <x v="829"/>
    <n v="3"/>
    <n v="3"/>
    <n v="3"/>
    <n v="3"/>
    <n v="30"/>
    <n v="0"/>
    <s v="http://www.marketo.com/definitive-guides/sales-lead-qualification-and-sales-development/"/>
    <n v="0"/>
    <n v="0"/>
    <n v="0.91"/>
    <n v="1850000"/>
    <s v="0.50,0.75,0.75,0.75,0.75,0.50,0.50,0.75,0.75,0.25,0.99,0.75"/>
  </r>
  <r>
    <x v="263"/>
    <n v="3"/>
    <n v="3"/>
    <n v="3"/>
    <n v="3"/>
    <n v="30"/>
    <n v="9.07"/>
    <s v="http://www.marketo.com/jp-mlm"/>
    <n v="0"/>
    <n v="0"/>
    <n v="0.96"/>
    <n v="135000"/>
    <s v="0.75,0.75,0.75,0.99,0.50,0.75,0.99,0.99,0.75,0.50,0.99,0.75"/>
  </r>
  <r>
    <x v="830"/>
    <n v="3"/>
    <n v="3"/>
    <n v="3"/>
    <n v="3"/>
    <n v="30"/>
    <n v="4.38"/>
    <s v="http://blog.marketo.com/category/revenue-performance"/>
    <n v="0"/>
    <n v="0"/>
    <n v="0.15"/>
    <n v="356000000"/>
    <s v="0.80,0.99,0.60,0.60,0.99,0.40,0.40,0.60,0.60,0.60,0.60,0.60"/>
  </r>
  <r>
    <x v="831"/>
    <n v="3"/>
    <n v="7"/>
    <n v="3"/>
    <n v="2"/>
    <n v="30"/>
    <n v="12.75"/>
    <s v="http://www.marketo.com/software/marketing-management/"/>
    <n v="0"/>
    <n v="0"/>
    <n v="0.85"/>
    <n v="51600000"/>
    <s v="0.60,0.99,0.60,0.60,0.40,0.60,0.60,0.40,0.80,0.80,0.40,0.40"/>
  </r>
  <r>
    <x v="832"/>
    <n v="3"/>
    <n v="3"/>
    <n v="3"/>
    <n v="3"/>
    <n v="30"/>
    <n v="0"/>
    <s v="http://www.marketo.com/lead-generation/"/>
    <n v="0"/>
    <n v="0"/>
    <n v="0.86"/>
    <n v="52300000"/>
    <s v="0.50,0.99,0.25,0.75,0.75,0.50,0.75,0.75,0.50,0.99,0.99,0.25"/>
  </r>
  <r>
    <x v="833"/>
    <n v="3"/>
    <n v="4"/>
    <n v="3"/>
    <n v="2"/>
    <n v="30"/>
    <n v="5.09"/>
    <s v="http://blog.marketo.com/2013/05/5-of-the-most-innovative-and-unique-marketing-campaigns-so-far-in-2013.html"/>
    <n v="0"/>
    <n v="0"/>
    <n v="0.95"/>
    <n v="216000000"/>
    <s v="0.40,0.60,0.80,0.80,0.99,0.60,0.40,0.60,0.60,0.60,0.99,0.60"/>
  </r>
  <r>
    <x v="834"/>
    <n v="9"/>
    <n v="0"/>
    <n v="2"/>
    <n v="3"/>
    <n v="90"/>
    <n v="60.41"/>
    <s v="http://www.marketo.com/reports/siriusview-marketing-automation-platforms-2014/"/>
    <n v="0"/>
    <n v="0.04"/>
    <n v="0.99"/>
    <n v="4900000"/>
    <s v="0.28,0.50,0.50,0.50,0.64,0.79,0.50,0.64,0.50,0.64,0.99,0.79"/>
  </r>
  <r>
    <x v="835"/>
    <n v="18"/>
    <n v="17"/>
    <n v="1"/>
    <n v="1"/>
    <n v="880"/>
    <n v="12.42"/>
    <s v="http://blog.marketo.com/2014/10/best-practices-for-mobile-seo.html"/>
    <n v="0"/>
    <n v="0"/>
    <n v="0.65"/>
    <n v="19200000"/>
    <s v="0.82,0.99,0.82,0.99,0.82,0.99,0.99,0.99,0.82,0.99,0.99,0.82"/>
  </r>
  <r>
    <x v="836"/>
    <n v="19"/>
    <n v="0"/>
    <n v="1"/>
    <n v="3"/>
    <n v="880"/>
    <n v="1.36"/>
    <s v="http://developers.marketo.com/documentation/websites/lead-tracking-munchkin-js/"/>
    <n v="0"/>
    <n v="0"/>
    <n v="0.15"/>
    <n v="14600000"/>
    <s v="0.88,0.88,0.72,0.88,0.88,0.88,0.88,0.88,0.88,0.99,0.99,0.99"/>
  </r>
  <r>
    <x v="837"/>
    <n v="18"/>
    <n v="15"/>
    <n v="1"/>
    <n v="1"/>
    <n v="880"/>
    <n v="22.71"/>
    <s v="http://www.marketo.com/marketing-topics/business-to-business-leads"/>
    <n v="0"/>
    <n v="0.01"/>
    <n v="0.95"/>
    <n v="555000000"/>
    <s v="0.72,0.99,0.88,0.88,0.88,0.72,0.88,0.72,0.88,0.88,0.88,0.72"/>
  </r>
  <r>
    <x v="837"/>
    <n v="19"/>
    <n v="16"/>
    <n v="1"/>
    <n v="1"/>
    <n v="880"/>
    <n v="22.71"/>
    <s v="https://www.marketo.com/marketing-topics/generate-business-leads"/>
    <n v="0"/>
    <n v="0.01"/>
    <n v="0.95"/>
    <n v="555000000"/>
    <s v="0.72,0.99,0.88,0.88,0.88,0.72,0.88,0.72,0.88,0.88,0.88,0.72"/>
  </r>
  <r>
    <x v="838"/>
    <n v="19"/>
    <n v="0"/>
    <n v="1"/>
    <n v="3"/>
    <n v="880"/>
    <n v="21.42"/>
    <s v="http://templates.marketo.com/category/responsive-email/"/>
    <n v="0"/>
    <n v="0.01"/>
    <n v="0.87"/>
    <n v="5380000"/>
    <s v="0.59,0.72,0.72,0.88,0.99,0.88,0.88,0.88,0.88,0.88,0.88,0.88"/>
  </r>
  <r>
    <x v="839"/>
    <n v="2"/>
    <n v="2"/>
    <n v="3"/>
    <n v="3"/>
    <n v="20"/>
    <n v="7.26"/>
    <s v="http://www.marketo.com/webinars/the-state-of-b2b-event-marketing/"/>
    <n v="0"/>
    <n v="0"/>
    <n v="0.9"/>
    <n v="4970000"/>
    <s v="0.33,0.67,0.33,0.99,0.33,0.33,0.33,0.33,0.99,0.67,0.67,0.67"/>
  </r>
  <r>
    <x v="840"/>
    <n v="2"/>
    <n v="2"/>
    <n v="3"/>
    <n v="3"/>
    <n v="20"/>
    <n v="0"/>
    <s v="https://www.marketo.com/marketing-topics/how-to-start-a-lead-generation-business"/>
    <n v="0"/>
    <n v="0"/>
    <n v="0.98"/>
    <n v="14900000"/>
    <s v="0.50,0.99,0.25,0.25,0.50,0.25,0.75,0.75,0.50,0.50,0.25,0.25"/>
  </r>
  <r>
    <x v="841"/>
    <n v="2"/>
    <n v="2"/>
    <n v="3"/>
    <n v="3"/>
    <n v="20"/>
    <n v="25.78"/>
    <s v="http://www.marketo.com/lead-generation/"/>
    <n v="0"/>
    <n v="0.01"/>
    <n v="0.95"/>
    <n v="22000000"/>
    <s v="0.40,0.40,0.40,0.40,0.60,0.60,0.40,0.99,0.40,0.40,0.40,0.40"/>
  </r>
  <r>
    <x v="842"/>
    <n v="2"/>
    <n v="2"/>
    <n v="3"/>
    <n v="3"/>
    <n v="20"/>
    <n v="42.07"/>
    <s v="https://www.marketo.com/marketing-topics/lead-generation-tools"/>
    <n v="0"/>
    <n v="0.02"/>
    <n v="0.99"/>
    <n v="8600000"/>
    <s v="0.67,0.67,0.99,0.99,0.67,0.67,0.67,0.67,0.67,0.99,0.99,0.67"/>
  </r>
  <r>
    <x v="336"/>
    <n v="2"/>
    <n v="2"/>
    <n v="3"/>
    <n v="3"/>
    <n v="20"/>
    <n v="12.84"/>
    <s v="http://www.marketo.com/"/>
    <n v="0"/>
    <n v="0"/>
    <n v="0.3"/>
    <n v="16000"/>
    <s v="0.33,0.67,0.33,0.99,0.33,0.33,0.67,0.33,0.67,0.67,0.33,0.33"/>
  </r>
  <r>
    <x v="843"/>
    <n v="2"/>
    <n v="2"/>
    <n v="3"/>
    <n v="3"/>
    <n v="20"/>
    <n v="0"/>
    <s v="http://blog.marketo.com/2013/08/the-problem-with-implicit-opt-in-for-email-marketing.html"/>
    <n v="0"/>
    <n v="0"/>
    <n v="0.85"/>
    <n v="2720000"/>
    <s v="0.50,0.75,0.99,0.50,0.50,0.50,0.75,0.75,0.75,0.75,0.50,0.50"/>
  </r>
  <r>
    <x v="844"/>
    <n v="2"/>
    <n v="2"/>
    <n v="3"/>
    <n v="3"/>
    <n v="20"/>
    <n v="13.06"/>
    <s v="https://www.marketo.com/marketing-topics/outsourced-lead-generation"/>
    <n v="0"/>
    <n v="0"/>
    <n v="1"/>
    <n v="495000"/>
    <s v="0.50,0.99,0.99,0.99,0.99,0.50,0.99,0.50,0.99,0.99,0.99,0.50"/>
  </r>
  <r>
    <x v="338"/>
    <n v="2"/>
    <n v="2"/>
    <n v="3"/>
    <n v="3"/>
    <n v="20"/>
    <n v="20.6"/>
    <s v="http://pages2.marketo.com/rs/marketob2/images/Marketo-and-SFDC-for-New-Customers.pdf"/>
    <n v="0"/>
    <n v="0.01"/>
    <n v="0.96"/>
    <n v="139000"/>
    <s v="0.67,0.67,0.67,0.67,0.67,0.99,0.99,0.67,0.33,0.33,0.99,0.67"/>
  </r>
  <r>
    <x v="845"/>
    <n v="2"/>
    <n v="2"/>
    <n v="3"/>
    <n v="3"/>
    <n v="20"/>
    <n v="9.52"/>
    <s v="http://www.marketo.com/lead-generation/"/>
    <n v="0"/>
    <n v="0"/>
    <n v="0.97"/>
    <n v="19400000"/>
    <s v="0.25,0.75,0.75,0.75,0.75,0.50,0.50,0.75,0.99,0.50,0.25,0.25"/>
  </r>
  <r>
    <x v="340"/>
    <n v="2"/>
    <n v="2"/>
    <n v="3"/>
    <n v="3"/>
    <n v="20"/>
    <n v="13.36"/>
    <s v="http://www.marketo.com/ebooks/demand-generation-strategy-guide/"/>
    <n v="0"/>
    <n v="0"/>
    <n v="0.95"/>
    <n v="441000"/>
    <s v="0.33,0.67,0.67,0.67,0.99,0.33,0.67,0.67,0.33,0.33,0.67,0.67"/>
  </r>
  <r>
    <x v="846"/>
    <n v="2"/>
    <n v="2"/>
    <n v="3"/>
    <n v="3"/>
    <n v="20"/>
    <n v="16.59"/>
    <s v="http://www.marketo.com/marketing-topics/internet-marketing-products"/>
    <n v="0"/>
    <n v="0.01"/>
    <n v="0.96"/>
    <n v="173000000"/>
    <s v="0.33,0.67,0.67,0.67,0.67,0.33,0.33,0.33,0.99,0.33,0.33,0.67"/>
  </r>
  <r>
    <x v="847"/>
    <n v="2"/>
    <n v="2"/>
    <n v="3"/>
    <n v="3"/>
    <n v="20"/>
    <n v="0"/>
    <s v="http://www.marketo.com/ebooks/10-tips-for-successful-email-marketing-campaigns/"/>
    <n v="0"/>
    <n v="0"/>
    <n v="0.89"/>
    <n v="14500000"/>
    <s v="0.20,0.40,0.20,0.60,0.99,0.40,0.60,0.99,0.40,0.40,0.40,0.40"/>
  </r>
  <r>
    <x v="342"/>
    <n v="2"/>
    <n v="2"/>
    <n v="3"/>
    <n v="3"/>
    <n v="20"/>
    <n v="7.68"/>
    <s v="http://www.marketo.com/cheat-sheets/salesforce.com-for-marketers/"/>
    <n v="0"/>
    <n v="0"/>
    <n v="0.7"/>
    <n v="396000"/>
    <s v="0.67,0.67,0.67,0.99,0.67,0.99,0.99,0.67,0.33,0.99,0.67,0.33"/>
  </r>
  <r>
    <x v="848"/>
    <n v="2"/>
    <n v="2"/>
    <n v="3"/>
    <n v="3"/>
    <n v="20"/>
    <n v="22.92"/>
    <s v="http://www.marketo.com/definitive-guides/lead-nurturing/"/>
    <n v="0"/>
    <n v="0.01"/>
    <n v="0.95"/>
    <n v="512000"/>
    <s v="0.50,0.99,0.50,0.75,0.50,0.75,0.50,0.50,0.50,0.50,0.50,0.99"/>
  </r>
  <r>
    <x v="849"/>
    <n v="2"/>
    <n v="3"/>
    <n v="3"/>
    <n v="3"/>
    <n v="20"/>
    <n v="0"/>
    <s v="http://www.marketo.com/demand-generation/"/>
    <n v="0"/>
    <n v="0"/>
    <n v="0.39"/>
    <n v="30600000"/>
    <s v="0.14,0.14,0.14,0.99,0.43,0.28,0.14,0.14,0.14,0.14,0.14,0.14"/>
  </r>
  <r>
    <x v="850"/>
    <n v="2"/>
    <n v="2"/>
    <n v="3"/>
    <n v="3"/>
    <n v="20"/>
    <n v="57.66"/>
    <s v="https://www.marketo.com/marketing-topics/lead-generation-solutions"/>
    <n v="0"/>
    <n v="0.03"/>
    <n v="1"/>
    <n v="15600000"/>
    <s v="0.99,0.99,0.33,0.33,0.99,0.99,0.33,0.67,0.33,0.33,0.67,0.33"/>
  </r>
  <r>
    <x v="851"/>
    <n v="2"/>
    <n v="2"/>
    <n v="3"/>
    <n v="3"/>
    <n v="20"/>
    <n v="0"/>
    <s v="http://blog.marketo.com/category/b2b-marketing"/>
    <n v="0"/>
    <n v="0"/>
    <n v="0.19"/>
    <n v="1320000"/>
    <s v="0.67,0.99,0.67,0.33,0.33,0.67,0.67,0.99,0.67,0.67,0.99,0.33"/>
  </r>
  <r>
    <x v="344"/>
    <n v="2"/>
    <n v="2"/>
    <n v="3"/>
    <n v="3"/>
    <n v="20"/>
    <n v="39.6"/>
    <s v="http://www.marketo.com/"/>
    <n v="0"/>
    <n v="0.02"/>
    <n v="0.94"/>
    <n v="27500000"/>
    <s v="0.33,0.67,0.33,0.67,0.99,0.67,0.67,0.67,0.67,0.67,0.67,0.67"/>
  </r>
  <r>
    <x v="345"/>
    <n v="2"/>
    <n v="2"/>
    <n v="3"/>
    <n v="3"/>
    <n v="20"/>
    <n v="2.4"/>
    <s v="http://www.marketo.com/software/personalization/pricing/"/>
    <n v="0"/>
    <n v="0"/>
    <n v="0.69"/>
    <n v="340000"/>
    <s v="0.50,0.50,0.50,0.75,0.50,0.50,0.50,0.25,0.25,0.25,0.99,0.50"/>
  </r>
  <r>
    <x v="346"/>
    <n v="2"/>
    <n v="0"/>
    <n v="3"/>
    <n v="3"/>
    <n v="20"/>
    <n v="23.54"/>
    <s v="http://www.marketo.com/ebooks/social-media-for-lead-generation/"/>
    <n v="0"/>
    <n v="0.01"/>
    <n v="0.82"/>
    <n v="62700000"/>
    <s v="0.33,0.99,0.67,0.99,0.99,0.99,0.33,0.33,0.33,0.67,0.99,0.99"/>
  </r>
  <r>
    <x v="852"/>
    <n v="2"/>
    <n v="2"/>
    <n v="3"/>
    <n v="3"/>
    <n v="20"/>
    <n v="0"/>
    <s v="http://www.marketo.com/definitive-guides/marketing-metrics-and-marketing-analytics/"/>
    <n v="0"/>
    <n v="0"/>
    <n v="0.93"/>
    <n v="4820000"/>
    <s v="0.25,0.25,0.50,0.25,0.25,0.25,0.99,0.25,0.25,0.25,0.50,0.25"/>
  </r>
  <r>
    <x v="853"/>
    <n v="2"/>
    <n v="2"/>
    <n v="3"/>
    <n v="3"/>
    <n v="20"/>
    <n v="25.76"/>
    <s v="http://www.marketo.com/solutions/lead-generation/"/>
    <n v="0"/>
    <n v="0.01"/>
    <n v="0.95"/>
    <n v="968000"/>
    <s v="0.40,0.20,0.20,0.99,0.40,0.40,0.40,0.60,0.20,0.40,0.40,0.20"/>
  </r>
  <r>
    <x v="854"/>
    <n v="2"/>
    <n v="1"/>
    <n v="3"/>
    <n v="3"/>
    <n v="20"/>
    <n v="74.400000000000006"/>
    <s v="http://www.marketo.com/marketing-topics/lead-generation-software"/>
    <n v="0"/>
    <n v="0.04"/>
    <n v="0.97"/>
    <n v="5860000"/>
    <s v="0.33,0.33,0.67,0.67,0.67,0.33,0.67,0.33,0.33,0.67,0.99,0.67"/>
  </r>
  <r>
    <x v="357"/>
    <n v="2"/>
    <n v="2"/>
    <n v="3"/>
    <n v="3"/>
    <n v="20"/>
    <n v="0"/>
    <s v="http://www.marketo.com/library/Social-Media-Plan-Template.pdf"/>
    <n v="0"/>
    <n v="0"/>
    <n v="0.15"/>
    <n v="161000000"/>
    <s v="0.99,0.99,0.99,0.99,0.67,0.33,0.33,0.67,0.99,0.33,0.67,0.99"/>
  </r>
  <r>
    <x v="358"/>
    <n v="2"/>
    <n v="2"/>
    <n v="3"/>
    <n v="3"/>
    <n v="20"/>
    <n v="14.36"/>
    <s v="http://www.marketo.com/social-marketing/"/>
    <n v="0"/>
    <n v="0"/>
    <n v="0.67"/>
    <n v="527000"/>
    <s v="0.67,0.67,0.99,0.67,0.99,0.33,0.99,0.99,0.67,0.99,0.99,0.67"/>
  </r>
  <r>
    <x v="855"/>
    <n v="6"/>
    <n v="9"/>
    <n v="2"/>
    <n v="2"/>
    <n v="50"/>
    <n v="0"/>
    <s v="http://www.marketo.com/marketing-topics/lead-generation-software"/>
    <n v="0"/>
    <n v="0"/>
    <n v="0.1"/>
    <n v="516000000"/>
    <s v="0.27,0.45,0.27,0.18,0.27,0.45,0.09,0.45,0.64,0.64,0.99,0.64"/>
  </r>
  <r>
    <x v="856"/>
    <n v="6"/>
    <n v="5"/>
    <n v="2"/>
    <n v="2"/>
    <n v="50"/>
    <n v="0"/>
    <s v="http://blog.marketo.com/2013/09/the-best-marketing-speakers.html"/>
    <n v="0"/>
    <n v="0"/>
    <n v="0.53"/>
    <n v="127000000"/>
    <s v="0.71,0.71,0.71,0.71,0.43,0.43,0.56,0.43,0.71,0.99,0.71,0.99"/>
  </r>
  <r>
    <x v="857"/>
    <n v="6"/>
    <n v="5"/>
    <n v="2"/>
    <n v="2"/>
    <n v="50"/>
    <n v="8.09"/>
    <s v="https://launchpoint.marketo.com/fathom/888-digital-marketing-and-analytics-services/"/>
    <n v="0"/>
    <n v="0"/>
    <n v="0.84"/>
    <n v="115000"/>
    <s v="0.28,0.71,0.71,0.99,0.71,0.99,0.71,0.99,0.99,0.99,0.99,0.71"/>
  </r>
  <r>
    <x v="858"/>
    <n v="5"/>
    <n v="6"/>
    <n v="2"/>
    <n v="2"/>
    <n v="50"/>
    <n v="76.19"/>
    <s v="http://www.marketo.com/marketing-automation/"/>
    <n v="0"/>
    <n v="0.04"/>
    <n v="0.99"/>
    <n v="12900000"/>
    <s v="0.56,0.99,0.56,0.71,0.71,0.43,0.99,0.71,0.56,0.56,0.56,0.56"/>
  </r>
  <r>
    <x v="858"/>
    <n v="6"/>
    <n v="7"/>
    <n v="2"/>
    <n v="2"/>
    <n v="50"/>
    <n v="76.19"/>
    <s v="http://www.marketo.com/software/marketing-automation/"/>
    <n v="0"/>
    <n v="0.04"/>
    <n v="0.99"/>
    <n v="12900000"/>
    <s v="0.56,0.99,0.56,0.71,0.71,0.43,0.99,0.71,0.56,0.56,0.56,0.56"/>
  </r>
  <r>
    <x v="859"/>
    <n v="6"/>
    <n v="6"/>
    <n v="2"/>
    <n v="2"/>
    <n v="50"/>
    <n v="0"/>
    <s v="http://blog.marketo.com/2013/12/must-attend-marketing-events-of-2014.html"/>
    <n v="0"/>
    <n v="0"/>
    <n v="0.24"/>
    <n v="101000000"/>
    <s v="0.33,0.56,0.33,0.22,0.33,0.56,0.44,0.56,0.78,0.99,0.99,0.99"/>
  </r>
  <r>
    <x v="860"/>
    <n v="6"/>
    <n v="6"/>
    <n v="2"/>
    <n v="2"/>
    <n v="50"/>
    <n v="0"/>
    <s v="http://blog.marketo.com/2013/02/what-is-the-difference-between-thought-leadership-and-content-marketing.html"/>
    <n v="0"/>
    <n v="0"/>
    <n v="0.2"/>
    <n v="72900000"/>
    <s v="0.71,0.99,0.71,0.71,0.99,0.99,0.71,0.71,0.56,0.99,0.99,0.99"/>
  </r>
  <r>
    <x v="690"/>
    <n v="5"/>
    <n v="4"/>
    <n v="2"/>
    <n v="2"/>
    <n v="50"/>
    <n v="0"/>
    <s v="http://blog.marketo.com/category/b2b-marketing"/>
    <n v="0"/>
    <n v="0"/>
    <n v="0.17"/>
    <n v="40900000"/>
    <s v="0.56,0.71,0.56,0.99,0.71,0.71,0.56,0.71,0.56,0.99,0.43,0.56"/>
  </r>
  <r>
    <x v="861"/>
    <n v="5"/>
    <n v="5"/>
    <n v="2"/>
    <n v="2"/>
    <n v="50"/>
    <n v="0"/>
    <s v="http://www.marketo.com/definitive-guides/marketing-metrics-and-marketing-analytics/"/>
    <n v="0"/>
    <n v="0"/>
    <n v="0.1"/>
    <n v="39900000"/>
    <s v="0.43,0.56,0.56,0.71,0.56,0.43,0.56,0.71,0.71,0.71,0.99,0.71"/>
  </r>
  <r>
    <x v="862"/>
    <n v="5"/>
    <n v="6"/>
    <n v="2"/>
    <n v="2"/>
    <n v="50"/>
    <n v="0"/>
    <s v="http://blog.marketo.com/2013/05/5-of-the-most-innovative-and-unique-marketing-campaigns-so-far-in-2013.html"/>
    <n v="0"/>
    <n v="0"/>
    <n v="0.09"/>
    <n v="188000000"/>
    <s v="0.56,0.43,0.71,0.71,0.99,0.56,0.71,0.56,0.56,0.71,0.56,0.71"/>
  </r>
  <r>
    <x v="863"/>
    <n v="6"/>
    <n v="6"/>
    <n v="2"/>
    <n v="2"/>
    <n v="50"/>
    <n v="23.24"/>
    <s v="http://www.marketo.com/webinars/using-mobile-social-and-video-for-lead-generation-and-increased-revenue/"/>
    <n v="0"/>
    <n v="0.01"/>
    <n v="0.96"/>
    <n v="60200000"/>
    <s v="0.43,0.71,0.71,0.71,0.99,0.71,0.71,0.99,0.56,0.71,0.56,0.56"/>
  </r>
  <r>
    <x v="150"/>
    <n v="5"/>
    <n v="6"/>
    <n v="2"/>
    <n v="2"/>
    <n v="50"/>
    <n v="18.89"/>
    <s v="http://www.marketo.com/cheat-sheets/lead-scoring/"/>
    <n v="0"/>
    <n v="0.01"/>
    <n v="0.89"/>
    <n v="56000"/>
    <s v="0.56,0.99,0.71,0.99,0.71,0.71,0.99,0.99,0.71,0.56,0.71,0.71"/>
  </r>
  <r>
    <x v="150"/>
    <n v="6"/>
    <n v="5"/>
    <n v="2"/>
    <n v="2"/>
    <n v="50"/>
    <n v="18.89"/>
    <s v="http://www.marketo.com/worksheets/the-big-list-of-lead-scoring-rules/"/>
    <n v="0"/>
    <n v="0.01"/>
    <n v="0.89"/>
    <n v="56000"/>
    <s v="0.56,0.99,0.71,0.99,0.71,0.71,0.99,0.99,0.71,0.56,0.71,0.71"/>
  </r>
  <r>
    <x v="864"/>
    <n v="5"/>
    <n v="6"/>
    <n v="2"/>
    <n v="2"/>
    <n v="50"/>
    <n v="0"/>
    <s v="https://launchpoint.marketo.com/vibes/1216-vibes-mobile-marketing-technology/"/>
    <n v="0"/>
    <n v="0"/>
    <n v="0.2"/>
    <n v="13600000"/>
    <s v="0.28,0.56,0.43,0.71,0.56,0.71,0.99,0.71,0.43,0.71,0.71,0.56"/>
  </r>
  <r>
    <x v="865"/>
    <n v="5"/>
    <n v="5"/>
    <n v="2"/>
    <n v="2"/>
    <n v="50"/>
    <n v="0"/>
    <s v="http://blog.marketo.com/2013/09/the-3-things-i-learned-from-my-marketing-vp-vision-strategy-message.html"/>
    <n v="0"/>
    <n v="0"/>
    <n v="0.1"/>
    <n v="305000000"/>
    <s v="0.71,0.99,0.71,0.71,0.71,0.56,0.71,0.56,0.56,0.99,0.99,0.99"/>
  </r>
  <r>
    <x v="866"/>
    <n v="5"/>
    <n v="5"/>
    <n v="2"/>
    <n v="2"/>
    <n v="50"/>
    <n v="0"/>
    <s v="https://launchpoint.marketo.com/certain-inc/766-event-management-platform/"/>
    <n v="0"/>
    <n v="0"/>
    <n v="0.01"/>
    <n v="1070000000"/>
    <s v="0.27,0.82,0.45,0.45,0.99,0.64,0.27,0.27,0.18,0.45,0.45,0.36"/>
  </r>
  <r>
    <x v="867"/>
    <n v="5"/>
    <n v="5"/>
    <n v="2"/>
    <n v="2"/>
    <n v="50"/>
    <n v="0"/>
    <s v="http://www.marketo.com/worksheets/2015-sample-social-media-tactical-plan/"/>
    <n v="0"/>
    <n v="0"/>
    <n v="0.56000000000000005"/>
    <n v="66500000"/>
    <s v="0.71,0.71,0.71,0.99,0.99,0.43,0.71,0.71,0.56,0.56,0.71,0.56"/>
  </r>
  <r>
    <x v="868"/>
    <n v="5"/>
    <n v="5"/>
    <n v="2"/>
    <n v="2"/>
    <n v="50"/>
    <n v="0"/>
    <s v="http://www.marketo.com/marketing-glossary/salesforce.com-for-marketers/"/>
    <n v="0"/>
    <n v="0"/>
    <n v="7.0000000000000007E-2"/>
    <n v="171000"/>
    <s v="0.44,0.56,0.56,0.56,0.44,0.33,0.99,0.78,0.99,0.78,0.78,0.33"/>
  </r>
  <r>
    <x v="869"/>
    <n v="5"/>
    <n v="5"/>
    <n v="2"/>
    <n v="2"/>
    <n v="50"/>
    <n v="3.97"/>
    <s v="http://blog.marketo.com/2010/09/b2b-public-relations.html"/>
    <n v="0"/>
    <n v="0"/>
    <n v="0.72"/>
    <n v="2290000"/>
    <s v="0.60,0.99,0.99,0.99,0.80,0.99,0.99,0.99,0.99,0.99,0.99,0.99"/>
  </r>
  <r>
    <x v="870"/>
    <n v="5"/>
    <n v="4"/>
    <n v="2"/>
    <n v="2"/>
    <n v="50"/>
    <n v="38.07"/>
    <s v="https://www.marketo.com/marketing-topics/lead-generation-online"/>
    <n v="0"/>
    <n v="0.02"/>
    <n v="0.84"/>
    <n v="75500000"/>
    <s v="0.44,0.78,0.56,0.56,0.44,0.22,0.78,0.99,0.33,0.22,0.44,0.44"/>
  </r>
  <r>
    <x v="870"/>
    <n v="6"/>
    <n v="0"/>
    <n v="2"/>
    <n v="3"/>
    <n v="50"/>
    <n v="38.07"/>
    <s v="https://www.marketo.com/marketing-topics/online-lead-generation-business"/>
    <n v="0"/>
    <n v="0.02"/>
    <n v="0.84"/>
    <n v="75500000"/>
    <s v="0.44,0.78,0.56,0.56,0.44,0.22,0.78,0.99,0.33,0.22,0.44,0.44"/>
  </r>
  <r>
    <x v="156"/>
    <n v="6"/>
    <n v="6"/>
    <n v="2"/>
    <n v="2"/>
    <n v="50"/>
    <n v="8.27"/>
    <s v="http://www.marketo.com/definitive-guides/engaging-email-marketing/"/>
    <n v="0"/>
    <n v="0"/>
    <n v="0.68"/>
    <n v="494000"/>
    <s v="0.60,0.99,0.80,0.80,0.99,0.99,0.99,0.99,0.60,0.80,0.99,0.80"/>
  </r>
  <r>
    <x v="156"/>
    <n v="5"/>
    <n v="5"/>
    <n v="2"/>
    <n v="2"/>
    <n v="50"/>
    <n v="8.27"/>
    <s v="http://www.marketo.com/software/marketing-automation/email-marketing/deliverability/"/>
    <n v="0"/>
    <n v="0"/>
    <n v="0.68"/>
    <n v="494000"/>
    <s v="0.60,0.99,0.80,0.80,0.99,0.99,0.99,0.99,0.60,0.80,0.99,0.80"/>
  </r>
  <r>
    <x v="871"/>
    <n v="5"/>
    <n v="5"/>
    <n v="2"/>
    <n v="2"/>
    <n v="50"/>
    <n v="17.89"/>
    <s v="https://www.marketo.com/marketing-topics/online-lead-generation-business"/>
    <n v="0"/>
    <n v="0.01"/>
    <n v="0.77"/>
    <n v="1320000000"/>
    <s v="0.60,0.99,0.99,0.99,0.99,0.99,0.99,0.99,0.99,0.99,0.80,0.80"/>
  </r>
  <r>
    <x v="872"/>
    <n v="15"/>
    <n v="0"/>
    <n v="1"/>
    <n v="3"/>
    <n v="480"/>
    <n v="27.83"/>
    <s v="http://www.marketo.com/software/marketing-automation/email-marketing/automation/"/>
    <n v="0"/>
    <n v="0.01"/>
    <n v="0.94"/>
    <n v="138000000"/>
    <s v="0.81,0.99,0.99,0.99,0.99,0.81,0.99,0.99,0.99,0.99,0.99,0.99"/>
  </r>
  <r>
    <x v="873"/>
    <n v="16"/>
    <n v="17"/>
    <n v="1"/>
    <n v="1"/>
    <n v="480"/>
    <n v="15.79"/>
    <s v="https://www.marketo.com/marketing-topics/marketing-ideas-for-small-business"/>
    <n v="0"/>
    <n v="0"/>
    <n v="0.92"/>
    <n v="78800000"/>
    <s v="0.30,0.99,0.82,0.16,0.10,0.36,0.99,0.99,0.44,0.12,0.12,0.67"/>
  </r>
  <r>
    <x v="874"/>
    <n v="16"/>
    <n v="0"/>
    <n v="1"/>
    <n v="3"/>
    <n v="480"/>
    <n v="2.89"/>
    <s v="https://launchpoint.marketo.com/perkuto/1248-digesto-rss-to-email-for-marketo/"/>
    <n v="0"/>
    <n v="0"/>
    <n v="0.28000000000000003"/>
    <n v="2080000000"/>
    <s v="0.81,0.99,0.81,0.99,0.99,0.81,0.81,0.99,0.99,0.99,0.81,0.66"/>
  </r>
  <r>
    <x v="875"/>
    <n v="17"/>
    <n v="17"/>
    <n v="1"/>
    <n v="1"/>
    <n v="590"/>
    <n v="0"/>
    <s v="http://blog.marketo.com/2014/01/lead-of-dreams-infographic.html"/>
    <n v="0"/>
    <n v="0"/>
    <n v="0"/>
    <n v="45100000"/>
    <s v="0.67,0.67,0.67,0.67,0.67,0.67,0.55,0.44,0.44,0.82,0.82,0.99"/>
  </r>
  <r>
    <x v="876"/>
    <n v="17"/>
    <n v="17"/>
    <n v="1"/>
    <n v="1"/>
    <n v="590"/>
    <n v="21.35"/>
    <s v="http://www.marketo.com/software/marketing-automation/landing-pages/"/>
    <n v="0"/>
    <n v="0.01"/>
    <n v="0.94"/>
    <n v="5310000"/>
    <s v="0.81,0.99,0.99,0.99,0.99,0.81,0.81,0.99,0.99,0.99,0.99,0.81"/>
  </r>
  <r>
    <x v="877"/>
    <n v="11"/>
    <n v="11"/>
    <n v="1"/>
    <n v="1"/>
    <n v="50"/>
    <n v="0"/>
    <s v="http://www.marketo.com/worksheets/sample-social-media-plan-for-events/"/>
    <n v="0"/>
    <n v="0"/>
    <n v="0.53"/>
    <n v="1490000"/>
    <s v="0.43,0.56,0.71,0.71,0.71,0.99,0.99,0.99,0.99,0.99,0.99,0.56"/>
  </r>
  <r>
    <x v="878"/>
    <n v="11"/>
    <n v="13"/>
    <n v="1"/>
    <n v="1"/>
    <n v="50"/>
    <n v="0"/>
    <s v="https://launchpoint.marketo.com/lattice-engines/1023-lattice-predictive-lead-scoring/"/>
    <n v="0"/>
    <n v="0"/>
    <n v="0.16"/>
    <n v="695000"/>
    <s v="0.43,0.56,0.99,0.56,0.71,0.99,0.99,0.99,0.71,0.71,0.71,0.71"/>
  </r>
  <r>
    <x v="879"/>
    <n v="11"/>
    <n v="12"/>
    <n v="1"/>
    <n v="1"/>
    <n v="50"/>
    <n v="0"/>
    <s v="http://blog.marketo.com/2012/06/true-colors-what-your-brand-colors-say-about-your-business.html"/>
    <n v="0"/>
    <n v="0"/>
    <n v="0.01"/>
    <n v="717000000"/>
    <s v="0.99,0.99,0.99,0.99,0.80,0.80,0.80,0.99,0.99,0.80,0.99,0.80"/>
  </r>
  <r>
    <x v="880"/>
    <n v="11"/>
    <n v="11"/>
    <n v="1"/>
    <n v="1"/>
    <n v="50"/>
    <n v="0.67"/>
    <s v="http://www.marketo.com/worksheets/2015-sample-social-media-tactical-plan/"/>
    <n v="0"/>
    <n v="0"/>
    <n v="0.11"/>
    <n v="158000000"/>
    <s v="0.71,0.71,0.71,0.56,0.99,0.71,0.71,0.56,0.56,0.56,0.56,0.99"/>
  </r>
  <r>
    <x v="881"/>
    <n v="11"/>
    <n v="11"/>
    <n v="1"/>
    <n v="1"/>
    <n v="50"/>
    <n v="4.67"/>
    <s v="http://blog.marketo.com/2011/09/b2b-cold-calling-best-practices.html"/>
    <n v="0"/>
    <n v="0"/>
    <n v="0.64"/>
    <n v="3790000"/>
    <s v="0.71,0.71,0.99,0.99,0.99,0.99,0.56,0.56,0.71,0.99,0.56,0.43"/>
  </r>
  <r>
    <x v="882"/>
    <n v="11"/>
    <n v="13"/>
    <n v="1"/>
    <n v="1"/>
    <n v="50"/>
    <n v="9.9"/>
    <s v="http://www.marketo.com/marketing-topics/b2b-marketing-examples"/>
    <n v="0"/>
    <n v="0"/>
    <n v="0.66"/>
    <n v="317000000"/>
    <s v="0.45,0.36,0.99,0.64,0.45,0.18,0.64,0.18,0.18,0.64,0.45,0.45"/>
  </r>
  <r>
    <x v="883"/>
    <n v="11"/>
    <n v="11"/>
    <n v="1"/>
    <n v="1"/>
    <n v="50"/>
    <n v="0"/>
    <s v="http://blog.marketo.com/2013/05/5-of-the-most-innovative-and-unique-marketing-campaigns-so-far-in-2013.html"/>
    <n v="0"/>
    <n v="0"/>
    <n v="0.36"/>
    <n v="5930000"/>
    <s v="0.71,0.56,0.71,0.99,0.56,0.71,0.43,0.99,0.43,0.56,0.71,0.56"/>
  </r>
  <r>
    <x v="884"/>
    <n v="11"/>
    <n v="10"/>
    <n v="1"/>
    <n v="2"/>
    <n v="50"/>
    <n v="0"/>
    <s v="http://blog.marketo.com/2013/11/google-android-and-nestle-kitkat-the-ultimate-co-branding-marketing-takeaways.html"/>
    <n v="0"/>
    <n v="0"/>
    <n v="0.03"/>
    <n v="13900000"/>
    <s v="0.56,0.33,0.78,0.78,0.78,0.56,0.33,0.11,0.11,0.33,0.99,0.78"/>
  </r>
  <r>
    <x v="885"/>
    <n v="11"/>
    <n v="10"/>
    <n v="1"/>
    <n v="2"/>
    <n v="50"/>
    <n v="12.8"/>
    <s v="http://www.marketo.com/"/>
    <n v="0"/>
    <n v="0"/>
    <n v="0.96"/>
    <n v="122000000"/>
    <s v="0.99,0.78,0.44,0.78,0.56,0.33,0.78,0.56,0.56,0.56,0.56,0.56"/>
  </r>
  <r>
    <x v="886"/>
    <n v="11"/>
    <n v="11"/>
    <n v="1"/>
    <n v="1"/>
    <n v="50"/>
    <n v="6.59"/>
    <s v="http://www.marketo.com/marketing-topics/b2b-marketing-plan"/>
    <n v="0"/>
    <n v="0"/>
    <n v="0.83"/>
    <n v="215000"/>
    <s v="0.45,0.64,0.18,0.27,0.36,0.27,0.82,0.99,0.45,0.36,0.64,0.36"/>
  </r>
  <r>
    <x v="887"/>
    <n v="11"/>
    <n v="13"/>
    <n v="1"/>
    <n v="1"/>
    <n v="50"/>
    <n v="0"/>
    <s v="http://blog.marketo.com/2014/02/6-must-have-website-calls-to-action-that-are-sure-to-convert.html"/>
    <n v="0"/>
    <n v="0"/>
    <n v="0.04"/>
    <n v="400000000"/>
    <s v="0.78,0.44,0.56,0.78,0.78,0.56,0.56,0.56,0.78,0.56,0.99,0.56"/>
  </r>
  <r>
    <x v="888"/>
    <n v="11"/>
    <n v="11"/>
    <n v="1"/>
    <n v="1"/>
    <n v="50"/>
    <n v="6.73"/>
    <s v="http://blog.marketo.com/2014/02/the-5-pillars-of-a-successful-sales-pitch.html"/>
    <n v="0"/>
    <n v="0"/>
    <n v="0.23"/>
    <n v="22300000"/>
    <s v="0.56,0.99,0.56,0.43,0.99,0.71,0.43,0.56,0.56,0.56,0.99,0.99"/>
  </r>
  <r>
    <x v="889"/>
    <n v="11"/>
    <n v="16"/>
    <n v="1"/>
    <n v="1"/>
    <n v="50"/>
    <n v="4.18"/>
    <s v="https://launchpoint.marketo.com/bizo/829-bizo-marketing-platform-full-service-edition/"/>
    <n v="0"/>
    <n v="0"/>
    <n v="0.25"/>
    <n v="144000"/>
    <s v="0.44,0.56,0.44,0.56,0.44,0.56,0.56,0.99,0.44,0.33,0.44,0.22"/>
  </r>
  <r>
    <x v="890"/>
    <n v="11"/>
    <n v="13"/>
    <n v="1"/>
    <n v="1"/>
    <n v="50"/>
    <n v="14.22"/>
    <s v="http://blog.marketo.com/2014/02/the-5-pillars-of-a-successful-sales-pitch.html"/>
    <n v="0"/>
    <n v="0"/>
    <n v="0.31"/>
    <n v="2590000"/>
    <s v="0.56,0.71,0.28,0.99,0.99,0.99,0.71,0.99,0.99,0.99,0.99,0.71"/>
  </r>
  <r>
    <x v="891"/>
    <n v="11"/>
    <n v="19"/>
    <n v="1"/>
    <n v="1"/>
    <n v="50"/>
    <n v="0"/>
    <s v="http://blog.marketo.com/2014/12/the-holidays-are-here-the-psychology-of-impulse-buying-infographic.html"/>
    <n v="0"/>
    <n v="0"/>
    <n v="0.02"/>
    <n v="42400000"/>
    <s v="0.44,0.56,0.78,0.44,0.99,0.78,0.33,0.44,0.78,0.56,0.44,0.56"/>
  </r>
  <r>
    <x v="892"/>
    <n v="11"/>
    <n v="11"/>
    <n v="1"/>
    <n v="1"/>
    <n v="50"/>
    <n v="12.91"/>
    <s v="http://www.marketo.com/about/news/ringcentral-leverages-marketos-social-marketing-suite-to-boost-reach-and-awareness/"/>
    <n v="0"/>
    <n v="0"/>
    <n v="0.77"/>
    <n v="40200000"/>
    <s v="0.03,0.03,0.03,0.03,0.03,0.03,0.99,0.44,0.12,0.16,0.12,0.12"/>
  </r>
  <r>
    <x v="893"/>
    <n v="11"/>
    <n v="12"/>
    <n v="1"/>
    <n v="1"/>
    <n v="50"/>
    <n v="20.48"/>
    <s v="https://launchpoint.marketo.com/builtwith/1655-builtwith-pro/"/>
    <n v="0"/>
    <n v="0.01"/>
    <n v="0.96"/>
    <n v="109000000"/>
    <s v="0.18,0.18,0.18,0.36,0.36,0.82,0.64,0.99,0.45,0.64,0.64,0.27"/>
  </r>
  <r>
    <x v="156"/>
    <n v="11"/>
    <n v="12"/>
    <n v="1"/>
    <n v="1"/>
    <n v="50"/>
    <n v="8.27"/>
    <s v="http://templates.marketo.com/"/>
    <n v="0"/>
    <n v="0"/>
    <n v="0.68"/>
    <n v="494000"/>
    <s v="0.60,0.99,0.80,0.80,0.99,0.99,0.99,0.99,0.60,0.80,0.99,0.80"/>
  </r>
  <r>
    <x v="894"/>
    <n v="13"/>
    <n v="13"/>
    <n v="1"/>
    <n v="1"/>
    <n v="260"/>
    <n v="19.18"/>
    <s v="https://www.marketo.com/_assets/uploads/Improve-Customer-Acquisition-with-an-Engagement-Strategy.pdf?20140926122647"/>
    <n v="0"/>
    <n v="0.01"/>
    <n v="0.43"/>
    <n v="7880000"/>
    <s v="0.53,0.66,0.81,0.81,0.99,0.81,0.81,0.81,0.81,0.81,0.81,0.81"/>
  </r>
  <r>
    <x v="895"/>
    <n v="13"/>
    <n v="15"/>
    <n v="1"/>
    <n v="1"/>
    <n v="260"/>
    <n v="9.67"/>
    <s v="https://summit.marketo.com/2015/info/"/>
    <n v="0"/>
    <n v="0"/>
    <n v="0.06"/>
    <n v="8080000"/>
    <s v="0.28,0.54,0.81,0.99,0.67,0.54,0.44,0.35,0.35,0.54,0.99,0.67"/>
  </r>
  <r>
    <x v="282"/>
    <n v="13"/>
    <n v="0"/>
    <n v="1"/>
    <n v="3"/>
    <n v="260"/>
    <n v="29.66"/>
    <s v="http://www.marketo.com/lead-generation/"/>
    <n v="0"/>
    <n v="0.01"/>
    <n v="0.98"/>
    <n v="28900000"/>
    <s v="0.66,0.81,0.81,0.99,0.81,0.66,0.66,0.66,0.66,0.66,0.81,0.66"/>
  </r>
  <r>
    <x v="896"/>
    <n v="13"/>
    <n v="14"/>
    <n v="1"/>
    <n v="1"/>
    <n v="260"/>
    <n v="9.51"/>
    <s v="http://blog.marketo.com/"/>
    <n v="0"/>
    <n v="0"/>
    <n v="0.1"/>
    <n v="278000000"/>
    <s v="0.66,0.99,0.81,0.81,0.81,0.66,0.99,0.99,0.99,0.81,0.81,0.99"/>
  </r>
  <r>
    <x v="228"/>
    <n v="14"/>
    <n v="14"/>
    <n v="1"/>
    <n v="1"/>
    <n v="320"/>
    <n v="0.3"/>
    <s v="http://www.marketo.com/worksheets/2015-sample-social-media-tactical-plan/"/>
    <n v="0"/>
    <n v="0"/>
    <n v="0.17"/>
    <n v="5750000"/>
    <s v="0.44,0.36,0.66,0.66,0.66,0.44,0.44,0.44,0.44,0.66,0.99,0.54"/>
  </r>
  <r>
    <x v="897"/>
    <n v="14"/>
    <n v="15"/>
    <n v="1"/>
    <n v="1"/>
    <n v="320"/>
    <n v="3.87"/>
    <s v="https://launchpoint.marketo.com/tibco/1389-tibco-activematrixtm-businessworks-6/"/>
    <n v="0"/>
    <n v="0"/>
    <n v="0.12"/>
    <n v="289000"/>
    <s v="0.67,0.99,0.82,0.99,0.82,0.82,0.82,0.82,0.82,0.82,0.99,0.82"/>
  </r>
  <r>
    <x v="330"/>
    <n v="14"/>
    <n v="15"/>
    <n v="1"/>
    <n v="1"/>
    <n v="320"/>
    <n v="0"/>
    <s v="https://www.marketo.com/_assets/uploads/How-to-Define-a-Lead.pdf?20140402174653"/>
    <n v="0"/>
    <n v="0"/>
    <n v="0.04"/>
    <n v="306000000"/>
    <s v="0.44,0.67,0.67,0.67,0.67,0.67,0.44,0.44,0.54,0.67,0.99,0.81"/>
  </r>
  <r>
    <x v="898"/>
    <n v="12"/>
    <n v="13"/>
    <n v="1"/>
    <n v="1"/>
    <n v="170"/>
    <n v="8.49"/>
    <s v="http://www.marketo.com/marketing-topics/b2b-marketing-examples"/>
    <n v="0"/>
    <n v="0"/>
    <n v="0.25"/>
    <n v="1460000"/>
    <s v="0.34,0.53,0.66,0.66,0.53,0.53,0.44,0.34,0.44,0.81,0.99,0.53"/>
  </r>
  <r>
    <x v="899"/>
    <n v="12"/>
    <n v="15"/>
    <n v="1"/>
    <n v="1"/>
    <n v="170"/>
    <n v="1.79"/>
    <s v="http://pages2.marketo.com/exacttarget-partner.html"/>
    <n v="0"/>
    <n v="0"/>
    <n v="0.26"/>
    <n v="812000"/>
    <s v="0.54,0.81,0.65,0.54,0.65,0.65,0.81,0.65,0.65,0.65,0.99,0.54"/>
  </r>
  <r>
    <x v="900"/>
    <n v="12"/>
    <n v="13"/>
    <n v="1"/>
    <n v="1"/>
    <n v="170"/>
    <n v="5.35"/>
    <s v="http://blog.marketo.com/2013/11/the-art-of-swag-or-schwag.html"/>
    <n v="0"/>
    <n v="0"/>
    <n v="7.0000000000000007E-2"/>
    <n v="44400000"/>
    <s v="0.54,0.65,0.54,0.81,0.54,0.65,0.65,0.65,0.65,0.81,0.99,0.54"/>
  </r>
  <r>
    <x v="901"/>
    <n v="12"/>
    <n v="11"/>
    <n v="1"/>
    <n v="1"/>
    <n v="170"/>
    <n v="20.14"/>
    <s v="http://www.marketo.com/software/marketing-automation/social-marketing/"/>
    <n v="0"/>
    <n v="0.01"/>
    <n v="0.96"/>
    <n v="181000000"/>
    <s v="0.99,0.99,0.65,0.65,0.65,0.54,0.81,0.81,0.65,0.65,0.54,0.54"/>
  </r>
  <r>
    <x v="902"/>
    <n v="12"/>
    <n v="14"/>
    <n v="1"/>
    <n v="1"/>
    <n v="170"/>
    <n v="23.5"/>
    <s v="https://www.marketo.com/marketing-topics/marketing-through-social-media"/>
    <n v="0"/>
    <n v="0.01"/>
    <n v="0.92"/>
    <n v="380000000"/>
    <s v="0.65,0.65,0.65,0.81,0.99,0.65,0.65,0.54,0.54,0.81,0.81,0.81"/>
  </r>
  <r>
    <x v="386"/>
    <n v="12"/>
    <n v="13"/>
    <n v="1"/>
    <n v="1"/>
    <n v="170"/>
    <n v="0"/>
    <s v="http://blog.marketo.com/2014/04/the-definition-of-omni-channel-marketing-plus-7-tips.html"/>
    <n v="0"/>
    <n v="0"/>
    <n v="0.13"/>
    <n v="5360000"/>
    <s v="0.65,0.65,0.81,0.65,0.99,0.65,0.42,0.35,0.35,0.81,0.99,0.81"/>
  </r>
  <r>
    <x v="903"/>
    <n v="18"/>
    <n v="19"/>
    <n v="1"/>
    <n v="1"/>
    <n v="720"/>
    <n v="0"/>
    <s v="http://launchpoint.marketo.com/zift-solutions-inc/763-channel-partner-marketing-automation/"/>
    <n v="0"/>
    <n v="0"/>
    <n v="7.0000000000000007E-2"/>
    <n v="476000"/>
    <s v="0.82,0.67,0.82,0.99,0.99,0.99,0.67,0.82,0.67,0.82,0.99,0.99"/>
  </r>
  <r>
    <x v="904"/>
    <n v="20"/>
    <n v="20"/>
    <n v="1"/>
    <n v="1"/>
    <n v="720"/>
    <n v="0"/>
    <s v="http://www.marketo.com/media/dreamforce-2013-10-ways-marketing-automation-and-inbound-marketing-work-together/"/>
    <n v="0"/>
    <n v="0"/>
    <n v="0"/>
    <n v="444000"/>
    <s v="0.99,0.55,0.55,0.37,0.37,0.37,0.37,0.37,0.30,0.55,0.62,0.07"/>
  </r>
  <r>
    <x v="905"/>
    <n v="4"/>
    <n v="3"/>
    <n v="2"/>
    <n v="3"/>
    <n v="30"/>
    <n v="0.02"/>
    <s v="http://blog.marketo.com/2013/10/thats-so-awkward-why-you-should-use-humor-in-your-email-campaigns.html"/>
    <n v="0"/>
    <n v="0"/>
    <n v="0.09"/>
    <n v="206000000"/>
    <s v="0.40,0.80,0.40,0.80,0.40,0.99,0.60,0.60,0.60,0.80,0.80,0.40"/>
  </r>
  <r>
    <x v="906"/>
    <n v="4"/>
    <n v="6"/>
    <n v="2"/>
    <n v="2"/>
    <n v="30"/>
    <n v="5.59"/>
    <s v="http://www.marketo.com/_assets/uploads/2014-Sample-Social-Media-Tactical-Plan.pdf?20140609162917"/>
    <n v="0"/>
    <n v="0"/>
    <n v="0.27"/>
    <n v="93800000"/>
    <s v="0.99,0.99,0.43,0.43,0.43,0.28,0.43,0.28,0.28,0.43,0.56,0.56"/>
  </r>
  <r>
    <x v="907"/>
    <n v="9"/>
    <n v="8"/>
    <n v="2"/>
    <n v="2"/>
    <n v="70"/>
    <n v="3.68"/>
    <s v="https://www.marketo.com/marketing-topics/cheap-lead-generation"/>
    <n v="0"/>
    <n v="0"/>
    <n v="1"/>
    <n v="213000000"/>
    <s v="0.64,0.64,0.45,0.82,0.45,0.64,0.99,0.45,0.64,0.45,0.64,0.45"/>
  </r>
  <r>
    <x v="908"/>
    <n v="4"/>
    <n v="4"/>
    <n v="2"/>
    <n v="2"/>
    <n v="30"/>
    <n v="18.64"/>
    <s v="http://www.marketo.com/lead-management/"/>
    <n v="0"/>
    <n v="0"/>
    <n v="0.99"/>
    <n v="67800000"/>
    <s v="0.75,0.50,0.75,0.50,0.99,0.75,0.75,0.75,0.75,0.50,0.99,0.99"/>
  </r>
  <r>
    <x v="909"/>
    <n v="10"/>
    <n v="12"/>
    <n v="2"/>
    <n v="1"/>
    <n v="70"/>
    <n v="0"/>
    <s v="http://www.marketo.com/infographics/content-marketing-vs-traditional-advertising/"/>
    <n v="0"/>
    <n v="0"/>
    <n v="0.15"/>
    <n v="2830000"/>
    <s v="0.56,0.99,0.78,0.99,0.78,0.78,0.78,0.78,0.78,0.78,0.78,0.78"/>
  </r>
  <r>
    <x v="910"/>
    <n v="4"/>
    <n v="4"/>
    <n v="2"/>
    <n v="2"/>
    <n v="30"/>
    <n v="0"/>
    <s v="https://www.marketo.com/_assets/uploads/Your-Sample-Social-Editorial-Calendar.pdf?20140825103412"/>
    <n v="0"/>
    <n v="0"/>
    <n v="0.21"/>
    <n v="1460000"/>
    <s v="0.50,0.99,0.75,0.75,0.99,0.75,0.75,0.50,0.75,0.75,0.75,0.75"/>
  </r>
  <r>
    <x v="911"/>
    <n v="8"/>
    <n v="8"/>
    <n v="2"/>
    <n v="2"/>
    <n v="70"/>
    <n v="0"/>
    <s v="http://blog.marketo.com/2014/02/8-ideas-for-a-creative-facebook-cover-photo-and-15-examples-of-great-ones.html"/>
    <n v="0"/>
    <n v="0"/>
    <n v="0"/>
    <n v="211000000"/>
    <s v="0.78,0.56,0.56,0.78,0.99,0.99,0.44,0.33,0.56,0.78,0.56,0.78"/>
  </r>
  <r>
    <x v="912"/>
    <n v="8"/>
    <n v="9"/>
    <n v="2"/>
    <n v="2"/>
    <n v="70"/>
    <n v="10.77"/>
    <s v="https://launchpoint.marketo.com/birst/916-birst/"/>
    <n v="0"/>
    <n v="0"/>
    <n v="0.51"/>
    <n v="103000"/>
    <s v="0.45,0.45,0.45,0.64,0.64,0.82,0.82,0.64,0.64,0.82,0.99,0.99"/>
  </r>
  <r>
    <x v="913"/>
    <n v="10"/>
    <n v="12"/>
    <n v="2"/>
    <n v="1"/>
    <n v="70"/>
    <n v="0"/>
    <s v="http://blog.marketo.com/2013/08/the-problem-with-implicit-opt-in-for-email-marketing.html"/>
    <n v="0"/>
    <n v="0"/>
    <n v="0.08"/>
    <n v="3290000"/>
    <s v="0.44,0.78,0.99,0.78,0.99,0.56,0.56,0.78,0.56,0.56,0.99,0.78"/>
  </r>
  <r>
    <x v="914"/>
    <n v="4"/>
    <n v="4"/>
    <n v="2"/>
    <n v="2"/>
    <n v="30"/>
    <n v="0"/>
    <s v="http://www.marketo.com/event-marketing/"/>
    <n v="0"/>
    <n v="0"/>
    <n v="0.55000000000000004"/>
    <n v="1040000000"/>
    <s v="0.50,0.75,0.50,0.75,0.75,0.50,0.75,0.99,0.75,0.99,0.75,0.75"/>
  </r>
  <r>
    <x v="915"/>
    <n v="10"/>
    <n v="9"/>
    <n v="2"/>
    <n v="2"/>
    <n v="70"/>
    <n v="0"/>
    <s v="http://blog.marketo.com/2013/09/how-to-write-your-first-blog-post.html"/>
    <n v="0"/>
    <n v="0"/>
    <n v="0.14000000000000001"/>
    <n v="188000000"/>
    <s v="0.45,0.64,0.64,0.64,0.45,0.64,0.64,0.45,0.45,0.99,0.64,0.64"/>
  </r>
  <r>
    <x v="916"/>
    <n v="10"/>
    <n v="8"/>
    <n v="2"/>
    <n v="2"/>
    <n v="70"/>
    <n v="3.46"/>
    <s v="http://www.marketo.com/software/personalization/content-recommendations/"/>
    <n v="0"/>
    <n v="0"/>
    <n v="0.19"/>
    <n v="204000000"/>
    <s v="0.33,0.44,0.78,0.56,0.78,0.99,0.56,0.56,0.56,0.78,0.78,0.99"/>
  </r>
  <r>
    <x v="917"/>
    <n v="8"/>
    <n v="8"/>
    <n v="2"/>
    <n v="2"/>
    <n v="70"/>
    <n v="8.66"/>
    <s v="http://www.marketo.com/software/marketing-automation/search-marketing/"/>
    <n v="0"/>
    <n v="0"/>
    <n v="0.88"/>
    <n v="10100000"/>
    <s v="0.12,0.16,0.22,0.99,0.12,0.12,0.12,0.16,0.16,0.16,0.16,0.12"/>
  </r>
  <r>
    <x v="918"/>
    <n v="8"/>
    <n v="7"/>
    <n v="2"/>
    <n v="2"/>
    <n v="70"/>
    <n v="4.49"/>
    <s v="https://launchpoint.marketo.com/cvent-inc/882-cvent-event-management/"/>
    <n v="0"/>
    <n v="0"/>
    <n v="0.32"/>
    <n v="378000"/>
    <s v="0.19,0.24,0.24,0.19,0.19,0.19,0.33,0.99,0.99,0.67,0.24,0.14"/>
  </r>
  <r>
    <x v="793"/>
    <n v="4"/>
    <n v="4"/>
    <n v="2"/>
    <n v="2"/>
    <n v="30"/>
    <n v="0"/>
    <s v="http://blog.marketo.com/2014/05/content-marketing-tactical-plan.html"/>
    <n v="0"/>
    <n v="0"/>
    <n v="0.62"/>
    <n v="1260000"/>
    <s v="0.75,0.99,0.50,0.75,0.75,0.75,0.50,0.50,0.50,0.50,0.75,0.50"/>
  </r>
  <r>
    <x v="919"/>
    <n v="9"/>
    <n v="9"/>
    <n v="2"/>
    <n v="2"/>
    <n v="70"/>
    <n v="0"/>
    <s v="https://launchpoint.marketo.com/room-214/972-social-media-and-digital-marketing-agency/"/>
    <n v="0"/>
    <n v="0"/>
    <n v="0"/>
    <n v="347000"/>
    <s v="0.44,0.78,0.78,0.56,0.78,0.78,0.78,0.99,0.56,0.78,0.99,0.56"/>
  </r>
  <r>
    <x v="920"/>
    <n v="8"/>
    <n v="7"/>
    <n v="2"/>
    <n v="2"/>
    <n v="70"/>
    <n v="13.33"/>
    <s v="http://blog.marketo.com/2013/10/5-more-provocative-and-daring-marketing-campaigns-so-far-in-2013.html"/>
    <n v="0"/>
    <n v="0"/>
    <n v="0.83"/>
    <n v="1990000"/>
    <s v="0.36,0.82,0.64,0.64,0.64,0.64,0.99,0.82,0.82,0.82,0.82,0.36"/>
  </r>
  <r>
    <x v="921"/>
    <n v="10"/>
    <n v="10"/>
    <n v="2"/>
    <n v="2"/>
    <n v="70"/>
    <n v="7.89"/>
    <s v="http://blog.marketo.com/2013/05/5-of-the-most-innovative-and-unique-marketing-campaigns-so-far-in-2013.html"/>
    <n v="0"/>
    <n v="0"/>
    <n v="0.95"/>
    <n v="2880000"/>
    <s v="0.44,0.78,0.56,0.56,0.78,0.78,0.56,0.99,0.78,0.78,0.56,0.44"/>
  </r>
  <r>
    <x v="922"/>
    <n v="8"/>
    <n v="14"/>
    <n v="2"/>
    <n v="1"/>
    <n v="70"/>
    <n v="0"/>
    <s v="http://blog.marketo.com/2014/12/the-holidays-are-here-the-psychology-of-impulse-buying-infographic.html"/>
    <n v="0"/>
    <n v="0"/>
    <n v="0.02"/>
    <n v="1230000"/>
    <s v="0.45,0.45,0.64,0.64,0.99,0.45,0.45,0.45,0.45,0.64,0.64,0.82"/>
  </r>
  <r>
    <x v="923"/>
    <n v="9"/>
    <n v="9"/>
    <n v="2"/>
    <n v="2"/>
    <n v="70"/>
    <n v="0"/>
    <s v="http://blog.marketo.com/2014/12/the-holidays-are-here-the-psychology-of-impulse-buying-infographic.html"/>
    <n v="0"/>
    <n v="0"/>
    <n v="0.02"/>
    <n v="150000"/>
    <s v="0.82,0.82,0.99,0.64,0.45,0.45,0.27,0.64,0.64,0.82,0.82,0.64"/>
  </r>
  <r>
    <x v="924"/>
    <n v="4"/>
    <n v="3"/>
    <n v="2"/>
    <n v="3"/>
    <n v="30"/>
    <n v="0"/>
    <s v="http://www.marketo.com/ebooks/dont-get-left-behind-the-rise-of-digital-marketing-in-financial-services/"/>
    <n v="0"/>
    <n v="0"/>
    <n v="0.86"/>
    <n v="65200000"/>
    <s v="0.40,0.80,0.80,0.20,0.60,0.99,0.99,0.80,0.60,0.60,0.40,0.40"/>
  </r>
  <r>
    <x v="925"/>
    <n v="10"/>
    <n v="11"/>
    <n v="2"/>
    <n v="1"/>
    <n v="70"/>
    <n v="9.7100000000000009"/>
    <s v="http://www.marketo.com/marketing-topics/b2b-marketing-examples"/>
    <n v="0"/>
    <n v="0"/>
    <n v="0.56000000000000005"/>
    <n v="1100000"/>
    <s v="0.45,0.82,0.64,0.64,0.82,0.64,0.45,0.36,0.82,0.99,0.99,0.82"/>
  </r>
  <r>
    <x v="926"/>
    <n v="10"/>
    <n v="17"/>
    <n v="2"/>
    <n v="1"/>
    <n v="70"/>
    <n v="33.770000000000003"/>
    <s v="https://www.marketo.com/marketing-topics/direct-response-advertising"/>
    <n v="0"/>
    <n v="0.01"/>
    <n v="0.88"/>
    <n v="20800000"/>
    <s v="0.36,0.45,0.45,0.82,0.64,0.99,0.82,0.64,0.64,0.64,0.45,0.82"/>
  </r>
  <r>
    <x v="927"/>
    <n v="4"/>
    <n v="4"/>
    <n v="2"/>
    <n v="2"/>
    <n v="30"/>
    <n v="0"/>
    <s v="http://www.marketo.com/_assets/uploads/Email-Lookbook-Spring-Summer-2014.pdf?20140606161925"/>
    <n v="0"/>
    <n v="0"/>
    <n v="0"/>
    <n v="530000"/>
    <s v="0.33,0.99,0.22,0.22,0.11,0.44,0.33,0.22,0.22,0.22,0.33,0.22"/>
  </r>
  <r>
    <x v="928"/>
    <n v="4"/>
    <n v="4"/>
    <n v="2"/>
    <n v="2"/>
    <n v="30"/>
    <n v="0"/>
    <s v="https://www.marketo.com/marketing-topics/direct-response-advertising"/>
    <n v="0"/>
    <n v="0"/>
    <n v="0.9"/>
    <n v="51700000"/>
    <s v="0.80,0.60,0.60,0.60,0.99,0.60,0.60,0.80,0.20,0.60,0.60,0.60"/>
  </r>
  <r>
    <x v="360"/>
    <n v="8"/>
    <n v="8"/>
    <n v="2"/>
    <n v="2"/>
    <n v="70"/>
    <n v="0"/>
    <s v="http://investors.marketo.com/secfiling.cfm?filingID=1047469-14-1704&amp;CIK=1490660"/>
    <n v="0"/>
    <n v="0"/>
    <n v="0.31"/>
    <n v="310000"/>
    <s v="0.78,0.99,0.78,0.56,0.99,0.56,0.99,0.56,0.78,0.78,0.78,0.56"/>
  </r>
  <r>
    <x v="929"/>
    <n v="10"/>
    <n v="15"/>
    <n v="2"/>
    <n v="1"/>
    <n v="70"/>
    <n v="0"/>
    <s v="http://www.marketo.com/ebooks/how-new-eu-privacy-laws-will-change-your-marketing/"/>
    <n v="0"/>
    <n v="0"/>
    <n v="0.11"/>
    <n v="103000000"/>
    <s v="0.78,0.78,0.78,0.78,0.78,0.78,0.78,0.78,0.78,0.78,0.78,0.99"/>
  </r>
  <r>
    <x v="930"/>
    <n v="8"/>
    <n v="8"/>
    <n v="2"/>
    <n v="2"/>
    <n v="70"/>
    <n v="0"/>
    <s v="http://blog.marketo.com/2011/05/defining-the-perfect-sales-lead-%E2%80%93-4-tips-to-getting-it-right.html"/>
    <n v="0"/>
    <n v="0"/>
    <n v="0.26"/>
    <n v="7690000"/>
    <s v="0.45,0.64,0.64,0.64,0.64,0.99,0.64,0.64,0.45,0.64,0.82,0.64"/>
  </r>
  <r>
    <x v="930"/>
    <n v="9"/>
    <n v="9"/>
    <n v="2"/>
    <n v="2"/>
    <n v="70"/>
    <n v="0"/>
    <s v="https://www.marketo.com/_assets/uploads/How-to-Define-a-Lead.pdf?20140402174653"/>
    <n v="0"/>
    <n v="0"/>
    <n v="0.26"/>
    <n v="7690000"/>
    <s v="0.45,0.64,0.64,0.64,0.64,0.99,0.64,0.64,0.45,0.64,0.82,0.64"/>
  </r>
  <r>
    <x v="931"/>
    <n v="9"/>
    <n v="9"/>
    <n v="2"/>
    <n v="2"/>
    <n v="70"/>
    <n v="0"/>
    <s v="http://blog.marketo.com/2013/05/5-of-the-most-innovative-and-unique-marketing-campaigns-so-far-in-2013.html"/>
    <n v="0"/>
    <n v="0"/>
    <n v="0.11"/>
    <n v="1540000"/>
    <s v="0.36,0.64,0.64,0.64,0.64,0.64,0.45,0.45,0.64,0.99,0.82,0.99"/>
  </r>
  <r>
    <x v="932"/>
    <n v="4"/>
    <n v="4"/>
    <n v="2"/>
    <n v="2"/>
    <n v="30"/>
    <n v="16.89"/>
    <s v="http://www.marketo.com/marketing-topics/lead-generation-marketing"/>
    <n v="0"/>
    <n v="0"/>
    <n v="0.89"/>
    <n v="241000000"/>
    <s v="0.75,0.75,0.75,0.50,0.75,0.75,0.99,0.75,0.25,0.99,0.99,0.99"/>
  </r>
  <r>
    <x v="933"/>
    <n v="4"/>
    <n v="6"/>
    <n v="2"/>
    <n v="2"/>
    <n v="30"/>
    <n v="0"/>
    <s v="http://pages2.marketo.com/rs/marketob2/images/SPF-and-DKIM-for-Email-Deliverability.pdf"/>
    <n v="0"/>
    <n v="0"/>
    <n v="0.02"/>
    <n v="381000"/>
    <s v="0.99,0.60,0.60,0.80,0.40,0.40,0.80,0.60,0.60,0.60,0.80,0.60"/>
  </r>
  <r>
    <x v="934"/>
    <n v="8"/>
    <n v="9"/>
    <n v="2"/>
    <n v="2"/>
    <n v="70"/>
    <n v="0"/>
    <s v="https://launchpoint.marketo.com/sprout-social/743-sprout-social/"/>
    <n v="0"/>
    <n v="0"/>
    <n v="7.0000000000000007E-2"/>
    <n v="655000"/>
    <s v="0.71,0.71,0.99,0.99,0.71,0.71,0.71,0.99,0.99,0.99,0.99,0.71"/>
  </r>
  <r>
    <x v="257"/>
    <n v="4"/>
    <n v="9"/>
    <n v="2"/>
    <n v="2"/>
    <n v="30"/>
    <n v="0"/>
    <s v="http://blog.marketo.com/2013/02/how-to-create-an-amazing-content-resource-center.html"/>
    <n v="0"/>
    <n v="0"/>
    <n v="0.42"/>
    <n v="392000"/>
    <s v="0.60,0.80,0.80,0.60,0.60,0.80,0.80,0.60,0.99,0.40,0.60,0.60"/>
  </r>
  <r>
    <x v="935"/>
    <n v="4"/>
    <n v="2"/>
    <n v="2"/>
    <n v="3"/>
    <n v="30"/>
    <n v="14.29"/>
    <s v="http://blog.marketo.com/2014/03/the-secret-email-marketing-checklist.html"/>
    <n v="0"/>
    <n v="0"/>
    <n v="0.35"/>
    <n v="107000000"/>
    <s v="0.20,0.40,0.60,0.99,0.40,0.40,0.40,0.80,0.60,0.40,0.40,0.80"/>
  </r>
  <r>
    <x v="936"/>
    <n v="8"/>
    <n v="8"/>
    <n v="2"/>
    <n v="2"/>
    <n v="70"/>
    <n v="21.38"/>
    <s v="http://www.marketo.com/software/personalization/"/>
    <n v="0"/>
    <n v="0.01"/>
    <n v="0.92"/>
    <n v="172000000"/>
    <s v="0.99,0.78,0.78,0.78,0.56,0.56,0.56,0.56,0.56,0.56,0.56,0.78"/>
  </r>
  <r>
    <x v="936"/>
    <n v="9"/>
    <n v="0"/>
    <n v="2"/>
    <n v="3"/>
    <n v="70"/>
    <n v="21.38"/>
    <s v="http://www.marketo.com/cheat-sheets/heres-how-to-make-your-website-as-personalized-as-your-email/"/>
    <n v="0"/>
    <n v="0.01"/>
    <n v="0.92"/>
    <n v="172000000"/>
    <s v="0.99,0.78,0.78,0.78,0.56,0.56,0.56,0.56,0.56,0.56,0.56,0.78"/>
  </r>
  <r>
    <x v="937"/>
    <n v="10"/>
    <n v="9"/>
    <n v="2"/>
    <n v="2"/>
    <n v="70"/>
    <n v="16.89"/>
    <s v="http://www.marketo.com/lead-generation/"/>
    <n v="0"/>
    <n v="0"/>
    <n v="0.62"/>
    <n v="554000000"/>
    <s v="0.44,0.56,0.78,0.99,0.78,0.78,0.56,0.78,0.56,0.99,0.99,0.78"/>
  </r>
  <r>
    <x v="938"/>
    <n v="10"/>
    <n v="10"/>
    <n v="2"/>
    <n v="2"/>
    <n v="70"/>
    <n v="0"/>
    <s v="http://www.marketo.com/ebooks/what-is-marketing-automation/"/>
    <n v="0"/>
    <n v="0"/>
    <n v="7.0000000000000007E-2"/>
    <n v="1730000000"/>
    <s v="0.99,0.99,0.45,0.64,0.64,0.45,0.64,0.82,0.64,0.64,0.82,0.82"/>
  </r>
  <r>
    <x v="939"/>
    <n v="10"/>
    <n v="11"/>
    <n v="2"/>
    <n v="1"/>
    <n v="70"/>
    <n v="0"/>
    <s v="http://www.marketo.com/software/marketing-automation/email-marketing/analysis/"/>
    <n v="0"/>
    <n v="0"/>
    <n v="0.33"/>
    <n v="995000000"/>
    <s v="0.78,0.78,0.78,0.99,0.99,0.78,0.56,0.78,0.56,0.78,0.99,0.99"/>
  </r>
  <r>
    <x v="632"/>
    <n v="4"/>
    <n v="0"/>
    <n v="2"/>
    <n v="3"/>
    <n v="30"/>
    <n v="5.01"/>
    <s v="http://blog.marketo.com/2013/11/4-ways-to-drive-roi-with-facebook-and-marketing-automation.html"/>
    <n v="0"/>
    <n v="0"/>
    <n v="0.25"/>
    <n v="660000"/>
    <s v="0.75,0.75,0.50,0.99,0.99,0.50,0.75,0.99,0.75,0.75,0.75,0.50"/>
  </r>
  <r>
    <x v="940"/>
    <n v="10"/>
    <n v="11"/>
    <n v="2"/>
    <n v="1"/>
    <n v="70"/>
    <n v="0"/>
    <s v="http://blog.marketo.com/2014/12/the-next-era-of-marketing-hear-from-seth-godin.html"/>
    <n v="0"/>
    <n v="0"/>
    <n v="0.08"/>
    <n v="598000"/>
    <s v="0.56,0.56,0.78,0.99,0.56,0.56,0.78,0.78,0.56,0.56,0.99,0.78"/>
  </r>
  <r>
    <x v="941"/>
    <n v="8"/>
    <n v="8"/>
    <n v="2"/>
    <n v="2"/>
    <n v="70"/>
    <n v="6.23"/>
    <s v="http://blog.marketo.com/2014/11/swag-tchotchke-bauble-7-things-to-consider-for-event-giveaways.html"/>
    <n v="0"/>
    <n v="0"/>
    <n v="0.97"/>
    <n v="832000"/>
    <s v="0.22,0.78,0.56,0.99,0.78,0.78,0.78,0.99,0.99,0.78,0.99,0.78"/>
  </r>
  <r>
    <x v="942"/>
    <n v="8"/>
    <n v="8"/>
    <n v="2"/>
    <n v="2"/>
    <n v="70"/>
    <n v="0"/>
    <s v="https://docs.marketo.com/display/DOCS/Sales+Insight+Email+Performance+Report"/>
    <n v="0"/>
    <n v="0"/>
    <n v="0.1"/>
    <n v="22000"/>
    <s v="0.79,0.99,0.50,0.79,0.36,0.50,0.28,0.28,0.28,0.07,0.14,0.21"/>
  </r>
  <r>
    <x v="943"/>
    <n v="4"/>
    <n v="4"/>
    <n v="2"/>
    <n v="2"/>
    <n v="30"/>
    <n v="4.09"/>
    <s v="http://www.marketo.com/infographics/content-marketing-vs-traditional-advertising/"/>
    <n v="0"/>
    <n v="0"/>
    <n v="0.78"/>
    <n v="821000000"/>
    <s v="0.40,0.40,0.60,0.40,0.60,0.60,0.40,0.40,0.40,0.40,0.99,0.60"/>
  </r>
  <r>
    <x v="944"/>
    <n v="10"/>
    <n v="9"/>
    <n v="2"/>
    <n v="2"/>
    <n v="70"/>
    <n v="26.59"/>
    <s v="http://www.marketo.com/lead-generation/"/>
    <n v="0"/>
    <n v="0.01"/>
    <n v="0.92"/>
    <n v="87600000"/>
    <s v="0.78,0.99,0.99,0.56,0.78,0.78,0.99,0.56,0.78,0.78,0.99,0.99"/>
  </r>
  <r>
    <x v="945"/>
    <n v="8"/>
    <n v="0"/>
    <n v="2"/>
    <n v="3"/>
    <n v="70"/>
    <n v="0"/>
    <s v="http://www.marketo.com/software/marketing-automation/analytics/"/>
    <n v="0"/>
    <n v="0"/>
    <n v="0.02"/>
    <n v="1330000"/>
    <s v="0.56,0.44,0.56,0.44,0.56,0.99,0.99,0.99,0.78,0.99,0.99,0.99"/>
  </r>
  <r>
    <x v="774"/>
    <n v="8"/>
    <n v="8"/>
    <n v="2"/>
    <n v="2"/>
    <n v="70"/>
    <n v="9.27"/>
    <s v="https://www.marketo.com/marketing-topics/direct-response-media"/>
    <n v="0"/>
    <n v="0"/>
    <n v="0.89"/>
    <n v="91500000"/>
    <s v="0.78,0.56,0.99,0.99,0.99,0.78,0.56,0.56,0.44,0.78,0.56,0.78"/>
  </r>
  <r>
    <x v="946"/>
    <n v="10"/>
    <n v="9"/>
    <n v="2"/>
    <n v="2"/>
    <n v="70"/>
    <n v="0"/>
    <s v="http://blog.marketo.com/2013/05/5-of-the-most-innovative-and-unique-marketing-campaigns-so-far-in-2013.html"/>
    <n v="0"/>
    <n v="0"/>
    <n v="0.38"/>
    <n v="127000000"/>
    <s v="0.33,0.99,0.99,0.78,0.56,0.44,0.33,0.44,0.22,0.99,0.99,0.78"/>
  </r>
  <r>
    <x v="947"/>
    <n v="9"/>
    <n v="9"/>
    <n v="2"/>
    <n v="2"/>
    <n v="70"/>
    <n v="0"/>
    <s v="http://blog.marketo.com/2013/11/prove-your-worth10-kpis-for-marketers.html"/>
    <n v="0"/>
    <n v="0"/>
    <n v="0.46"/>
    <n v="10500000"/>
    <s v="0.64,0.45,0.64,0.82,0.99,0.64,0.36,0.45,0.45,0.64,0.82,0.64"/>
  </r>
  <r>
    <x v="948"/>
    <n v="10"/>
    <n v="10"/>
    <n v="2"/>
    <n v="2"/>
    <n v="70"/>
    <n v="14.5"/>
    <s v="https://launchpoint.marketo.com/addshoppers/1055-addshoppers-social-commerce-platform/"/>
    <n v="0"/>
    <n v="0"/>
    <n v="0.89"/>
    <n v="32600000"/>
    <s v="0.79,0.50,0.28,0.21,0.99,0.64,0.21,0.28,0.36,0.79,0.79,0.50"/>
  </r>
  <r>
    <x v="949"/>
    <n v="9"/>
    <n v="9"/>
    <n v="2"/>
    <n v="2"/>
    <n v="70"/>
    <n v="50.65"/>
    <s v="http://www.marketo.com/"/>
    <n v="0"/>
    <n v="0.02"/>
    <n v="0.92"/>
    <n v="14300000"/>
    <s v="0.56,0.99,0.78,0.78,0.99,0.78,0.99,0.99,0.78,0.78,0.78,0.78"/>
  </r>
  <r>
    <x v="950"/>
    <n v="8"/>
    <n v="8"/>
    <n v="2"/>
    <n v="2"/>
    <n v="70"/>
    <n v="25.91"/>
    <s v="https://launchpoint.marketo.com/validar-inc/902-universal-lead-capture/"/>
    <n v="0"/>
    <n v="0.01"/>
    <n v="0.96"/>
    <n v="5790000"/>
    <s v="0.36,0.45,0.36,0.64,0.99,0.64,0.64,0.45,0.82,0.64,0.64,0.45"/>
  </r>
  <r>
    <x v="951"/>
    <n v="4"/>
    <n v="4"/>
    <n v="2"/>
    <n v="2"/>
    <n v="30"/>
    <n v="0"/>
    <s v="http://www.marketo.com/ebooks/dont-get-left-behind-the-rise-of-digital-marketing-in-financial-services/"/>
    <n v="0"/>
    <n v="0"/>
    <n v="0.96"/>
    <n v="66000000"/>
    <s v="0.25,0.50,0.25,0.50,0.75,0.99,0.99,0.75,0.50,0.75,0.50,0.75"/>
  </r>
  <r>
    <x v="952"/>
    <n v="8"/>
    <n v="7"/>
    <n v="2"/>
    <n v="2"/>
    <n v="70"/>
    <n v="27.57"/>
    <s v="https://www.marketo.com/marketing-topics/top-lead-generation-companies"/>
    <n v="0"/>
    <n v="0.01"/>
    <n v="0.97"/>
    <n v="8440000"/>
    <s v="0.18,0.82,0.64,0.82,0.99,0.82,0.36,0.45,0.45,0.64,0.99,0.18"/>
  </r>
  <r>
    <x v="952"/>
    <n v="9"/>
    <n v="8"/>
    <n v="2"/>
    <n v="2"/>
    <n v="70"/>
    <n v="27.57"/>
    <s v="https://www.marketo.com/marketing-topics/sales-lead-generation-companies"/>
    <n v="0"/>
    <n v="0.01"/>
    <n v="0.97"/>
    <n v="8440000"/>
    <s v="0.18,0.82,0.64,0.82,0.99,0.82,0.36,0.45,0.45,0.64,0.99,0.18"/>
  </r>
  <r>
    <x v="953"/>
    <n v="4"/>
    <n v="5"/>
    <n v="2"/>
    <n v="2"/>
    <n v="30"/>
    <n v="0"/>
    <s v="http://www.marketo.com/lead-generation/"/>
    <n v="0"/>
    <n v="0"/>
    <n v="1"/>
    <n v="13600000"/>
    <s v="0.00,0.71,0.99,0.99,0.71,0.56,0.56,0.56,0.43,0.28,0.14,0.14"/>
  </r>
  <r>
    <x v="954"/>
    <n v="4"/>
    <n v="4"/>
    <n v="2"/>
    <n v="2"/>
    <n v="30"/>
    <n v="0"/>
    <s v="http://blog.marketo.com/2013/04/ten-fantastic-facts-about-the-history-of-internet-marketing.html"/>
    <n v="0"/>
    <n v="0"/>
    <n v="0.28000000000000003"/>
    <n v="229000000"/>
    <s v="0.80,0.60,0.99,0.40,0.60,0.60,0.20,0.40,0.40,0.40,0.40,0.80"/>
  </r>
  <r>
    <x v="955"/>
    <n v="10"/>
    <n v="10"/>
    <n v="2"/>
    <n v="2"/>
    <n v="70"/>
    <n v="33.93"/>
    <s v="http://www.marketo.com/definitive-guides/marketing-metrics-and-marketing-analytics/"/>
    <n v="0"/>
    <n v="0.01"/>
    <n v="0.98"/>
    <n v="16900000"/>
    <s v="0.45,0.45,0.64,0.64,0.82,0.45,0.64,0.64,0.64,0.64,0.99,0.45"/>
  </r>
  <r>
    <x v="956"/>
    <n v="4"/>
    <n v="4"/>
    <n v="2"/>
    <n v="2"/>
    <n v="30"/>
    <n v="0"/>
    <s v="http://www.marketo.com/marketing-automation/"/>
    <n v="0"/>
    <n v="0"/>
    <n v="0.97"/>
    <n v="30200000"/>
    <s v="0.50,0.75,0.75,0.50,0.99,0.99,0.75,0.75,0.75,0.50,0.75,0.99"/>
  </r>
  <r>
    <x v="957"/>
    <n v="8"/>
    <n v="10"/>
    <n v="2"/>
    <n v="2"/>
    <n v="70"/>
    <n v="1.29"/>
    <s v="http://www.marketo.com/ebooks/going-from-good-to-great-marketing/"/>
    <n v="0"/>
    <n v="0"/>
    <n v="0.34"/>
    <n v="61900000"/>
    <s v="0.56,0.56,0.99,0.99,0.99,0.78,0.78,0.78,0.78,0.78,0.78,0.56"/>
  </r>
  <r>
    <x v="958"/>
    <n v="4"/>
    <n v="4"/>
    <n v="2"/>
    <n v="2"/>
    <n v="30"/>
    <n v="0"/>
    <s v="http://blog.marketo.com/2013/01/the-roi-of-events-what-you-should-be-measuring.html"/>
    <n v="0"/>
    <n v="0"/>
    <n v="0.12"/>
    <n v="35200000"/>
    <s v="0.60,0.99,0.60,0.60,0.80,0.40,0.60,0.40,0.80,0.60,0.60,0.40"/>
  </r>
  <r>
    <x v="261"/>
    <n v="4"/>
    <n v="5"/>
    <n v="2"/>
    <n v="2"/>
    <n v="30"/>
    <n v="31.39"/>
    <s v="http://blog.marketo.com/2013/09/get-more-email-opens-and-clicks-using-behavioral-targeting.html"/>
    <n v="0"/>
    <n v="0.01"/>
    <n v="0.92"/>
    <n v="456000"/>
    <s v="0.50,0.75,0.50,0.50,0.99,0.75,0.75,0.75,0.75,0.75,0.75,0.50"/>
  </r>
  <r>
    <x v="959"/>
    <n v="9"/>
    <n v="9"/>
    <n v="2"/>
    <n v="2"/>
    <n v="70"/>
    <n v="9.4"/>
    <s v="http://www.marketo.com/ebooks/building-effective-landing-pages/"/>
    <n v="0"/>
    <n v="0"/>
    <n v="0.82"/>
    <n v="1510000"/>
    <s v="0.78,0.56,0.78,0.78,0.56,0.56,0.99,0.56,0.78,0.56,0.78,0.99"/>
  </r>
  <r>
    <x v="960"/>
    <n v="10"/>
    <n v="10"/>
    <n v="2"/>
    <n v="2"/>
    <n v="70"/>
    <n v="0"/>
    <s v="http://www.marketo.com/customers/planon/"/>
    <n v="0"/>
    <n v="0"/>
    <n v="0.06"/>
    <n v="31400000"/>
    <s v="0.45,0.64,0.64,0.64,0.64,0.82,0.64,0.82,0.82,0.82,0.82,0.99"/>
  </r>
  <r>
    <x v="263"/>
    <n v="4"/>
    <n v="0"/>
    <n v="2"/>
    <n v="3"/>
    <n v="30"/>
    <n v="9.07"/>
    <s v="https://www.marketo.com/marketing-topics/lead-management-software"/>
    <n v="0"/>
    <n v="0"/>
    <n v="0.96"/>
    <n v="135000"/>
    <s v="0.75,0.75,0.75,0.99,0.50,0.75,0.99,0.99,0.75,0.50,0.99,0.75"/>
  </r>
  <r>
    <x v="961"/>
    <n v="4"/>
    <n v="8"/>
    <n v="2"/>
    <n v="2"/>
    <n v="30"/>
    <n v="0"/>
    <s v="http://www.marketo.com/event-marketing/"/>
    <n v="0"/>
    <n v="0"/>
    <n v="0.65"/>
    <n v="50300000"/>
    <s v="0.50,0.75,0.75,0.75,0.99,0.75,0.75,0.75,0.75,0.75,0.75,0.75"/>
  </r>
  <r>
    <x v="962"/>
    <n v="10"/>
    <n v="9"/>
    <n v="2"/>
    <n v="2"/>
    <n v="70"/>
    <n v="15.49"/>
    <s v="http://www.marketo.com/social-marketing/"/>
    <n v="0"/>
    <n v="0"/>
    <n v="0.77"/>
    <n v="86000000"/>
    <s v="0.45,0.64,0.27,0.64,0.64,0.45,0.64,0.99,0.45,0.64,0.64,0.64"/>
  </r>
  <r>
    <x v="963"/>
    <n v="6"/>
    <n v="6"/>
    <n v="2"/>
    <n v="2"/>
    <n v="40"/>
    <n v="4.07"/>
    <s v="http://blog.marketo.com/2011/09/is-cold-calling-dead.html"/>
    <n v="0"/>
    <n v="0"/>
    <n v="0.66"/>
    <n v="2850000"/>
    <s v="0.99,0.80,0.80,0.99,0.80,0.80,0.99,0.80,0.40,0.99,0.60,0.60"/>
  </r>
  <r>
    <x v="855"/>
    <n v="7"/>
    <n v="8"/>
    <n v="2"/>
    <n v="2"/>
    <n v="50"/>
    <n v="0"/>
    <s v="http://www.marketo.com/solutions/lead-generation/"/>
    <n v="0"/>
    <n v="0"/>
    <n v="0.1"/>
    <n v="516000000"/>
    <s v="0.27,0.45,0.27,0.18,0.27,0.45,0.09,0.45,0.64,0.64,0.99,0.64"/>
  </r>
  <r>
    <x v="964"/>
    <n v="5"/>
    <n v="5"/>
    <n v="2"/>
    <n v="2"/>
    <n v="40"/>
    <n v="4.09"/>
    <s v="http://www.marketo.com/_assets/uploads/Improved-Salesforce-ROI-with-Marketing-Automation.pdf?20130115183503"/>
    <n v="0"/>
    <n v="0"/>
    <n v="0.13"/>
    <n v="1070000"/>
    <s v="0.43,0.71,0.56,0.99,0.71,0.71,0.43,0.56,0.56,0.56,0.56,0.43"/>
  </r>
  <r>
    <x v="965"/>
    <n v="6"/>
    <n v="6"/>
    <n v="2"/>
    <n v="2"/>
    <n v="40"/>
    <n v="14.32"/>
    <s v="http://www.marketo.com/definitive-guides/marketing-metrics-and-marketing-analytics/"/>
    <n v="0"/>
    <n v="0"/>
    <n v="0.49"/>
    <n v="90400000"/>
    <s v="0.80,0.80,0.80,0.99,0.99,0.99,0.80,0.80,0.80,0.80,0.99,0.60"/>
  </r>
  <r>
    <x v="966"/>
    <n v="7"/>
    <n v="7"/>
    <n v="2"/>
    <n v="2"/>
    <n v="50"/>
    <n v="0"/>
    <s v="http://blog.marketo.com/2011/04/top-5-best-practices-for-lead-source-in-your-crm.html"/>
    <n v="0"/>
    <n v="0"/>
    <n v="0.91"/>
    <n v="22500000"/>
    <s v="0.43,0.56,0.71,0.99,0.99,0.71,0.71,0.99,0.99,0.99,0.43,0.28"/>
  </r>
  <r>
    <x v="967"/>
    <n v="5"/>
    <n v="6"/>
    <n v="2"/>
    <n v="2"/>
    <n v="40"/>
    <n v="0"/>
    <s v="http://www.marketo.com/targeting-and-personalization/"/>
    <n v="0"/>
    <n v="0"/>
    <n v="0.95"/>
    <n v="27900000"/>
    <s v="0.80,0.99,0.99,0.80,0.99,0.80,0.80,0.60,0.80,0.60,0.80,0.99"/>
  </r>
  <r>
    <x v="968"/>
    <n v="5"/>
    <n v="5"/>
    <n v="2"/>
    <n v="2"/>
    <n v="40"/>
    <n v="0"/>
    <s v="http://www.marketo.com/social-marketing/"/>
    <n v="0"/>
    <n v="0"/>
    <n v="0.75"/>
    <n v="27300000"/>
    <s v="0.60,0.80,0.99,0.99,0.40,0.80,0.80,0.80,0.99,0.99,0.99,0.60"/>
  </r>
  <r>
    <x v="969"/>
    <n v="7"/>
    <n v="7"/>
    <n v="2"/>
    <n v="2"/>
    <n v="50"/>
    <n v="4.3"/>
    <s v="http://www.marketo.com/reports/forrester-email-marketing-scorecard/"/>
    <n v="0"/>
    <n v="0"/>
    <n v="7.0000000000000007E-2"/>
    <n v="9760000"/>
    <s v="0.71,0.99,0.71,0.56,0.99,0.71,0.99,0.71,0.43,0.99,0.71,0.71"/>
  </r>
  <r>
    <x v="970"/>
    <n v="5"/>
    <n v="4"/>
    <n v="2"/>
    <n v="2"/>
    <n v="40"/>
    <n v="17.97"/>
    <s v="https://www.marketo.com/marketing-topics/behavioral-targeting-companies"/>
    <n v="0"/>
    <n v="0"/>
    <n v="0.94"/>
    <n v="448000"/>
    <s v="0.28,0.43,0.43,0.56,0.99,0.56,0.43,0.28,0.56,0.71,0.71,0.43"/>
  </r>
  <r>
    <x v="971"/>
    <n v="6"/>
    <n v="8"/>
    <n v="2"/>
    <n v="2"/>
    <n v="40"/>
    <n v="0"/>
    <s v="https://docs.marketo.com/display/DOCS/Search+Uploaded+Images+and+Files"/>
    <n v="0"/>
    <n v="0"/>
    <n v="0.01"/>
    <n v="325000000"/>
    <s v="0.56,0.71,0.99,0.71,0.71,0.43,0.43,0.28,0.43,0.43,0.28,0.56"/>
  </r>
  <r>
    <x v="972"/>
    <n v="7"/>
    <n v="4"/>
    <n v="2"/>
    <n v="2"/>
    <n v="50"/>
    <n v="20.420000000000002"/>
    <s v="http://www.marketo.com/software/marketing-management/calendar/"/>
    <n v="0"/>
    <n v="0.01"/>
    <n v="0.97"/>
    <n v="166000000"/>
    <s v="0.80,0.99,0.99,0.80,0.60,0.99,0.99,0.99,0.99,0.99,0.99,0.80"/>
  </r>
  <r>
    <x v="973"/>
    <n v="6"/>
    <n v="7"/>
    <n v="2"/>
    <n v="2"/>
    <n v="40"/>
    <n v="0"/>
    <s v="http://www.marketo.com/ebooks/how-to-create-an-internal-blogging-program-that-works/"/>
    <n v="0"/>
    <n v="0"/>
    <n v="7.0000000000000007E-2"/>
    <n v="297000000"/>
    <s v="0.80,0.99,0.80,0.60,0.80,0.80,0.60,0.80,0.60,0.60,0.80,0.60"/>
  </r>
  <r>
    <x v="974"/>
    <n v="5"/>
    <n v="5"/>
    <n v="2"/>
    <n v="2"/>
    <n v="40"/>
    <n v="0"/>
    <s v="http://www.marketo.com/cheat-sheets/marketing-personas/"/>
    <n v="0"/>
    <n v="0"/>
    <n v="0.01"/>
    <n v="51700000"/>
    <s v="0.60,0.60,0.80,0.80,0.60,0.40,0.60,0.80,0.80,0.99,0.60,0.80"/>
  </r>
  <r>
    <x v="975"/>
    <n v="7"/>
    <n v="9"/>
    <n v="2"/>
    <n v="2"/>
    <n v="50"/>
    <n v="10.76"/>
    <s v="http://www.marketo.com/worksheets/sample-social-media-plan-for-events/"/>
    <n v="0"/>
    <n v="0"/>
    <n v="0.54"/>
    <n v="1180000000"/>
    <s v="0.43,0.99,0.56,0.71,0.71,0.71,0.71,0.71,0.56,0.56,0.56,0.43"/>
  </r>
  <r>
    <x v="976"/>
    <n v="7"/>
    <n v="12"/>
    <n v="2"/>
    <n v="1"/>
    <n v="50"/>
    <n v="1.1200000000000001"/>
    <s v="https://launchpoint.marketo.com/surveymonkey/904-surveymonkey/"/>
    <n v="0"/>
    <n v="0"/>
    <n v="7.0000000000000007E-2"/>
    <n v="4080000"/>
    <s v="0.43,0.43,0.56,0.71,0.56,0.56,0.99,0.56,0.99,0.71,0.99,0.99"/>
  </r>
  <r>
    <x v="188"/>
    <n v="6"/>
    <n v="6"/>
    <n v="2"/>
    <n v="2"/>
    <n v="40"/>
    <n v="7.2"/>
    <s v="http://www.marketo.com/cheat-sheets/landing-page-optimization/"/>
    <n v="0"/>
    <n v="0"/>
    <n v="0.97"/>
    <n v="99000"/>
    <s v="0.40,0.60,0.40,0.60,0.60,0.80,0.80,0.99,0.60,0.99,0.80,0.60"/>
  </r>
  <r>
    <x v="188"/>
    <n v="5"/>
    <n v="5"/>
    <n v="2"/>
    <n v="2"/>
    <n v="40"/>
    <n v="7.2"/>
    <s v="http://www.marketo.com/ebooks/building-effective-landing-pages/"/>
    <n v="0"/>
    <n v="0"/>
    <n v="0.97"/>
    <n v="99000"/>
    <s v="0.40,0.60,0.40,0.60,0.60,0.80,0.80,0.99,0.60,0.99,0.80,0.60"/>
  </r>
  <r>
    <x v="977"/>
    <n v="5"/>
    <n v="4"/>
    <n v="2"/>
    <n v="2"/>
    <n v="40"/>
    <n v="29.1"/>
    <s v="http://www.marketo.com/reports/2014-gartner-magic-quadrant-for-crm-lead-management/"/>
    <n v="0"/>
    <n v="0.01"/>
    <n v="0.97"/>
    <n v="3530000"/>
    <s v="0.56,0.43,0.56,0.56,0.99,0.56,0.71,0.71,0.43,0.56,0.43,0.56"/>
  </r>
  <r>
    <x v="978"/>
    <n v="21"/>
    <n v="0"/>
    <n v="1"/>
    <n v="3"/>
    <n v="1000"/>
    <n v="0"/>
    <s v="http://blog.marketo.com/2007/04/are_you_a_cmo_o.html"/>
    <n v="0"/>
    <n v="0"/>
    <n v="0.03"/>
    <n v="21700000"/>
    <s v="0.55,0.68,0.77,0.68,0.99,0.68,0.77,0.77,0.68,0.77,0.77,0.77"/>
  </r>
  <r>
    <x v="979"/>
    <n v="6"/>
    <n v="7"/>
    <n v="2"/>
    <n v="2"/>
    <n v="40"/>
    <n v="0"/>
    <s v="http://blog.marketo.com/"/>
    <n v="0"/>
    <n v="0"/>
    <n v="0.19"/>
    <n v="9890000"/>
    <s v="0.40,0.80,0.60,0.99,0.99,0.99,0.60,0.60,0.80,0.80,0.99,0.60"/>
  </r>
  <r>
    <x v="980"/>
    <n v="6"/>
    <n v="6"/>
    <n v="2"/>
    <n v="2"/>
    <n v="40"/>
    <n v="0"/>
    <s v="http://developers.marketo.com/documentation/rest/get-multiple-lists/"/>
    <n v="0"/>
    <n v="0"/>
    <n v="0.23"/>
    <n v="1240000000"/>
    <s v="0.80,0.80,0.80,0.60,0.80,0.80,0.80,0.60,0.80,0.99,0.99,0.80"/>
  </r>
  <r>
    <x v="981"/>
    <n v="5"/>
    <n v="6"/>
    <n v="2"/>
    <n v="2"/>
    <n v="40"/>
    <n v="48.52"/>
    <s v="http://www.marketo.com/ebooks/graduating-from-email-marketing-to-marketing-automation/"/>
    <n v="0"/>
    <n v="0.02"/>
    <n v="0.99"/>
    <n v="54700000"/>
    <s v="0.14,0.99,0.50,0.14,0.21,0.21,0.14,0.28,0.14,0.07,0.07,0.07"/>
  </r>
  <r>
    <x v="982"/>
    <n v="5"/>
    <n v="5"/>
    <n v="2"/>
    <n v="2"/>
    <n v="40"/>
    <n v="0"/>
    <s v="https://www.marketo.com/marketing-topics/b2b-marketing-communications"/>
    <n v="0"/>
    <n v="0"/>
    <n v="7.0000000000000007E-2"/>
    <n v="22600000"/>
    <s v="0.11,0.22,0.99,0.44,0.33,0.33,0.33,0.11,0.22,0.22,0.56,0.78"/>
  </r>
  <r>
    <x v="983"/>
    <n v="5"/>
    <n v="5"/>
    <n v="2"/>
    <n v="2"/>
    <n v="40"/>
    <n v="0"/>
    <s v="http://www.marketo.com/demand-generation/"/>
    <n v="0"/>
    <n v="0"/>
    <n v="0.25"/>
    <n v="3080000"/>
    <s v="0.60,0.40,0.80,0.99,0.99,0.80,0.99,0.60,0.60,0.80,0.80,0.80"/>
  </r>
  <r>
    <x v="150"/>
    <n v="7"/>
    <n v="0"/>
    <n v="2"/>
    <n v="3"/>
    <n v="50"/>
    <n v="18.89"/>
    <s v="http://www.marketo.com/webinars/the-definitive-guide-to-lead-scoring-webinar/"/>
    <n v="0"/>
    <n v="0"/>
    <n v="0.89"/>
    <n v="56000"/>
    <s v="0.56,0.99,0.71,0.99,0.71,0.71,0.99,0.99,0.71,0.56,0.71,0.71"/>
  </r>
  <r>
    <x v="984"/>
    <n v="5"/>
    <n v="5"/>
    <n v="2"/>
    <n v="2"/>
    <n v="40"/>
    <n v="0"/>
    <s v="http://blog.marketo.com/2013/05/5-of-the-most-innovative-and-unique-marketing-campaigns-so-far-in-2013.html"/>
    <n v="0"/>
    <n v="0"/>
    <n v="0.11"/>
    <n v="707000"/>
    <s v="0.64,0.18,0.09,0.18,0.82,0.36,0.27,0.27,0.27,0.18,0.36,0.99"/>
  </r>
  <r>
    <x v="985"/>
    <n v="5"/>
    <n v="7"/>
    <n v="2"/>
    <n v="2"/>
    <n v="40"/>
    <n v="0"/>
    <s v="http://blog.marketo.com/2013/06/not-all-content-marketing-is-created-equal-location-size-and-scope.html"/>
    <n v="0"/>
    <n v="0"/>
    <n v="0.13"/>
    <n v="269000000"/>
    <s v="0.33,0.11,0.99,0.78,0.44,0.22,0.33,0.33,0.33,0.44,0.44,0.44"/>
  </r>
  <r>
    <x v="986"/>
    <n v="6"/>
    <n v="6"/>
    <n v="2"/>
    <n v="2"/>
    <n v="40"/>
    <n v="0"/>
    <s v="https://launchpoint.marketo.com/resolution-marketing-services/1204-resolution-marketing-services-rms-marketing-as-a-service/"/>
    <n v="0"/>
    <n v="0"/>
    <n v="0.04"/>
    <n v="2590000"/>
    <s v="0.60,0.60,0.60,0.99,0.80,0.80,0.99,0.99,0.40,0.60,0.80,0.80"/>
  </r>
  <r>
    <x v="987"/>
    <n v="6"/>
    <n v="6"/>
    <n v="2"/>
    <n v="2"/>
    <n v="40"/>
    <n v="26.34"/>
    <s v="http://www.marketo.com/marketing-topics/marketing-campaign-ideas"/>
    <n v="0"/>
    <n v="0.01"/>
    <n v="0.96"/>
    <n v="149000000"/>
    <s v="0.43,0.71,0.28,0.43,0.56,0.43,0.56,0.43,0.56,0.71,0.99,0.99"/>
  </r>
  <r>
    <x v="988"/>
    <n v="6"/>
    <n v="0"/>
    <n v="2"/>
    <n v="3"/>
    <n v="40"/>
    <n v="6.41"/>
    <s v="http://www.marketo.com/demand-generation/"/>
    <n v="0"/>
    <n v="0"/>
    <n v="0.13"/>
    <n v="309000000"/>
    <s v="0.28,0.71,0.56,0.71,0.56,0.71,0.43,0.71,0.28,0.99,0.71,0.71"/>
  </r>
  <r>
    <x v="988"/>
    <n v="5"/>
    <n v="5"/>
    <n v="2"/>
    <n v="2"/>
    <n v="40"/>
    <n v="6.41"/>
    <s v="http://www.marketo.com/marketing-topics/lead-generation-marketing"/>
    <n v="0"/>
    <n v="0"/>
    <n v="0.13"/>
    <n v="309000000"/>
    <s v="0.28,0.71,0.56,0.71,0.56,0.71,0.43,0.71,0.28,0.99,0.71,0.71"/>
  </r>
  <r>
    <x v="989"/>
    <n v="5"/>
    <n v="5"/>
    <n v="2"/>
    <n v="2"/>
    <n v="40"/>
    <n v="0"/>
    <s v="http://www.marketo.com/infographics/the-cmo-guide-to-inbound-marketing-infographic/"/>
    <n v="0"/>
    <n v="0"/>
    <n v="0.38"/>
    <n v="472000"/>
    <s v="0.60,0.99,0.80,0.60,0.80,0.99,0.60,0.80,0.80,0.80,0.99,0.60"/>
  </r>
  <r>
    <x v="990"/>
    <n v="5"/>
    <n v="6"/>
    <n v="2"/>
    <n v="2"/>
    <n v="40"/>
    <n v="4.95"/>
    <s v="http://www.marketo.com/webinars/"/>
    <n v="0"/>
    <n v="0"/>
    <n v="0.83"/>
    <n v="14600000"/>
    <s v="0.60,0.80,0.80,0.60,0.60,0.99,0.80,0.60,0.60,0.80,0.80,0.40"/>
  </r>
  <r>
    <x v="991"/>
    <n v="6"/>
    <n v="5"/>
    <n v="2"/>
    <n v="2"/>
    <n v="40"/>
    <n v="0"/>
    <s v="http://blog.marketo.com/2014/02/8-ideas-for-a-creative-facebook-cover-photo-and-15-examples-of-great-ones.html"/>
    <n v="0"/>
    <n v="0"/>
    <n v="0.05"/>
    <n v="206000000"/>
    <s v="0.80,0.99,0.60,0.60,0.99,0.80,0.80,0.80,0.80,0.60,0.60,0.60"/>
  </r>
  <r>
    <x v="992"/>
    <n v="5"/>
    <n v="5"/>
    <n v="2"/>
    <n v="2"/>
    <n v="40"/>
    <n v="0"/>
    <s v="http://www.marketo.com/ebooks/the-big-marketing-activity-coloring-book/"/>
    <n v="0"/>
    <n v="0"/>
    <n v="0.05"/>
    <n v="491000000"/>
    <s v="0.43,0.71,0.56,0.71,0.56,0.56,0.28,0.56,0.56,0.99,0.71,0.56"/>
  </r>
  <r>
    <x v="993"/>
    <n v="7"/>
    <n v="7"/>
    <n v="2"/>
    <n v="2"/>
    <n v="50"/>
    <n v="0"/>
    <s v="http://www.marketo.com/webinars/visual-content-marketing-capture-and-engage-your-audience/"/>
    <n v="0"/>
    <n v="0"/>
    <n v="0.04"/>
    <n v="31200000"/>
    <s v="0.45,0.36,0.45,0.45,0.27,0.36,0.99,0.64,0.45,0.82,0.64,0.45"/>
  </r>
  <r>
    <x v="994"/>
    <n v="7"/>
    <n v="9"/>
    <n v="2"/>
    <n v="2"/>
    <n v="50"/>
    <n v="0"/>
    <s v="https://launchpoint.marketo.com/wistia/966-wistia-for-marketo/"/>
    <n v="0"/>
    <n v="0"/>
    <n v="0.05"/>
    <n v="318000"/>
    <s v="0.56,0.99,0.56,0.71,0.71,0.99,0.56,0.71,0.99,0.71,0.99,0.71"/>
  </r>
  <r>
    <x v="995"/>
    <n v="7"/>
    <n v="7"/>
    <n v="2"/>
    <n v="2"/>
    <n v="50"/>
    <n v="0"/>
    <s v="http://www.marketo.com/webinars/email-marketing-benchmark-results/"/>
    <n v="0"/>
    <n v="0"/>
    <n v="0.91"/>
    <n v="1870000"/>
    <s v="0.44,0.99,0.56,0.99,0.56,0.78,0.56,0.78,0.44,0.44,0.78,0.78"/>
  </r>
  <r>
    <x v="996"/>
    <n v="7"/>
    <n v="7"/>
    <n v="2"/>
    <n v="2"/>
    <n v="50"/>
    <n v="30.18"/>
    <s v="http://www.marketo.com/"/>
    <n v="0"/>
    <n v="0.01"/>
    <n v="0.93"/>
    <n v="4600000"/>
    <s v="0.99,0.28,0.21,0.21,0.36,0.21,0.36,0.36,0.21,0.28,0.14,0.14"/>
  </r>
  <r>
    <x v="997"/>
    <n v="5"/>
    <n v="3"/>
    <n v="2"/>
    <n v="3"/>
    <n v="40"/>
    <n v="0"/>
    <s v="https://www.marketo.com/marketing-topics/define-b2b-marketing"/>
    <n v="0"/>
    <n v="0"/>
    <n v="0.17"/>
    <n v="245000000"/>
    <s v="0.80,0.60,0.99,0.99,0.60,0.40,0.40,0.40,0.20,0.80,0.99,0.99"/>
  </r>
  <r>
    <x v="998"/>
    <n v="6"/>
    <n v="6"/>
    <n v="2"/>
    <n v="2"/>
    <n v="40"/>
    <n v="25.32"/>
    <s v="http://www.marketo.com/marketing-topics/business-to-business-leads"/>
    <n v="0"/>
    <n v="0.01"/>
    <n v="0.97"/>
    <n v="284000000"/>
    <s v="0.71,0.71,0.28,0.56,0.56,0.56,0.43,0.43,0.43,0.71,0.99,0.56"/>
  </r>
  <r>
    <x v="198"/>
    <n v="5"/>
    <n v="5"/>
    <n v="2"/>
    <n v="2"/>
    <n v="40"/>
    <n v="9.2100000000000009"/>
    <s v="http://www.marketo.com/cheat-sheets/landing-page-optimization/"/>
    <n v="0"/>
    <n v="0"/>
    <n v="0.88"/>
    <n v="65000"/>
    <s v="0.40,0.60,0.80,0.60,0.40,0.80,0.99,0.80,0.80,0.60,0.99,0.80"/>
  </r>
  <r>
    <x v="198"/>
    <n v="6"/>
    <n v="6"/>
    <n v="2"/>
    <n v="2"/>
    <n v="40"/>
    <n v="9.2100000000000009"/>
    <s v="http://www.marketo.com/ebooks/building-effective-landing-pages/"/>
    <n v="0"/>
    <n v="0"/>
    <n v="0.88"/>
    <n v="65000"/>
    <s v="0.40,0.60,0.80,0.60,0.40,0.80,0.99,0.80,0.80,0.60,0.99,0.80"/>
  </r>
  <r>
    <x v="156"/>
    <n v="7"/>
    <n v="11"/>
    <n v="2"/>
    <n v="1"/>
    <n v="50"/>
    <n v="8.27"/>
    <s v="http://www.marketo.com/software/marketing-automation/email-marketing/automation/"/>
    <n v="0"/>
    <n v="0"/>
    <n v="0.68"/>
    <n v="494000"/>
    <s v="0.60,0.99,0.80,0.80,0.99,0.99,0.99,0.99,0.60,0.80,0.99,0.80"/>
  </r>
  <r>
    <x v="999"/>
    <n v="6"/>
    <n v="6"/>
    <n v="2"/>
    <n v="2"/>
    <n v="40"/>
    <n v="2.33"/>
    <s v="http://blog.marketo.com/2010/07/b2b-sales-optimization.html"/>
    <n v="0"/>
    <n v="0"/>
    <n v="0.4"/>
    <n v="74900000"/>
    <s v="0.43,0.99,0.56,0.71,0.71,0.99,0.43,0.43,0.43,0.56,0.56,0.56"/>
  </r>
  <r>
    <x v="1000"/>
    <n v="7"/>
    <n v="9"/>
    <n v="2"/>
    <n v="2"/>
    <n v="50"/>
    <n v="5.77"/>
    <s v="http://blog.marketo.com/2013/05/5-of-the-most-innovative-and-unique-marketing-campaigns-so-far-in-2013.html"/>
    <n v="0"/>
    <n v="0"/>
    <n v="0.18"/>
    <n v="80300000"/>
    <s v="0.99,0.99,0.71,0.71,0.99,0.71,0.71,0.56,0.71,0.56,0.56,0.71"/>
  </r>
  <r>
    <x v="1001"/>
    <n v="16"/>
    <n v="18"/>
    <n v="1"/>
    <n v="1"/>
    <n v="390"/>
    <n v="2.12"/>
    <s v="https://launchpoint.marketo.com/assets/Uploads/18387676-GoToWebinar-ebook-10-webinar-tips-and-tricks1.pdf"/>
    <n v="0"/>
    <n v="0"/>
    <n v="0.22"/>
    <n v="630000"/>
    <s v="0.54,0.66,0.66,0.66,0.54,0.54,0.44,0.54,0.66,0.66,0.99,0.81"/>
  </r>
  <r>
    <x v="1002"/>
    <n v="16"/>
    <n v="15"/>
    <n v="1"/>
    <n v="1"/>
    <n v="390"/>
    <n v="19.82"/>
    <s v="http://www.marketo.com/software/marketing-automation/sales-intelligence/sales-dashboard/"/>
    <n v="0"/>
    <n v="0"/>
    <n v="0.93"/>
    <n v="35900000"/>
    <s v="0.54,0.67,0.81,0.81,0.67,0.81,0.67,0.81,0.81,0.81,0.99,0.81"/>
  </r>
  <r>
    <x v="1003"/>
    <n v="16"/>
    <n v="16"/>
    <n v="1"/>
    <n v="1"/>
    <n v="390"/>
    <n v="6.05"/>
    <s v="http://www.marketo.com/software/marketing-automation/social-marketing/"/>
    <n v="0"/>
    <n v="0"/>
    <n v="0.73"/>
    <n v="36100000"/>
    <s v="0.54,0.66,0.81,0.81,0.81,0.66,0.54,0.44,0.36,0.81,0.99,0.66"/>
  </r>
  <r>
    <x v="1004"/>
    <n v="16"/>
    <n v="17"/>
    <n v="1"/>
    <n v="1"/>
    <n v="390"/>
    <n v="7.92"/>
    <s v="https://launchpoint.marketo.com/netprospex/1252-data-enrichment-connector-for-marketo/"/>
    <n v="0"/>
    <n v="0"/>
    <n v="0.2"/>
    <n v="4870000"/>
    <s v="0.11,0.14,0.17,0.17,0.17,0.21,0.14,0.21,0.48,0.99,0.99,0.99"/>
  </r>
  <r>
    <x v="301"/>
    <n v="16"/>
    <n v="12"/>
    <n v="1"/>
    <n v="1"/>
    <n v="390"/>
    <n v="48.42"/>
    <s v="http://www.marketo.com/marketing-automation/"/>
    <n v="0"/>
    <n v="0.02"/>
    <n v="0.93"/>
    <n v="13500000"/>
    <s v="0.54,0.54,0.54,0.54,0.66,0.66,0.66,0.66,0.81,0.99,0.81,0.81"/>
  </r>
  <r>
    <x v="1005"/>
    <n v="17"/>
    <n v="0"/>
    <n v="1"/>
    <n v="3"/>
    <n v="480"/>
    <n v="0"/>
    <s v="https://launchpoint.marketo.com/crownpeak/1272-crownpeak-web-experience-management/"/>
    <n v="0"/>
    <n v="0"/>
    <n v="0.01"/>
    <n v="81000"/>
    <s v="0.54,0.99,0.81,0.66,0.81,0.66,0.81,0.66,0.66,0.81,0.81,0.66"/>
  </r>
  <r>
    <x v="1006"/>
    <n v="17"/>
    <n v="15"/>
    <n v="1"/>
    <n v="1"/>
    <n v="480"/>
    <n v="14.47"/>
    <s v="http://blog.marketo.com/2013/11/google-android-and-nestle-kitkat-the-ultimate-co-branding-marketing-takeaways.html"/>
    <n v="0"/>
    <n v="0"/>
    <n v="0.06"/>
    <n v="8020000"/>
    <s v="0.54,0.44,0.82,0.82,0.99,0.67,0.54,0.44,0.36,0.54,0.99,0.82"/>
  </r>
  <r>
    <x v="1007"/>
    <n v="13"/>
    <n v="0"/>
    <n v="1"/>
    <n v="3"/>
    <n v="210"/>
    <n v="0"/>
    <s v="http://blog.marketo.com/2011/04/4-components-of-successful-demand-generation-marketing.html"/>
    <n v="0"/>
    <n v="0"/>
    <n v="0"/>
    <n v="592000000"/>
    <s v="0.24,0.36,0.54,0.36,0.28,0.28,0.19,0.08,0.08,0.99,0.66,0.36"/>
  </r>
  <r>
    <x v="784"/>
    <n v="13"/>
    <n v="12"/>
    <n v="1"/>
    <n v="1"/>
    <n v="210"/>
    <n v="11.45"/>
    <s v="https://www.marketo.com/_assets/uploads/Your-Sample-Social-Editorial-Calendar.pdf?20140825103412"/>
    <n v="0"/>
    <n v="0"/>
    <n v="0.54"/>
    <n v="1630000"/>
    <s v="0.65,0.81,0.81,0.99,0.99,0.81,0.99,0.65,0.42,0.65,0.65,0.65"/>
  </r>
  <r>
    <x v="1008"/>
    <n v="13"/>
    <n v="13"/>
    <n v="1"/>
    <n v="1"/>
    <n v="210"/>
    <n v="0"/>
    <s v="https://docs.marketo.com/display/DOCS/Create+a+Calendar+Event+%28.ics%29+File"/>
    <n v="0"/>
    <n v="0"/>
    <n v="0.01"/>
    <n v="1950000"/>
    <s v="0.65,0.99,0.81,0.81,0.81,0.65,0.81,0.65,0.99,0.99,0.81,0.65"/>
  </r>
  <r>
    <x v="322"/>
    <n v="13"/>
    <n v="13"/>
    <n v="1"/>
    <n v="1"/>
    <n v="210"/>
    <n v="14.61"/>
    <s v="https://launchpoint.marketo.com/adomic/1487-adomic-adroutes/"/>
    <n v="0"/>
    <n v="0"/>
    <n v="0.85"/>
    <n v="66000"/>
    <s v="0.81,0.99,0.81,0.99,0.81,0.81,0.81,0.81,0.81,0.99,0.81,0.81"/>
  </r>
  <r>
    <x v="1009"/>
    <n v="11"/>
    <n v="10"/>
    <n v="1"/>
    <n v="2"/>
    <n v="40"/>
    <n v="3.37"/>
    <s v="https://launchpoint.marketo.com/onesource-information-services/1135-onesource-isell/"/>
    <n v="0"/>
    <n v="0"/>
    <n v="0.1"/>
    <n v="70000"/>
    <s v="0.60,0.99,0.40,0.99,0.99,0.99,0.60,0.60,0.80,0.99,0.99,0.99"/>
  </r>
  <r>
    <x v="1010"/>
    <n v="11"/>
    <n v="15"/>
    <n v="1"/>
    <n v="1"/>
    <n v="40"/>
    <n v="2.54"/>
    <s v="https://launchpoint.marketo.com/adroll/623-adroll-retargeting/"/>
    <n v="0"/>
    <n v="0"/>
    <n v="0.7"/>
    <n v="10000"/>
    <s v="0.40,0.40,0.60,0.80,0.60,0.60,0.60,0.99,0.60,0.99,0.99,0.60"/>
  </r>
  <r>
    <x v="1011"/>
    <n v="11"/>
    <n v="12"/>
    <n v="1"/>
    <n v="1"/>
    <n v="40"/>
    <n v="10.5"/>
    <s v="http://blog.marketo.com/2011/05/defining-the-perfect-sales-lead-%E2%80%93-4-tips-to-getting-it-right.html"/>
    <n v="0"/>
    <n v="0"/>
    <n v="0.94"/>
    <n v="53300000"/>
    <s v="0.60,0.80,0.60,0.60,0.80,0.80,0.99,0.80,0.99,0.80,0.80,0.80"/>
  </r>
  <r>
    <x v="1012"/>
    <n v="11"/>
    <n v="11"/>
    <n v="1"/>
    <n v="1"/>
    <n v="40"/>
    <n v="0"/>
    <s v="http://blog.marketo.com/2014/04/your-enterprises-almost-unfair-competitive-advantage.html"/>
    <n v="0"/>
    <n v="0"/>
    <n v="0.05"/>
    <n v="1090000"/>
    <s v="0.40,0.60,0.60,0.60,0.60,0.80,0.80,0.60,0.60,0.99,0.99,0.80"/>
  </r>
  <r>
    <x v="1013"/>
    <n v="11"/>
    <n v="9"/>
    <n v="1"/>
    <n v="2"/>
    <n v="40"/>
    <n v="3.68"/>
    <s v="http://blog.marketo.com/2013/05/5-of-the-most-innovative-and-unique-marketing-campaigns-so-far-in-2013.html"/>
    <n v="0"/>
    <n v="0"/>
    <n v="0.47"/>
    <n v="1730000"/>
    <s v="0.28,0.71,0.56,0.56,0.99,0.71,0.56,0.28,0.14,0.14,0.43,0.56"/>
  </r>
  <r>
    <x v="1014"/>
    <n v="11"/>
    <n v="10"/>
    <n v="1"/>
    <n v="2"/>
    <n v="40"/>
    <n v="0.74"/>
    <s v="http://www.marketo.com/webinars/10-tips-to-get-on-the-inc-500-how-two-companies-did-it/"/>
    <n v="0"/>
    <n v="0"/>
    <n v="0.27"/>
    <n v="253000000"/>
    <s v="0.56,0.56,0.44,0.44,0.56,0.44,0.33,0.44,0.99,0.56,0.56,0.22"/>
  </r>
  <r>
    <x v="1015"/>
    <n v="11"/>
    <n v="11"/>
    <n v="1"/>
    <n v="1"/>
    <n v="40"/>
    <n v="0"/>
    <s v="http://www.marketo.com/definitive-guides/engaging-email-marketing/"/>
    <n v="0"/>
    <n v="0"/>
    <n v="0.96"/>
    <n v="357000000"/>
    <s v="0.40,0.80,0.80,0.99,0.99,0.60,0.60,0.60,0.80,0.99,0.60,0.60"/>
  </r>
  <r>
    <x v="1016"/>
    <n v="11"/>
    <n v="10"/>
    <n v="1"/>
    <n v="2"/>
    <n v="40"/>
    <n v="0"/>
    <s v="https://launchpoint.marketo.com/surveymonkey/904-surveymonkey/"/>
    <n v="0"/>
    <n v="0"/>
    <n v="0.09"/>
    <n v="946000"/>
    <s v="0.20,0.60,0.60,0.80,0.80,0.60,0.60,0.80,0.99,0.99,0.99,0.99"/>
  </r>
  <r>
    <x v="1017"/>
    <n v="11"/>
    <n v="11"/>
    <n v="1"/>
    <n v="1"/>
    <n v="40"/>
    <n v="0"/>
    <s v="http://www.marketo.com/marketing-roi/"/>
    <n v="0"/>
    <n v="0"/>
    <n v="0.22"/>
    <n v="485000000"/>
    <s v="0.22,0.22,0.33,0.99,0.78,0.22,0.33,0.33,0.11,0.33,0.56,0.78"/>
  </r>
  <r>
    <x v="1018"/>
    <n v="11"/>
    <n v="7"/>
    <n v="1"/>
    <n v="2"/>
    <n v="40"/>
    <n v="0"/>
    <s v="http://www.marketo.com/marketing-roi/"/>
    <n v="0"/>
    <n v="0"/>
    <n v="0.3"/>
    <n v="60500000"/>
    <s v="0.82,0.82,0.99,0.27,0.09,0.09,0.09,0.18,0.27,0.27,0.18,0.18"/>
  </r>
  <r>
    <x v="1019"/>
    <n v="11"/>
    <n v="18"/>
    <n v="1"/>
    <n v="1"/>
    <n v="40"/>
    <n v="0"/>
    <s v="http://blog.marketo.com/2013/05/5-of-the-most-innovative-and-unique-marketing-campaigns-so-far-in-2013.html"/>
    <n v="0"/>
    <n v="0"/>
    <n v="0.4"/>
    <n v="11700000"/>
    <s v="0.56,0.28,0.43,0.99,0.99,0.71,0.71,0.43,0.43,0.14,0.28,0.43"/>
  </r>
  <r>
    <x v="1020"/>
    <n v="11"/>
    <n v="11"/>
    <n v="1"/>
    <n v="1"/>
    <n v="40"/>
    <n v="17.37"/>
    <s v="http://www.marketo.com/webinars/10-strategies-for-content-marketing-events-and-marketing-automation-success/"/>
    <n v="0"/>
    <n v="0"/>
    <n v="0.92"/>
    <n v="243000000"/>
    <s v="0.28,0.71,0.56,0.28,0.56,0.56,0.43,0.71,0.56,0.99,0.71,0.56"/>
  </r>
  <r>
    <x v="1021"/>
    <n v="11"/>
    <n v="11"/>
    <n v="1"/>
    <n v="1"/>
    <n v="40"/>
    <n v="8.4"/>
    <s v="http://www.marketo.com/worksheets/2015-sample-social-media-tactical-plan/"/>
    <n v="0"/>
    <n v="0"/>
    <n v="0.1"/>
    <n v="2050000000"/>
    <s v="0.18,0.27,0.27,0.99,0.36,0.27,0.45,0.45,0.18,0.27,0.18,0.27"/>
  </r>
  <r>
    <x v="1022"/>
    <n v="11"/>
    <n v="10"/>
    <n v="1"/>
    <n v="2"/>
    <n v="40"/>
    <n v="6.31"/>
    <s v="http://www.marketo.com/software/marketing-automation/search-marketing/"/>
    <n v="0"/>
    <n v="0"/>
    <n v="0.74"/>
    <n v="1250000"/>
    <s v="0.14,0.43,0.43,0.71,0.28,0.28,0.28,0.43,0.43,0.99,0.71,0.71"/>
  </r>
  <r>
    <x v="1023"/>
    <n v="11"/>
    <n v="14"/>
    <n v="1"/>
    <n v="1"/>
    <n v="40"/>
    <n v="16.48"/>
    <s v="http://blog.marketo.com/2013/06/how-co-marketing-can-expand-your-reach.html"/>
    <n v="0"/>
    <n v="0"/>
    <n v="0.72"/>
    <n v="105000000"/>
    <s v="0.28,0.43,0.43,0.71,0.71,0.71,0.43,0.43,0.28,0.99,0.71,0.56"/>
  </r>
  <r>
    <x v="1024"/>
    <n v="11"/>
    <n v="0"/>
    <n v="1"/>
    <n v="3"/>
    <n v="40"/>
    <n v="0"/>
    <s v="http://summit.marketo.com/2014/speakers/rachel-kavanagh/"/>
    <n v="0"/>
    <n v="0"/>
    <n v="0.01"/>
    <n v="461000"/>
    <s v="0.56,0.43,0.99,0.99,0.99,0.71,0.56,0.43,0.43,0.56,0.28,0.43"/>
  </r>
  <r>
    <x v="1025"/>
    <n v="11"/>
    <n v="11"/>
    <n v="1"/>
    <n v="1"/>
    <n v="40"/>
    <n v="45.55"/>
    <s v="http://www.marketo.com/marketing-automation/"/>
    <n v="0"/>
    <n v="0.02"/>
    <n v="0.96"/>
    <n v="3430000"/>
    <s v="0.99,0.99,0.71,0.43,0.71,0.28,0.28,0.28,0.43,0.43,0.56,0.43"/>
  </r>
  <r>
    <x v="1026"/>
    <n v="11"/>
    <n v="11"/>
    <n v="1"/>
    <n v="1"/>
    <n v="40"/>
    <n v="19.77"/>
    <s v="http://www.marketo.com/lead-generation/"/>
    <n v="0"/>
    <n v="0"/>
    <n v="0.97"/>
    <n v="555000000"/>
    <s v="0.33,0.44,0.33,0.33,0.56,0.99,0.44,0.33,0.33,0.44,0.56,0.44"/>
  </r>
  <r>
    <x v="1027"/>
    <n v="11"/>
    <n v="10"/>
    <n v="1"/>
    <n v="2"/>
    <n v="40"/>
    <n v="40"/>
    <s v="http://www.marketo.com/_assets/uploads/Definitive-Guide-Sales-Lead-Qualification.pdf?20130113021803"/>
    <n v="0"/>
    <n v="0.01"/>
    <n v="0.96"/>
    <n v="445000"/>
    <s v="0.40,0.20,0.40,0.99,0.80,0.80,0.60,0.80,0.80,0.99,0.99,0.80"/>
  </r>
  <r>
    <x v="1028"/>
    <n v="11"/>
    <n v="11"/>
    <n v="1"/>
    <n v="1"/>
    <n v="40"/>
    <n v="24.98"/>
    <s v="https://www.marketo.com/marketing-topics/top-lead-generation-companies"/>
    <n v="0"/>
    <n v="0.01"/>
    <n v="0.99"/>
    <n v="26600000"/>
    <s v="0.14,0.28,0.56,0.56,0.43,0.56,0.43,0.56,0.43,0.99,0.56,0.71"/>
  </r>
  <r>
    <x v="1029"/>
    <n v="12"/>
    <n v="13"/>
    <n v="1"/>
    <n v="1"/>
    <n v="140"/>
    <n v="0"/>
    <s v="http://blog.marketo.com/2013/10/how-to-take-a-boring-weak-renewal-email-and-turn-it-into-a-powerful-renewal-campaign.html"/>
    <n v="0"/>
    <n v="0"/>
    <n v="0.2"/>
    <n v="43000000"/>
    <s v="0.53,0.99,0.82,0.65,0.65,0.82,0.65,0.65,0.65,0.53,0.99,0.65"/>
  </r>
  <r>
    <x v="1030"/>
    <n v="12"/>
    <n v="11"/>
    <n v="1"/>
    <n v="1"/>
    <n v="140"/>
    <n v="16.11"/>
    <s v="http://www.marketo.com/partners/agencies/"/>
    <n v="0"/>
    <n v="0"/>
    <n v="0.1"/>
    <n v="155000000"/>
    <s v="0.64,0.79,0.99,0.99,0.99,0.99,0.99,0.99,0.79,0.99,0.99,0.79"/>
  </r>
  <r>
    <x v="1031"/>
    <n v="12"/>
    <n v="11"/>
    <n v="1"/>
    <n v="1"/>
    <n v="140"/>
    <n v="35.21"/>
    <s v="http://www.marketo.com/marketing-topics/b2b-lead-generation-companies"/>
    <n v="0"/>
    <n v="0.01"/>
    <n v="0.95"/>
    <n v="1240000"/>
    <s v="0.67,0.67,0.43,0.33,0.67,0.43,0.99,0.81,0.81,0.81,0.67,0.67"/>
  </r>
  <r>
    <x v="1032"/>
    <n v="12"/>
    <n v="11"/>
    <n v="1"/>
    <n v="1"/>
    <n v="140"/>
    <n v="24.27"/>
    <s v="http://www.marketo.com/cheat-sheets/salesforce.com-for-marketers/"/>
    <n v="0"/>
    <n v="0.01"/>
    <n v="0.95"/>
    <n v="12500000"/>
    <s v="0.65,0.82,0.82,0.99,0.82,0.82,0.82,0.82,0.65,0.99,0.99,0.82"/>
  </r>
  <r>
    <x v="1033"/>
    <n v="12"/>
    <n v="12"/>
    <n v="1"/>
    <n v="1"/>
    <n v="140"/>
    <n v="10.62"/>
    <s v="http://www.marketo.com/marketing-topics/internet-marketing-software"/>
    <n v="0"/>
    <n v="0"/>
    <n v="0.95"/>
    <n v="121000000"/>
    <s v="0.99,0.82,0.82,0.82,0.82,0.65,0.65,0.41,0.65,0.82,0.99,0.65"/>
  </r>
  <r>
    <x v="1034"/>
    <n v="12"/>
    <n v="12"/>
    <n v="1"/>
    <n v="1"/>
    <n v="140"/>
    <n v="31.01"/>
    <s v="http://www.marketo.com/lead-generation/"/>
    <n v="0"/>
    <n v="0.01"/>
    <n v="0.97"/>
    <n v="4430000"/>
    <s v="0.53,0.99,0.82,0.82,0.82,0.82,0.99,0.99,0.82,0.99,0.99,0.65"/>
  </r>
  <r>
    <x v="336"/>
    <n v="3"/>
    <n v="3"/>
    <n v="3"/>
    <n v="3"/>
    <n v="20"/>
    <n v="12.84"/>
    <s v="http://developers.marketo.com/documentation/websites/"/>
    <n v="0"/>
    <n v="0"/>
    <n v="0.3"/>
    <n v="16000"/>
    <s v="0.33,0.67,0.33,0.99,0.33,0.33,0.67,0.33,0.67,0.67,0.33,0.33"/>
  </r>
  <r>
    <x v="1035"/>
    <n v="3"/>
    <n v="3"/>
    <n v="3"/>
    <n v="3"/>
    <n v="20"/>
    <n v="14.24"/>
    <s v="http://www.marketo.com/software/marketing-management/financials/"/>
    <n v="0"/>
    <n v="0"/>
    <n v="0.97"/>
    <n v="17600000"/>
    <s v="0.67,0.67,0.33,0.67,0.67,0.67,0.67,0.67,0.33,0.67,0.99,0.99"/>
  </r>
  <r>
    <x v="1036"/>
    <n v="3"/>
    <n v="3"/>
    <n v="3"/>
    <n v="3"/>
    <n v="20"/>
    <n v="0"/>
    <s v="http://www.marketo.com/definitive-guides/social-marketing/"/>
    <n v="0"/>
    <n v="0"/>
    <n v="0.95"/>
    <n v="244000000"/>
    <s v="0.67,0.67,0.67,0.67,0.99,0.99,0.99,0.99,0.67,0.33,0.67,0.33"/>
  </r>
  <r>
    <x v="844"/>
    <n v="3"/>
    <n v="3"/>
    <n v="3"/>
    <n v="3"/>
    <n v="20"/>
    <n v="13.06"/>
    <s v="https://www.marketo.com/marketing-topics/lead-generation-outsourcing"/>
    <n v="0"/>
    <n v="0"/>
    <n v="1"/>
    <n v="495000"/>
    <s v="0.50,0.99,0.99,0.99,0.99,0.50,0.99,0.50,0.99,0.99,0.99,0.50"/>
  </r>
  <r>
    <x v="1037"/>
    <n v="3"/>
    <n v="2"/>
    <n v="3"/>
    <n v="3"/>
    <n v="20"/>
    <n v="20.16"/>
    <s v="https://www.marketo.com/marketing-topics/lead-generation-consulting"/>
    <n v="0"/>
    <n v="0"/>
    <n v="0.88"/>
    <n v="4570000"/>
    <s v="0.50,0.99,0.50,0.50,0.99,0.99,0.50,0.99,0.99,0.99,0.50,0.99"/>
  </r>
  <r>
    <x v="1038"/>
    <n v="3"/>
    <n v="5"/>
    <n v="3"/>
    <n v="2"/>
    <n v="20"/>
    <n v="0"/>
    <s v="http://www.marketo.com/event-marketing/"/>
    <n v="0"/>
    <n v="0"/>
    <n v="0.74"/>
    <n v="64500000"/>
    <s v="0.33,0.67,0.99,0.67,0.67,0.33,0.67,0.67,0.67,0.99,0.67,0.99"/>
  </r>
  <r>
    <x v="1039"/>
    <n v="3"/>
    <n v="2"/>
    <n v="3"/>
    <n v="3"/>
    <n v="20"/>
    <n v="0"/>
    <s v="https://launchpoint.marketo.com/rainking-solutions/810-rainking-online/"/>
    <n v="0"/>
    <n v="0"/>
    <n v="0.11"/>
    <n v="41800000"/>
    <s v="0.40,0.40,0.40,0.60,0.40,0.40,0.99,0.40,0.20,0.40,0.40,0.20"/>
  </r>
  <r>
    <x v="845"/>
    <n v="3"/>
    <n v="3"/>
    <n v="3"/>
    <n v="3"/>
    <n v="20"/>
    <n v="9.52"/>
    <s v="http://www.marketo.com/marketing-topics/lead-generation-marketing"/>
    <n v="0"/>
    <n v="0"/>
    <n v="0.97"/>
    <n v="19400000"/>
    <s v="0.25,0.75,0.75,0.75,0.75,0.50,0.50,0.75,0.99,0.50,0.25,0.25"/>
  </r>
  <r>
    <x v="1040"/>
    <n v="3"/>
    <n v="1"/>
    <n v="3"/>
    <n v="3"/>
    <n v="20"/>
    <n v="0"/>
    <s v="http://blog.marketo.com/2013/08/the-problem-with-implicit-opt-in-for-email-marketing.html"/>
    <n v="0"/>
    <n v="0"/>
    <n v="0.92"/>
    <n v="30100000"/>
    <s v="0.99,0.60,0.40,0.40,0.40,0.40,0.20,0.20,0.20,0.20,0.20,0.40"/>
  </r>
  <r>
    <x v="1041"/>
    <n v="3"/>
    <n v="3"/>
    <n v="3"/>
    <n v="3"/>
    <n v="20"/>
    <n v="0"/>
    <s v="http://blog.marketo.com/2012/01/the-right-brain-vs-left-brain-of-marketers.html"/>
    <n v="0"/>
    <n v="0"/>
    <n v="0.01"/>
    <n v="6350000"/>
    <s v="0.50,0.50,0.75,0.75,0.50,0.99,0.50,0.50,0.25,0.25,0.75,0.75"/>
  </r>
  <r>
    <x v="340"/>
    <n v="3"/>
    <n v="4"/>
    <n v="3"/>
    <n v="2"/>
    <n v="20"/>
    <n v="13.36"/>
    <s v="http://www.marketo.com/resources/"/>
    <n v="0"/>
    <n v="0"/>
    <n v="0.95"/>
    <n v="441000"/>
    <s v="0.33,0.67,0.67,0.67,0.99,0.33,0.67,0.67,0.33,0.33,0.67,0.67"/>
  </r>
  <r>
    <x v="1042"/>
    <n v="3"/>
    <n v="4"/>
    <n v="3"/>
    <n v="2"/>
    <n v="20"/>
    <n v="0"/>
    <s v="https://www.marketo.com/marketing-topics/direct-response-advertising"/>
    <n v="0"/>
    <n v="0"/>
    <n v="0.46"/>
    <n v="74500000"/>
    <s v="0.99,0.67,0.99,0.33,0.67,0.67,0.33,0.67,0.33,0.33,0.33,0.33"/>
  </r>
  <r>
    <x v="847"/>
    <n v="3"/>
    <n v="3"/>
    <n v="3"/>
    <n v="3"/>
    <n v="20"/>
    <n v="0"/>
    <s v="http://www.marketo.com/_assets/uploads/10-tips-for-successful-email-marketing.pdf?20130607170642"/>
    <n v="0"/>
    <n v="0"/>
    <n v="0.89"/>
    <n v="14500000"/>
    <s v="0.20,0.40,0.20,0.60,0.99,0.40,0.60,0.99,0.40,0.40,0.40,0.40"/>
  </r>
  <r>
    <x v="1043"/>
    <n v="3"/>
    <n v="3"/>
    <n v="3"/>
    <n v="3"/>
    <n v="20"/>
    <n v="0"/>
    <s v="http://www.marketo.com/marketing-and-sales-alignment/"/>
    <n v="0"/>
    <n v="0"/>
    <n v="0.96"/>
    <n v="258000000"/>
    <s v="0.25,0.25,0.99,0.25,0.25,0.50,0.25,0.25,0.25,0.25,0.50,0.25"/>
  </r>
  <r>
    <x v="1044"/>
    <n v="3"/>
    <n v="4"/>
    <n v="3"/>
    <n v="2"/>
    <n v="20"/>
    <n v="8.58"/>
    <s v="http://blog.marketo.com/2013/01/the-ultimate-social-media-event-marketing-checklist.html"/>
    <n v="0"/>
    <n v="0"/>
    <n v="0.62"/>
    <n v="8210000"/>
    <s v="0.25,0.50,0.25,0.99,0.75,0.25,0.25,0.75,0.50,0.25,0.25,0.50"/>
  </r>
  <r>
    <x v="1045"/>
    <n v="3"/>
    <n v="2"/>
    <n v="3"/>
    <n v="3"/>
    <n v="20"/>
    <n v="0"/>
    <s v="http://www.marketo.com/worksheets/2015-sample-social-media-tactical-plan/"/>
    <n v="0"/>
    <n v="0"/>
    <n v="0.54"/>
    <n v="9060000"/>
    <s v="0.50,0.75,0.99,0.75,0.75,0.50,0.50,0.50,0.50,0.50,0.25,0.25"/>
  </r>
  <r>
    <x v="1046"/>
    <n v="3"/>
    <n v="3"/>
    <n v="3"/>
    <n v="3"/>
    <n v="20"/>
    <n v="37.08"/>
    <s v="https://launchpoint.marketo.com/cvent-inc/882-cvent-event-management/"/>
    <n v="0"/>
    <n v="0.01"/>
    <n v="0.97"/>
    <n v="281000"/>
    <s v="0.14,0.28,0.99,0.28,0.28,0.14,0.14,0.14,0.28,0.28,0.14,0.28"/>
  </r>
  <r>
    <x v="1047"/>
    <n v="3"/>
    <n v="3"/>
    <n v="3"/>
    <n v="3"/>
    <n v="20"/>
    <n v="0"/>
    <s v="http://www.marketo.com/marketing-topics/b2b-direct-marketing"/>
    <n v="0"/>
    <n v="0"/>
    <n v="0.09"/>
    <n v="27100000"/>
    <s v="0.33,0.33,0.33,0.33,0.99,0.33,0.33,0.67,0.99,0.67,0.67,0.67"/>
  </r>
  <r>
    <x v="850"/>
    <n v="3"/>
    <n v="0"/>
    <n v="3"/>
    <n v="3"/>
    <n v="20"/>
    <n v="57.66"/>
    <s v="http://www.marketo.com/solutions/lead-generation/"/>
    <n v="0"/>
    <n v="0.02"/>
    <n v="1"/>
    <n v="15600000"/>
    <s v="0.99,0.99,0.33,0.33,0.99,0.99,0.33,0.67,0.33,0.33,0.67,0.33"/>
  </r>
  <r>
    <x v="1048"/>
    <n v="3"/>
    <n v="0"/>
    <n v="3"/>
    <n v="3"/>
    <n v="20"/>
    <n v="0"/>
    <s v="http://www.marketo.com/_assets/uploads/How-to-Leverage-Digital-Marketing-in-the-Healthcare-Industry.pdf?20130819131714"/>
    <n v="0"/>
    <n v="0"/>
    <n v="0.65"/>
    <n v="144000000"/>
    <s v="0.25,0.50,0.25,0.50,0.75,0.50,0.50,0.99,0.25,0.25,0.25,0.25"/>
  </r>
  <r>
    <x v="345"/>
    <n v="3"/>
    <n v="3"/>
    <n v="3"/>
    <n v="3"/>
    <n v="20"/>
    <n v="2.4"/>
    <s v="http://docs.cdn.marketo.com/WWW-SMB-Pricing.pdf"/>
    <n v="0"/>
    <n v="0"/>
    <n v="0.69"/>
    <n v="340000"/>
    <s v="0.50,0.50,0.50,0.75,0.50,0.50,0.50,0.25,0.25,0.25,0.99,0.50"/>
  </r>
  <r>
    <x v="1049"/>
    <n v="3"/>
    <n v="3"/>
    <n v="3"/>
    <n v="3"/>
    <n v="20"/>
    <n v="0"/>
    <s v="http://www.marketo.com/software/marketing-automation/email-marketing/analysis/"/>
    <n v="0"/>
    <n v="0"/>
    <n v="0.97"/>
    <n v="143000000"/>
    <s v="0.60,0.60,0.99,0.99,0.20,0.20,0.20,0.20,0.20,0.20,0.20,0.20"/>
  </r>
  <r>
    <x v="1050"/>
    <n v="3"/>
    <n v="3"/>
    <n v="3"/>
    <n v="3"/>
    <n v="20"/>
    <n v="0"/>
    <s v="http://blog.marketo.com/2014/10/best-practices-for-mobile-seo.html"/>
    <n v="0"/>
    <n v="0"/>
    <n v="0.35"/>
    <n v="3270000"/>
    <s v="0.20,0.40,0.40,0.80,0.99,0.40,0.20,0.40,0.20,0.60,0.40,0.60"/>
  </r>
  <r>
    <x v="1051"/>
    <n v="3"/>
    <n v="4"/>
    <n v="3"/>
    <n v="2"/>
    <n v="20"/>
    <n v="0"/>
    <s v="http://www.marketo.com/lead-management/"/>
    <n v="0"/>
    <n v="0"/>
    <n v="0.19"/>
    <n v="498000000"/>
    <s v="0.25,0.75,0.99,0.50,0.25,0.50,0.50,0.75,0.50,0.50,0.50,0.50"/>
  </r>
  <r>
    <x v="1052"/>
    <n v="3"/>
    <n v="3"/>
    <n v="3"/>
    <n v="3"/>
    <n v="20"/>
    <n v="3.47"/>
    <s v="http://blog.marketo.com/2013/11/prove-your-worth10-kpis-for-marketers.html"/>
    <n v="0"/>
    <n v="0"/>
    <n v="0.43"/>
    <n v="6370000"/>
    <s v="0.99,0.99,0.50,0.99,0.99,0.99,0.99,0.99,0.99,0.99,0.50,0.50"/>
  </r>
  <r>
    <x v="1053"/>
    <n v="3"/>
    <n v="2"/>
    <n v="3"/>
    <n v="3"/>
    <n v="20"/>
    <n v="33.32"/>
    <s v="http://www.marketo.com/lead-generation/"/>
    <n v="0"/>
    <n v="0.01"/>
    <n v="0.99"/>
    <n v="17900000"/>
    <s v="0.50,0.50,0.50,0.25,0.50,0.25,0.25,0.99,0.50,0.25,0.25,0.75"/>
  </r>
  <r>
    <x v="358"/>
    <n v="3"/>
    <n v="3"/>
    <n v="3"/>
    <n v="3"/>
    <n v="20"/>
    <n v="14.36"/>
    <s v="http://www.marketo.com/definitive-guides/social-marketing/"/>
    <n v="0"/>
    <n v="0"/>
    <n v="0.67"/>
    <n v="527000"/>
    <s v="0.67,0.67,0.99,0.67,0.99,0.33,0.99,0.99,0.67,0.99,0.99,0.67"/>
  </r>
  <r>
    <x v="1054"/>
    <n v="18"/>
    <n v="19"/>
    <n v="1"/>
    <n v="1"/>
    <n v="590"/>
    <n v="0"/>
    <s v="http://blog.marketo.com/2014/09/how-consumers-decide-marketing-for-the-5-step-model.html"/>
    <n v="0"/>
    <n v="0"/>
    <n v="0.01"/>
    <n v="39100000"/>
    <s v="0.67,0.82,0.99,0.67,0.82,0.82,0.82,0.67,0.54,0.99,0.82,0.82"/>
  </r>
  <r>
    <x v="1055"/>
    <n v="19"/>
    <n v="0"/>
    <n v="1"/>
    <n v="3"/>
    <n v="590"/>
    <n v="0.78"/>
    <s v="https://www.marketo.com/about/contact.php"/>
    <n v="0"/>
    <n v="0"/>
    <n v="0.03"/>
    <n v="27800000"/>
    <s v="0.59,0.48,0.48,0.48,0.48,0.48,0.48,0.48,0.72,0.72,0.99,0.72"/>
  </r>
  <r>
    <x v="1056"/>
    <n v="19"/>
    <n v="17"/>
    <n v="1"/>
    <n v="1"/>
    <n v="590"/>
    <n v="14.11"/>
    <s v="http://www.marketo.com/articles/b2b-sales-and-marketing-alignment-for-the-win/"/>
    <n v="0"/>
    <n v="0"/>
    <n v="0.21"/>
    <n v="13400000"/>
    <s v="0.44,0.67,0.67,0.82,0.67,0.82,0.82,0.99,0.82,0.82,0.99,0.82"/>
  </r>
  <r>
    <x v="1057"/>
    <n v="19"/>
    <n v="0"/>
    <n v="1"/>
    <n v="3"/>
    <n v="590"/>
    <n v="0.96"/>
    <s v="http://developers.marketo.com/documentation/websites/lead-tracking-munchkin-js/"/>
    <n v="0"/>
    <n v="0"/>
    <n v="0.16"/>
    <n v="14600000"/>
    <s v="0.82,0.82,0.67,0.82,0.82,0.67,0.82,0.82,0.82,0.82,0.99,0.99"/>
  </r>
  <r>
    <x v="876"/>
    <n v="18"/>
    <n v="0"/>
    <n v="1"/>
    <n v="3"/>
    <n v="590"/>
    <n v="21.35"/>
    <s v="http://www.marketo.com/cheat-sheets/landing-page-optimization/"/>
    <n v="0"/>
    <n v="0"/>
    <n v="0.94"/>
    <n v="5310000"/>
    <s v="0.81,0.99,0.99,0.99,0.99,0.81,0.81,0.99,0.99,0.99,0.99,0.81"/>
  </r>
  <r>
    <x v="1058"/>
    <n v="19"/>
    <n v="0"/>
    <n v="1"/>
    <n v="3"/>
    <n v="590"/>
    <n v="0.9"/>
    <s v="http://developers.marketo.com/documentation/websites/lead-tracking-munchkin-js/"/>
    <n v="0"/>
    <n v="0"/>
    <n v="0.16"/>
    <n v="14600000"/>
    <s v="0.82,0.82,0.67,0.67,0.67,0.67,0.67,0.67,0.82,0.82,0.82,0.99"/>
  </r>
  <r>
    <x v="1059"/>
    <n v="7"/>
    <n v="7"/>
    <n v="2"/>
    <n v="2"/>
    <n v="40"/>
    <n v="5.91"/>
    <s v="http://www.marketo.com/_assets/uploads/2014-Sample-Social-Media-Tactical-Plan.pdf?20140609162917"/>
    <n v="0"/>
    <n v="0"/>
    <n v="0.61"/>
    <n v="7530000"/>
    <s v="0.43,0.71,0.56,0.99,0.71,0.56,0.43,0.71,0.56,0.28,0.43,0.43"/>
  </r>
  <r>
    <x v="1060"/>
    <n v="7"/>
    <n v="7"/>
    <n v="2"/>
    <n v="2"/>
    <n v="40"/>
    <n v="27.02"/>
    <s v="http://www.marketo.com/email-marketing/"/>
    <n v="0"/>
    <n v="0.01"/>
    <n v="0.96"/>
    <n v="389000000"/>
    <s v="0.40,0.60,0.80,0.80,0.80,0.40,0.60,0.80,0.60,0.99,0.80,0.80"/>
  </r>
  <r>
    <x v="1061"/>
    <n v="16"/>
    <n v="0"/>
    <n v="1"/>
    <n v="3"/>
    <n v="320"/>
    <n v="14.3"/>
    <s v="http://blog.marketo.com/2014/10/best-practices-for-mobile-seo.html"/>
    <n v="0"/>
    <n v="0"/>
    <n v="0.49"/>
    <n v="51100000"/>
    <s v="0.82,0.99,0.82,0.82,0.99,0.82,0.82,0.82,0.82,0.82,0.99,0.82"/>
  </r>
  <r>
    <x v="1062"/>
    <n v="7"/>
    <n v="6"/>
    <n v="2"/>
    <n v="2"/>
    <n v="40"/>
    <n v="0"/>
    <s v="http://blog.marketo.com/2014/02/8-ideas-for-a-creative-facebook-cover-photo-and-15-examples-of-great-ones.html"/>
    <n v="0"/>
    <n v="0"/>
    <n v="0.01"/>
    <n v="280000000"/>
    <s v="0.99,0.80,0.80,0.99,0.99,0.99,0.60,0.20,0.60,0.99,0.99,0.99"/>
  </r>
  <r>
    <x v="1063"/>
    <n v="15"/>
    <n v="14"/>
    <n v="1"/>
    <n v="1"/>
    <n v="320"/>
    <n v="2.87"/>
    <s v="https://launchpoint.marketo.com/brainshark-inc/631-brainshark-presentations/"/>
    <n v="0"/>
    <n v="0"/>
    <n v="0.44"/>
    <n v="254000"/>
    <s v="0.99,0.99,0.82,0.82,0.82,0.82,0.67,0.67,0.82,0.82,0.99,0.82"/>
  </r>
  <r>
    <x v="1064"/>
    <n v="7"/>
    <n v="7"/>
    <n v="2"/>
    <n v="2"/>
    <n v="40"/>
    <n v="0"/>
    <s v="http://blog.marketo.com/2014/04/the-definition-of-omni-channel-marketing-plus-7-tips.html"/>
    <n v="0"/>
    <n v="0"/>
    <n v="0.55000000000000004"/>
    <n v="392000000"/>
    <s v="0.40,0.60,0.60,0.99,0.80,0.99,0.99,0.80,0.99,0.99,0.99,0.80"/>
  </r>
  <r>
    <x v="973"/>
    <n v="7"/>
    <n v="8"/>
    <n v="2"/>
    <n v="2"/>
    <n v="40"/>
    <n v="0"/>
    <s v="http://www.marketo.com/_assets/uploads/How-to-Create-an-Internal-Blogging-Program-that-Works.pdf?20130913144827"/>
    <n v="0"/>
    <n v="0"/>
    <n v="7.0000000000000007E-2"/>
    <n v="297000000"/>
    <s v="0.80,0.99,0.80,0.60,0.80,0.80,0.60,0.80,0.60,0.60,0.80,0.60"/>
  </r>
  <r>
    <x v="1065"/>
    <n v="7"/>
    <n v="10"/>
    <n v="2"/>
    <n v="2"/>
    <n v="40"/>
    <n v="0"/>
    <s v="https://www.marketo.com/marketing-topics/define-b2b-marketing"/>
    <n v="0"/>
    <n v="0"/>
    <n v="0.23"/>
    <n v="181000000"/>
    <s v="0.33,0.44,0.56,0.44,0.33,0.33,0.22,0.22,0.44,0.56,0.99,0.56"/>
  </r>
  <r>
    <x v="188"/>
    <n v="7"/>
    <n v="0"/>
    <n v="2"/>
    <n v="3"/>
    <n v="40"/>
    <n v="7.2"/>
    <s v="https://www.marketo.com/calculators/landing-pages-split-test/"/>
    <n v="0"/>
    <n v="0"/>
    <n v="0.97"/>
    <n v="99000"/>
    <s v="0.40,0.60,0.40,0.60,0.60,0.80,0.80,0.99,0.60,0.99,0.80,0.60"/>
  </r>
  <r>
    <x v="1066"/>
    <n v="7"/>
    <n v="8"/>
    <n v="2"/>
    <n v="2"/>
    <n v="40"/>
    <n v="0"/>
    <s v="http://www.marketo.com/software/marketing-automation/engagement-engine/"/>
    <n v="0"/>
    <n v="0"/>
    <n v="0.82"/>
    <n v="11200000"/>
    <s v="0.71,0.43,0.99,0.56,0.28,0.99,0.71,0.28,0.56,0.99,0.56,0.43"/>
  </r>
  <r>
    <x v="1067"/>
    <n v="7"/>
    <n v="7"/>
    <n v="2"/>
    <n v="2"/>
    <n v="40"/>
    <n v="0"/>
    <s v="http://blog.marketo.com/2009/10/sales-20-social-media-thought-leadership-with-anneke-seley.html"/>
    <n v="0"/>
    <n v="0"/>
    <n v="0.01"/>
    <n v="7000"/>
    <s v="0.60,0.80,0.80,0.99,0.60,0.60,0.99,0.80,0.60,0.80,0.80,0.60"/>
  </r>
  <r>
    <x v="1068"/>
    <n v="7"/>
    <n v="7"/>
    <n v="2"/>
    <n v="2"/>
    <n v="40"/>
    <n v="0"/>
    <s v="http://www.marketo.com/event-marketing/"/>
    <n v="0"/>
    <n v="0"/>
    <n v="0.71"/>
    <n v="195000000"/>
    <s v="0.11,0.33,0.33,0.33,0.99,0.78,0.78,0.99,0.56,0.11,0.22,0.22"/>
  </r>
  <r>
    <x v="1069"/>
    <n v="7"/>
    <n v="0"/>
    <n v="2"/>
    <n v="3"/>
    <n v="40"/>
    <n v="0"/>
    <s v="http://www.marketo.com/worksheets/2015-sample-social-media-tactical-plan/"/>
    <n v="0"/>
    <n v="0"/>
    <n v="0.34"/>
    <n v="16600000"/>
    <s v="0.22,0.44,0.22,0.11,0.22,0.11,0.22,0.33,0.11,0.78,0.99,0.78"/>
  </r>
  <r>
    <x v="979"/>
    <n v="7"/>
    <n v="6"/>
    <n v="2"/>
    <n v="2"/>
    <n v="40"/>
    <n v="0"/>
    <s v="http://blog.marketo.com/2007/02/big_list_of_b2b.html"/>
    <n v="0"/>
    <n v="0"/>
    <n v="0.19"/>
    <n v="9890000"/>
    <s v="0.40,0.80,0.60,0.99,0.99,0.99,0.60,0.60,0.80,0.80,0.99,0.60"/>
  </r>
  <r>
    <x v="1070"/>
    <n v="7"/>
    <n v="6"/>
    <n v="2"/>
    <n v="2"/>
    <n v="40"/>
    <n v="18.88"/>
    <s v="https://www.marketo.com/marketing-topics/top-lead-generation-companies"/>
    <n v="0"/>
    <n v="0"/>
    <n v="0.94"/>
    <n v="10800000"/>
    <s v="0.60,0.20,0.40,0.99,0.80,0.80,0.60,0.80,0.80,0.99,0.99,0.80"/>
  </r>
  <r>
    <x v="1071"/>
    <n v="7"/>
    <n v="7"/>
    <n v="2"/>
    <n v="2"/>
    <n v="40"/>
    <n v="14.28"/>
    <s v="http://www.marketo.com/software/marketing-automation/engagement-engine/"/>
    <n v="0"/>
    <n v="0"/>
    <n v="0.69"/>
    <n v="11100000"/>
    <s v="0.09,0.27,0.09,0.18,0.09,0.27,0.18,0.18,0.36,0.99,0.36,0.64"/>
  </r>
  <r>
    <x v="1072"/>
    <n v="16"/>
    <n v="18"/>
    <n v="1"/>
    <n v="1"/>
    <n v="320"/>
    <n v="4.54"/>
    <s v="https://launchpoint.marketo.com/applications/customer-lifecycle"/>
    <n v="0"/>
    <n v="0"/>
    <n v="0.28000000000000003"/>
    <n v="6860000"/>
    <s v="0.54,0.67,0.67,0.67,0.67,0.67,0.67,0.82,0.82,0.82,0.82,0.99"/>
  </r>
  <r>
    <x v="1073"/>
    <n v="15"/>
    <n v="14"/>
    <n v="1"/>
    <n v="1"/>
    <n v="320"/>
    <n v="2.72"/>
    <s v="http://blog.marketo.com/2015/01/engage-or-die-john-hagel-on-the-next-era-of-marketing.html"/>
    <n v="0"/>
    <n v="0"/>
    <n v="0.11"/>
    <n v="9450000"/>
    <s v="0.82,0.82,0.82,0.82,0.82,0.67,0.82,0.67,0.67,0.82,0.82,0.99"/>
  </r>
  <r>
    <x v="1074"/>
    <n v="7"/>
    <n v="7"/>
    <n v="2"/>
    <n v="2"/>
    <n v="40"/>
    <n v="0"/>
    <s v="http://www.marketo.com/webinars/email-marketing-benchmark-results/"/>
    <n v="0"/>
    <n v="0"/>
    <n v="0.08"/>
    <n v="31300000"/>
    <s v="0.60,0.80,0.60,0.80,0.99,0.99,0.80,0.80,0.80,0.80,0.99,0.80"/>
  </r>
  <r>
    <x v="1075"/>
    <n v="16"/>
    <n v="15"/>
    <n v="1"/>
    <n v="1"/>
    <n v="320"/>
    <n v="0"/>
    <s v="http://www.marketo.com/worksheets/sample-marketing-automation-rfp-template/"/>
    <n v="0"/>
    <n v="0"/>
    <n v="0.15"/>
    <n v="11300000"/>
    <s v="0.24,0.54,0.28,0.54,0.44,0.36,0.44,0.44,0.81,0.81,0.81,0.99"/>
  </r>
  <r>
    <x v="1076"/>
    <n v="7"/>
    <n v="10"/>
    <n v="2"/>
    <n v="2"/>
    <n v="40"/>
    <n v="7.54"/>
    <s v="http://www.marketo.com/software/marketing-automation/landing-pages/"/>
    <n v="0"/>
    <n v="0"/>
    <n v="0.92"/>
    <n v="23900000"/>
    <s v="0.75,0.99,0.99,0.75,0.99,0.75,0.99,0.99,0.99,0.99,0.99,0.99"/>
  </r>
  <r>
    <x v="198"/>
    <n v="7"/>
    <n v="0"/>
    <n v="2"/>
    <n v="3"/>
    <n v="40"/>
    <n v="9.2100000000000009"/>
    <s v="https://www.marketo.com/calculators/landing-pages-split-test/"/>
    <n v="0"/>
    <n v="0"/>
    <n v="0.88"/>
    <n v="65000"/>
    <s v="0.40,0.60,0.80,0.60,0.40,0.80,0.99,0.80,0.80,0.60,0.99,0.80"/>
  </r>
  <r>
    <x v="1077"/>
    <n v="7"/>
    <n v="12"/>
    <n v="2"/>
    <n v="1"/>
    <n v="40"/>
    <n v="0"/>
    <s v="http://blog.marketo.com/2014/08/how-to-make-it-rain-in-the-marketing-department-selling-event-sponsorship-for-beginners.html"/>
    <n v="0"/>
    <n v="0"/>
    <n v="0.22"/>
    <n v="1460000"/>
    <s v="0.80,0.99,0.60,0.99,0.80,0.99,0.80,0.60,0.80,0.80,0.80,0.80"/>
  </r>
  <r>
    <x v="1078"/>
    <n v="16"/>
    <n v="16"/>
    <n v="1"/>
    <n v="1"/>
    <n v="320"/>
    <n v="0.01"/>
    <s v="http://www.marketo.com/articles/four-ways-to-win-big-with-a-marketing-calendar/"/>
    <n v="0"/>
    <n v="0"/>
    <n v="0.3"/>
    <n v="16700000"/>
    <s v="0.67,0.67,0.54,0.54,0.67,0.82,0.82,0.82,0.82,0.82,0.99,0.82"/>
  </r>
  <r>
    <x v="1079"/>
    <n v="13"/>
    <n v="15"/>
    <n v="1"/>
    <n v="1"/>
    <n v="170"/>
    <n v="7.37"/>
    <s v="http://www.marketo.com/software/marketing-automation/"/>
    <n v="0"/>
    <n v="0"/>
    <n v="0.98"/>
    <n v="30800000"/>
    <s v="0.81,0.81,0.81,0.81,0.81,0.81,0.99,0.67,0.67,0.81,0.81,0.81"/>
  </r>
  <r>
    <x v="1080"/>
    <n v="13"/>
    <n v="17"/>
    <n v="1"/>
    <n v="1"/>
    <n v="170"/>
    <n v="15.14"/>
    <s v="http://www.marketo.com/worksheets/content-marketing-tactical-plan/"/>
    <n v="0"/>
    <n v="0"/>
    <n v="0.83"/>
    <n v="188000000"/>
    <s v="0.54,0.42,0.54,0.42,0.65,0.42,0.65,0.65,0.65,0.65,0.81,0.99"/>
  </r>
  <r>
    <x v="523"/>
    <n v="13"/>
    <n v="14"/>
    <n v="1"/>
    <n v="1"/>
    <n v="170"/>
    <n v="0"/>
    <s v="https://launchpoint.marketo.com/the-pedowitz-group/755-marketo-right-start-tactical-strategic-services/"/>
    <n v="0"/>
    <n v="0"/>
    <n v="0.01"/>
    <n v="67000"/>
    <s v="0.67,0.99,0.99,0.81,0.99,0.99,0.81,0.81,0.81,0.67,0.81,0.67"/>
  </r>
  <r>
    <x v="902"/>
    <n v="13"/>
    <n v="15"/>
    <n v="1"/>
    <n v="1"/>
    <n v="170"/>
    <n v="23.5"/>
    <s v="http://www.marketo.com/articles/how-to-use-social-media-for-lead-generation/"/>
    <n v="0"/>
    <n v="0"/>
    <n v="0.92"/>
    <n v="380000000"/>
    <s v="0.65,0.65,0.65,0.81,0.99,0.65,0.65,0.54,0.54,0.81,0.81,0.81"/>
  </r>
  <r>
    <x v="386"/>
    <n v="13"/>
    <n v="0"/>
    <n v="1"/>
    <n v="3"/>
    <n v="170"/>
    <n v="0"/>
    <s v="https://www.marketo.com/marketing-topics/marketing-strategy-definition"/>
    <n v="0"/>
    <n v="0"/>
    <n v="0.13"/>
    <n v="5360000"/>
    <s v="0.65,0.65,0.81,0.65,0.99,0.65,0.42,0.35,0.35,0.81,0.99,0.81"/>
  </r>
  <r>
    <x v="1081"/>
    <n v="5"/>
    <n v="5"/>
    <n v="2"/>
    <n v="2"/>
    <n v="30"/>
    <n v="5.09"/>
    <s v="http://blog.marketo.com/2013/11/prove-your-worth10-kpis-for-marketers.html"/>
    <n v="0"/>
    <n v="0"/>
    <n v="0.45"/>
    <n v="428000"/>
    <s v="0.14,0.43,0.43,0.43,0.71,0.71,0.99,0.71,0.14,0.28,0.28,0.43"/>
  </r>
  <r>
    <x v="1082"/>
    <n v="9"/>
    <n v="8"/>
    <n v="2"/>
    <n v="2"/>
    <n v="50"/>
    <n v="5.92"/>
    <s v="http://blog.marketo.com/2014/08/why-you-need-an-editorial-calendar-for-social.html"/>
    <n v="0"/>
    <n v="0"/>
    <n v="0.1"/>
    <n v="4480000"/>
    <s v="0.44,0.56,0.33,0.78,0.99,0.33,0.44,0.44,0.44,0.44,0.78,0.99"/>
  </r>
  <r>
    <x v="1083"/>
    <n v="9"/>
    <n v="11"/>
    <n v="2"/>
    <n v="1"/>
    <n v="50"/>
    <n v="13.73"/>
    <s v="http://www.marketo.com/social-marketing/"/>
    <n v="0"/>
    <n v="0"/>
    <n v="0.67"/>
    <n v="90100000"/>
    <s v="0.33,0.22,0.33,0.44,0.44,0.44,0.78,0.78,0.78,0.56,0.78,0.99"/>
  </r>
  <r>
    <x v="1083"/>
    <n v="8"/>
    <n v="0"/>
    <n v="2"/>
    <n v="3"/>
    <n v="50"/>
    <n v="13.73"/>
    <s v="http://www.marketo.com/worksheets/2015-sample-social-media-tactical-plan/"/>
    <n v="0"/>
    <n v="0"/>
    <n v="0.67"/>
    <n v="90100000"/>
    <s v="0.33,0.22,0.33,0.44,0.44,0.44,0.78,0.78,0.78,0.56,0.78,0.99"/>
  </r>
  <r>
    <x v="1084"/>
    <n v="5"/>
    <n v="5"/>
    <n v="2"/>
    <n v="2"/>
    <n v="30"/>
    <n v="19.850000000000001"/>
    <s v="http://www.marketo.com/articles/how-to-survive-the-gmail-tabs-marketing-apocalypse/"/>
    <n v="0"/>
    <n v="0"/>
    <n v="0.79"/>
    <n v="82300000"/>
    <s v="0.75,0.50,0.50,0.50,0.50,0.50,0.75,0.75,0.50,0.75,0.75,0.99"/>
  </r>
  <r>
    <x v="1085"/>
    <n v="10"/>
    <n v="9"/>
    <n v="2"/>
    <n v="2"/>
    <n v="50"/>
    <n v="0"/>
    <s v="http://blog.marketo.com/"/>
    <n v="0"/>
    <n v="0"/>
    <n v="0.56000000000000005"/>
    <n v="29100000"/>
    <s v="0.71,0.71,0.99,0.71,0.56,0.56,0.71,0.71,0.43,0.71,0.71,0.71"/>
  </r>
  <r>
    <x v="1086"/>
    <n v="8"/>
    <n v="9"/>
    <n v="2"/>
    <n v="2"/>
    <n v="50"/>
    <n v="4.42"/>
    <s v="http://www.marketo.com/ebooks/pin-for-the-win-how-to-market-your-brand-on-pinterest/"/>
    <n v="0"/>
    <n v="0"/>
    <n v="0.69"/>
    <n v="268000000"/>
    <s v="0.44,0.56,0.56,0.56,0.44,0.56,0.56,0.78,0.56,0.99,0.56,0.56"/>
  </r>
  <r>
    <x v="1087"/>
    <n v="6"/>
    <n v="7"/>
    <n v="2"/>
    <n v="2"/>
    <n v="30"/>
    <n v="25.46"/>
    <s v="http://www.marketo.com/definitive-guides/engaging-email-marketing/"/>
    <n v="0"/>
    <n v="0"/>
    <n v="0.98"/>
    <n v="931000000"/>
    <s v="0.40,0.80,0.80,0.40,0.40,0.60,0.60,0.60,0.99,0.80,0.60,0.60"/>
  </r>
  <r>
    <x v="1088"/>
    <n v="6"/>
    <n v="9"/>
    <n v="2"/>
    <n v="2"/>
    <n v="30"/>
    <n v="11.27"/>
    <s v="https://www.marketo.com/_assets/uploads/Marketing-Planning-Customizable-PPT-Template.ppt?20131107114640"/>
    <n v="0"/>
    <n v="0"/>
    <n v="0.62"/>
    <n v="1580000"/>
    <s v="0.40,0.20,0.40,0.60,0.99,0.60,0.20,0.80,0.40,0.60,0.60,0.60"/>
  </r>
  <r>
    <x v="1089"/>
    <n v="6"/>
    <n v="0"/>
    <n v="2"/>
    <n v="3"/>
    <n v="30"/>
    <n v="24.07"/>
    <s v="http://www.marketo.com/marketing-topics/network-marketing-leads"/>
    <n v="0"/>
    <n v="0"/>
    <n v="0.99"/>
    <n v="365000"/>
    <s v="0.60,0.60,0.40,0.99,0.60,0.80,0.99,0.40,0.40,0.40,0.40,0.20"/>
  </r>
  <r>
    <x v="1089"/>
    <n v="5"/>
    <n v="4"/>
    <n v="2"/>
    <n v="2"/>
    <n v="30"/>
    <n v="24.07"/>
    <s v="https://www.marketo.com/marketing-topics/mlm-lead-generation"/>
    <n v="0"/>
    <n v="0"/>
    <n v="0.99"/>
    <n v="365000"/>
    <s v="0.60,0.60,0.40,0.99,0.60,0.80,0.99,0.40,0.40,0.40,0.40,0.20"/>
  </r>
  <r>
    <x v="1090"/>
    <n v="6"/>
    <n v="0"/>
    <n v="2"/>
    <n v="3"/>
    <n v="30"/>
    <n v="0"/>
    <s v="http://blog.marketo.com/"/>
    <n v="0"/>
    <n v="0"/>
    <n v="0.92"/>
    <n v="1380000"/>
    <s v="0.25,0.75,0.75,0.50,0.50,0.50,0.75,0.75,0.50,0.99,0.75,0.75"/>
  </r>
  <r>
    <x v="1090"/>
    <n v="5"/>
    <n v="6"/>
    <n v="2"/>
    <n v="2"/>
    <n v="30"/>
    <n v="0"/>
    <s v="http://blog.marketo.com/category/b2b-marketing"/>
    <n v="0"/>
    <n v="0"/>
    <n v="0.92"/>
    <n v="1380000"/>
    <s v="0.25,0.75,0.75,0.50,0.50,0.50,0.75,0.75,0.50,0.99,0.75,0.75"/>
  </r>
  <r>
    <x v="1091"/>
    <n v="8"/>
    <n v="9"/>
    <n v="2"/>
    <n v="2"/>
    <n v="50"/>
    <n v="0"/>
    <s v="http://blog.marketo.com/2013/03/how-to-measure-the-roi-of-your-marketing-programs.html"/>
    <n v="0"/>
    <n v="0"/>
    <n v="0.52"/>
    <n v="518000"/>
    <s v="0.71,0.99,0.99,0.99,0.99,0.99,0.71,0.43,0.43,0.56,0.71,0.71"/>
  </r>
  <r>
    <x v="1092"/>
    <n v="10"/>
    <n v="10"/>
    <n v="2"/>
    <n v="2"/>
    <n v="50"/>
    <n v="0"/>
    <s v="http://blog.marketo.com/2010/04/marketing-forecasting-hidden-secret-of-most-accountable-cmo.html"/>
    <n v="0"/>
    <n v="0"/>
    <n v="0.26"/>
    <n v="40900000"/>
    <s v="0.78,0.78,0.99,0.99,0.56,0.33,0.44,0.56,0.33,0.44,0.78,0.56"/>
  </r>
  <r>
    <x v="1093"/>
    <n v="8"/>
    <n v="8"/>
    <n v="2"/>
    <n v="2"/>
    <n v="50"/>
    <n v="15.6"/>
    <s v="http://www.marketo.com/inbound-marketing/"/>
    <n v="0"/>
    <n v="0"/>
    <n v="0.54"/>
    <n v="1140000"/>
    <s v="0.99,0.99,0.99,0.80,0.99,0.80,0.60,0.80,0.99,0.99,0.80,0.99"/>
  </r>
  <r>
    <x v="1094"/>
    <n v="6"/>
    <n v="5"/>
    <n v="2"/>
    <n v="2"/>
    <n v="30"/>
    <n v="0"/>
    <s v="http://blog.marketo.com/category/b2b-marketing"/>
    <n v="0"/>
    <n v="0"/>
    <n v="0.87"/>
    <n v="3610000"/>
    <s v="0.60,0.80,0.60,0.60,0.80,0.60,0.60,0.99,0.80,0.40,0.80,0.40"/>
  </r>
  <r>
    <x v="1095"/>
    <n v="6"/>
    <n v="6"/>
    <n v="2"/>
    <n v="2"/>
    <n v="30"/>
    <n v="12.86"/>
    <s v="http://www.marketo.com/social-marketing/"/>
    <n v="0"/>
    <n v="0"/>
    <n v="0.87"/>
    <n v="83500000"/>
    <s v="0.75,0.25,0.50,0.50,0.75,0.50,0.99,0.75,0.75,0.50,0.75,0.75"/>
  </r>
  <r>
    <x v="1096"/>
    <n v="5"/>
    <n v="5"/>
    <n v="2"/>
    <n v="2"/>
    <n v="30"/>
    <n v="13.62"/>
    <s v="http://www.marketo.com/webinars/using-mobile-social-and-video-for-lead-generation-and-increased-revenue/"/>
    <n v="0"/>
    <n v="0"/>
    <n v="0.73"/>
    <n v="1160000000"/>
    <s v="0.75,0.99,0.50,0.75,0.75,0.75,0.50,0.50,0.50,0.50,0.75,0.50"/>
  </r>
  <r>
    <x v="1097"/>
    <n v="5"/>
    <n v="4"/>
    <n v="2"/>
    <n v="2"/>
    <n v="30"/>
    <n v="0"/>
    <s v="http://www.marketo.com/event-marketing/"/>
    <n v="0"/>
    <n v="0"/>
    <n v="0.42"/>
    <n v="787000000"/>
    <s v="0.40,0.80,0.80,0.60,0.99,0.80,0.60,0.80,0.80,0.60,0.60,0.40"/>
  </r>
  <r>
    <x v="1098"/>
    <n v="10"/>
    <n v="15"/>
    <n v="2"/>
    <n v="1"/>
    <n v="50"/>
    <n v="13.6"/>
    <s v="http://blog.marketo.com/2014/12/4-holiday-social-campaigns-that-win-why.html"/>
    <n v="0"/>
    <n v="0"/>
    <n v="0.22"/>
    <n v="1880000"/>
    <s v="0.41,0.06,0.06,0.06,0.06,0.06,0.12,0.18,0.28,0.53,0.82,0.99"/>
  </r>
  <r>
    <x v="1099"/>
    <n v="10"/>
    <n v="10"/>
    <n v="2"/>
    <n v="2"/>
    <n v="50"/>
    <n v="0"/>
    <s v="http://www.marketo.com/ebooks/how-new-eu-privacy-laws-will-change-your-marketing/"/>
    <n v="0"/>
    <n v="0"/>
    <n v="0.1"/>
    <n v="76100000"/>
    <s v="0.71,0.56,0.56,0.99,0.99,0.99,0.71,0.99,0.43,0.71,0.99,0.99"/>
  </r>
  <r>
    <x v="1100"/>
    <n v="6"/>
    <n v="8"/>
    <n v="2"/>
    <n v="2"/>
    <n v="30"/>
    <n v="0"/>
    <s v="https://www.marketo.com/about/contact.php"/>
    <n v="0"/>
    <n v="0"/>
    <n v="0.28000000000000003"/>
    <n v="209000000"/>
    <s v="0.99,0.60,0.60,0.60,0.60,0.60,0.40,0.60,0.40,0.80,0.60,0.40"/>
  </r>
  <r>
    <x v="1101"/>
    <n v="6"/>
    <n v="6"/>
    <n v="2"/>
    <n v="2"/>
    <n v="30"/>
    <n v="0"/>
    <s v="http://blog.marketo.com/2007/02/big_list_of_b2b.html"/>
    <n v="0"/>
    <n v="0"/>
    <n v="0.74"/>
    <n v="7700000"/>
    <s v="0.20,0.80,0.40,0.20,0.80,0.40,0.60,0.60,0.40,0.40,0.60,0.99"/>
  </r>
  <r>
    <x v="1102"/>
    <n v="5"/>
    <n v="6"/>
    <n v="2"/>
    <n v="2"/>
    <n v="30"/>
    <n v="17.53"/>
    <s v="http://www.marketo.com/ebooks/website-and-seo-for-lead-generation/"/>
    <n v="0"/>
    <n v="0"/>
    <n v="0.97"/>
    <n v="1710000"/>
    <s v="0.20,0.60,0.99,0.60,0.60,0.80,0.60,0.60,0.99,0.60,0.80,0.40"/>
  </r>
  <r>
    <x v="1102"/>
    <n v="6"/>
    <n v="5"/>
    <n v="2"/>
    <n v="2"/>
    <n v="30"/>
    <n v="17.53"/>
    <s v="http://www.marketo.com/_assets/uploads/website-and-SEO-for-lead-generation.pdf?20140402185157"/>
    <n v="0"/>
    <n v="0"/>
    <n v="0.97"/>
    <n v="1710000"/>
    <s v="0.20,0.60,0.99,0.60,0.60,0.80,0.60,0.60,0.99,0.60,0.80,0.40"/>
  </r>
  <r>
    <x v="1103"/>
    <n v="9"/>
    <n v="10"/>
    <n v="2"/>
    <n v="2"/>
    <n v="50"/>
    <n v="16.3"/>
    <s v="http://www.marketo.com/software/marketing-automation/landing-pages/"/>
    <n v="0"/>
    <n v="0"/>
    <n v="0.98"/>
    <n v="1030000"/>
    <s v="0.44,0.44,0.56,0.56,0.56,0.56,0.99,0.78,0.56,0.56,0.78,0.78"/>
  </r>
  <r>
    <x v="1104"/>
    <n v="9"/>
    <n v="7"/>
    <n v="2"/>
    <n v="2"/>
    <n v="50"/>
    <n v="0"/>
    <s v="http://blog.marketo.com/2014/07/summer-must-reads-10-marketing-books-to-throw-in-your-beach-bag.html"/>
    <n v="0"/>
    <n v="0"/>
    <n v="0.16"/>
    <n v="0"/>
    <s v="0.71,0.71,0.56,0.99,0.43,0.71,0.43,0.71,0.56,0.56,0.71,0.71"/>
  </r>
  <r>
    <x v="1105"/>
    <n v="9"/>
    <n v="10"/>
    <n v="2"/>
    <n v="2"/>
    <n v="50"/>
    <n v="26.57"/>
    <s v="https://www.marketo.com/marketing-topics/lead-generation-websites"/>
    <n v="0"/>
    <n v="0.01"/>
    <n v="0.95"/>
    <n v="60600000"/>
    <s v="0.78,0.78,0.56,0.44,0.33,0.56,0.99,0.56,0.56,0.78,0.56,0.33"/>
  </r>
  <r>
    <x v="1106"/>
    <n v="6"/>
    <n v="6"/>
    <n v="2"/>
    <n v="2"/>
    <n v="30"/>
    <n v="12.16"/>
    <s v="http://www.marketo.com/webinars/"/>
    <n v="0"/>
    <n v="0"/>
    <n v="0.69"/>
    <n v="20900000"/>
    <s v="0.75,0.50,0.99,0.75,0.99,0.99,0.75,0.75,0.99,0.75,0.75,0.50"/>
  </r>
  <r>
    <x v="1107"/>
    <n v="5"/>
    <n v="6"/>
    <n v="2"/>
    <n v="2"/>
    <n v="30"/>
    <n v="0.02"/>
    <s v="http://templates.marketo.com/"/>
    <n v="0"/>
    <n v="0"/>
    <n v="0.14000000000000001"/>
    <n v="87100000"/>
    <s v="0.40,0.60,0.40,0.60,0.99,0.99,0.60,0.40,0.20,0.40,0.40,0.40"/>
  </r>
  <r>
    <x v="1108"/>
    <n v="9"/>
    <n v="13"/>
    <n v="2"/>
    <n v="1"/>
    <n v="50"/>
    <n v="21.58"/>
    <s v="http://www.marketo.com/about/marketo-reviews/"/>
    <n v="0"/>
    <n v="0"/>
    <n v="0.45"/>
    <n v="269000"/>
    <s v="0.71,0.71,0.71,0.56,0.43,0.43,0.71,0.99,0.56,0.99,0.99,0.28"/>
  </r>
  <r>
    <x v="1109"/>
    <n v="9"/>
    <n v="8"/>
    <n v="2"/>
    <n v="2"/>
    <n v="50"/>
    <n v="5.67"/>
    <s v="http://www.marketo.com/software/personalization/persona-based-marketing/"/>
    <n v="0"/>
    <n v="0"/>
    <n v="0.69"/>
    <n v="11700000"/>
    <s v="0.28,0.71,0.71,0.56,0.43,0.71,0.43,0.71,0.71,0.99,0.99,0.99"/>
  </r>
  <r>
    <x v="1110"/>
    <n v="9"/>
    <n v="7"/>
    <n v="2"/>
    <n v="2"/>
    <n v="50"/>
    <n v="0"/>
    <s v="http://blog.marketo.com/2013/08/the-problem-with-implicit-opt-in-for-email-marketing.html"/>
    <n v="0"/>
    <n v="0"/>
    <n v="0.1"/>
    <n v="33800000"/>
    <s v="0.28,0.71,0.56,0.71,0.99,0.71,0.71,0.99,0.71,0.71,0.56,0.43"/>
  </r>
  <r>
    <x v="1111"/>
    <n v="9"/>
    <n v="8"/>
    <n v="2"/>
    <n v="2"/>
    <n v="50"/>
    <n v="2.87"/>
    <s v="http://www.marketo.com/success-kits/2014-all-in-one-marketing-success-kit/"/>
    <n v="0"/>
    <n v="0"/>
    <n v="0.52"/>
    <n v="608000000"/>
    <s v="0.56,0.78,0.44,0.78,0.56,0.99,0.56,0.78,0.56,0.56,0.44,0.33"/>
  </r>
  <r>
    <x v="1112"/>
    <n v="9"/>
    <n v="8"/>
    <n v="2"/>
    <n v="2"/>
    <n v="50"/>
    <n v="38.69"/>
    <s v="http://www.marketo.com/lead-generation/"/>
    <n v="0"/>
    <n v="0.01"/>
    <n v="0.92"/>
    <n v="1830000"/>
    <s v="0.18,0.36,0.36,0.36,0.45,0.36,0.82,0.99,0.64,0.27,0.45,0.27"/>
  </r>
  <r>
    <x v="1112"/>
    <n v="8"/>
    <n v="7"/>
    <n v="2"/>
    <n v="2"/>
    <n v="50"/>
    <n v="38.69"/>
    <s v="https://www.marketo.com/marketing-topics/lead-generation-tactics"/>
    <n v="0"/>
    <n v="0.01"/>
    <n v="0.92"/>
    <n v="1830000"/>
    <s v="0.18,0.36,0.36,0.36,0.45,0.36,0.82,0.99,0.64,0.27,0.45,0.27"/>
  </r>
  <r>
    <x v="1113"/>
    <n v="5"/>
    <n v="3"/>
    <n v="2"/>
    <n v="3"/>
    <n v="30"/>
    <n v="0"/>
    <s v="http://blog.marketo.com/2013/05/5-of-the-most-innovative-and-unique-marketing-campaigns-so-far-in-2013.html"/>
    <n v="0"/>
    <n v="0"/>
    <n v="0.47"/>
    <n v="2970000"/>
    <s v="0.40,0.40,0.20,0.20,0.60,0.60,0.60,0.40,0.40,0.40,0.99,0.99"/>
  </r>
  <r>
    <x v="1114"/>
    <n v="5"/>
    <n v="4"/>
    <n v="2"/>
    <n v="2"/>
    <n v="30"/>
    <n v="0"/>
    <s v="http://www.marketo.com/lead-generation/"/>
    <n v="0"/>
    <n v="0"/>
    <n v="0.84"/>
    <n v="349000000"/>
    <s v="0.67,0.99,0.67,0.67,0.67,0.99,0.99,0.67,0.67,0.99,0.99,0.99"/>
  </r>
  <r>
    <x v="1115"/>
    <n v="5"/>
    <n v="5"/>
    <n v="2"/>
    <n v="2"/>
    <n v="30"/>
    <n v="0"/>
    <s v="http://blog.marketo.com/"/>
    <n v="0"/>
    <n v="0"/>
    <n v="0.09"/>
    <n v="464000000"/>
    <s v="0.67,0.99,0.67,0.99,0.99,0.99,0.67,0.99,0.99,0.99,0.99,0.99"/>
  </r>
  <r>
    <x v="1116"/>
    <n v="5"/>
    <n v="5"/>
    <n v="2"/>
    <n v="2"/>
    <n v="30"/>
    <n v="0"/>
    <s v="https://www.marketo.com/marketing-topics/b2b-lead-generation"/>
    <n v="0"/>
    <n v="0"/>
    <n v="0.97"/>
    <n v="268000"/>
    <s v="0.71,0.43,0.14,0.28,0.43,0.28,0.28,0.28,0.43,0.43,0.28,0.99"/>
  </r>
  <r>
    <x v="1117"/>
    <n v="6"/>
    <n v="6"/>
    <n v="2"/>
    <n v="2"/>
    <n v="30"/>
    <n v="0"/>
    <s v="http://www.marketo.com/marketing-glossary/social-marketing/"/>
    <n v="0"/>
    <n v="0"/>
    <n v="0.69"/>
    <n v="356000000"/>
    <s v="0.60,0.80,0.60,0.80,0.80,0.60,0.60,0.60,0.40,0.40,0.99,0.60"/>
  </r>
  <r>
    <x v="1118"/>
    <n v="5"/>
    <n v="7"/>
    <n v="2"/>
    <n v="2"/>
    <n v="30"/>
    <n v="0"/>
    <s v="http://blog.marketo.com/2012/06/true-colors-what-your-brand-colors-say-about-your-business.html"/>
    <n v="0"/>
    <n v="0"/>
    <n v="0.01"/>
    <n v="56200000"/>
    <s v="0.50,0.75,0.99,0.75,0.75,0.99,0.25,0.75,0.50,0.75,0.99,0.75"/>
  </r>
  <r>
    <x v="1119"/>
    <n v="5"/>
    <n v="5"/>
    <n v="2"/>
    <n v="2"/>
    <n v="30"/>
    <n v="12.68"/>
    <s v="http://www.marketo.com/marketing-topics/lead-generation-marketing"/>
    <n v="0"/>
    <n v="0"/>
    <n v="0.81"/>
    <n v="249000000"/>
    <s v="0.14,0.14,0.14,0.14,0.14,0.28,0.43,0.71,0.99,0.56,0.56,0.71"/>
  </r>
  <r>
    <x v="1120"/>
    <n v="10"/>
    <n v="10"/>
    <n v="2"/>
    <n v="2"/>
    <n v="50"/>
    <n v="30.76"/>
    <s v="http://www.marketo.com/marketing-topics/business-to-business-leads"/>
    <n v="0"/>
    <n v="0.01"/>
    <n v="0.94"/>
    <n v="555000000"/>
    <s v="0.33,0.56,0.99,0.56,0.56,0.56,0.44,0.56,0.56,0.56,0.44,0.56"/>
  </r>
  <r>
    <x v="1121"/>
    <n v="10"/>
    <n v="11"/>
    <n v="2"/>
    <n v="1"/>
    <n v="50"/>
    <n v="13.23"/>
    <s v="http://www.marketo.com/software/personalization/persona-based-marketing/"/>
    <n v="0"/>
    <n v="0"/>
    <n v="0.86"/>
    <n v="11400000"/>
    <s v="0.56,0.56,0.56,0.56,0.44,0.56,0.78,0.44,0.56,0.99,0.78,0.56"/>
  </r>
  <r>
    <x v="886"/>
    <n v="10"/>
    <n v="0"/>
    <n v="2"/>
    <n v="3"/>
    <n v="50"/>
    <n v="6.59"/>
    <s v="http://www.marketo.com/worksheets/2015-sample-social-media-tactical-plan/"/>
    <n v="0"/>
    <n v="0"/>
    <n v="0.83"/>
    <n v="215000"/>
    <s v="0.45,0.64,0.18,0.27,0.36,0.27,0.82,0.99,0.45,0.36,0.64,0.36"/>
  </r>
  <r>
    <x v="1122"/>
    <n v="8"/>
    <n v="14"/>
    <n v="2"/>
    <n v="1"/>
    <n v="50"/>
    <n v="28.4"/>
    <s v="http://www.marketo.com/email-marketing/"/>
    <n v="0"/>
    <n v="0.01"/>
    <n v="0.97"/>
    <n v="54400000"/>
    <s v="0.44,0.78,0.44,0.56,0.56,0.56,0.56,0.44,0.33,0.99,0.56,0.44"/>
  </r>
  <r>
    <x v="1123"/>
    <n v="9"/>
    <n v="10"/>
    <n v="2"/>
    <n v="2"/>
    <n v="50"/>
    <n v="8.02"/>
    <s v="https://www.marketo.com/marketing-topics/free-lead-generation"/>
    <n v="0"/>
    <n v="0"/>
    <n v="0.56000000000000005"/>
    <n v="294000000"/>
    <s v="0.14,0.10,0.14,0.99,0.52,0.33,0.24,0.19,0.19,0.10,0.24,0.10"/>
  </r>
  <r>
    <x v="1124"/>
    <n v="9"/>
    <n v="9"/>
    <n v="2"/>
    <n v="2"/>
    <n v="50"/>
    <n v="48.03"/>
    <s v="http://www.marketo.com/marketing-automation/"/>
    <n v="0"/>
    <n v="0.01"/>
    <n v="0.94"/>
    <n v="13500000"/>
    <s v="0.44,0.56,0.56,0.56,0.99,0.56,0.78,0.56,0.56,0.78,0.44,0.99"/>
  </r>
  <r>
    <x v="1124"/>
    <n v="8"/>
    <n v="8"/>
    <n v="2"/>
    <n v="2"/>
    <n v="50"/>
    <n v="48.03"/>
    <s v="http://www.marketo.com/"/>
    <n v="0"/>
    <n v="0.01"/>
    <n v="0.94"/>
    <n v="13500000"/>
    <s v="0.44,0.56,0.56,0.56,0.99,0.56,0.78,0.56,0.56,0.78,0.44,0.99"/>
  </r>
  <r>
    <x v="257"/>
    <n v="6"/>
    <n v="4"/>
    <n v="2"/>
    <n v="2"/>
    <n v="30"/>
    <n v="0"/>
    <s v="http://www.marketo.com/marketing-roi/"/>
    <n v="0"/>
    <n v="0"/>
    <n v="0.42"/>
    <n v="392000"/>
    <s v="0.60,0.80,0.80,0.60,0.60,0.80,0.80,0.60,0.99,0.40,0.60,0.60"/>
  </r>
  <r>
    <x v="257"/>
    <n v="5"/>
    <n v="5"/>
    <n v="2"/>
    <n v="2"/>
    <n v="30"/>
    <n v="0"/>
    <s v="http://www.marketo.com/email-deliverability/"/>
    <n v="0"/>
    <n v="0"/>
    <n v="0.42"/>
    <n v="392000"/>
    <s v="0.60,0.80,0.80,0.60,0.60,0.80,0.80,0.60,0.99,0.40,0.60,0.60"/>
  </r>
  <r>
    <x v="1125"/>
    <n v="6"/>
    <n v="6"/>
    <n v="2"/>
    <n v="2"/>
    <n v="30"/>
    <n v="17.54"/>
    <s v="http://www.marketo.com/marketing-and-sales-alignment/"/>
    <n v="0"/>
    <n v="0"/>
    <n v="0.4"/>
    <n v="745000000"/>
    <s v="0.50,0.75,0.50,0.75,0.50,0.75,0.75,0.50,0.75,0.50,0.99,0.99"/>
  </r>
  <r>
    <x v="1126"/>
    <n v="9"/>
    <n v="9"/>
    <n v="2"/>
    <n v="2"/>
    <n v="50"/>
    <n v="0"/>
    <s v="http://www.marketo.com/social-marketing/"/>
    <n v="0"/>
    <n v="0"/>
    <n v="0.3"/>
    <n v="2260000"/>
    <s v="0.43,0.71,0.71,0.99,0.99,0.99,0.99,0.56,0.28,0.56,0.71,0.43"/>
  </r>
  <r>
    <x v="1127"/>
    <n v="5"/>
    <n v="6"/>
    <n v="2"/>
    <n v="2"/>
    <n v="30"/>
    <n v="0"/>
    <s v="https://www.marketo.com/marketing-topics/define-b2b-marketing"/>
    <n v="0"/>
    <n v="0"/>
    <n v="0.06"/>
    <n v="228000000"/>
    <s v="0.99,0.43,0.56,0.71,0.28,0.43,0.14,0.14,0.14,0.43,0.99,0.43"/>
  </r>
  <r>
    <x v="632"/>
    <n v="5"/>
    <n v="0"/>
    <n v="2"/>
    <n v="3"/>
    <n v="30"/>
    <n v="5.01"/>
    <s v="http://www.marketo.com/webinars/5-steps-for-business-success-on-facebook-webinar/"/>
    <n v="0"/>
    <n v="0"/>
    <n v="0.25"/>
    <n v="660000"/>
    <s v="0.75,0.75,0.50,0.99,0.99,0.50,0.75,0.99,0.75,0.75,0.75,0.50"/>
  </r>
  <r>
    <x v="1128"/>
    <n v="10"/>
    <n v="10"/>
    <n v="2"/>
    <n v="2"/>
    <n v="50"/>
    <n v="0"/>
    <s v="http://blog.marketo.com/2013/05/5-of-the-most-innovative-and-unique-marketing-campaigns-so-far-in-2013.html"/>
    <n v="0"/>
    <n v="0"/>
    <n v="0.24"/>
    <n v="1940000"/>
    <s v="0.71,0.71,0.71,0.56,0.71,0.71,0.56,0.71,0.71,0.99,0.99,0.99"/>
  </r>
  <r>
    <x v="1129"/>
    <n v="8"/>
    <n v="9"/>
    <n v="2"/>
    <n v="2"/>
    <n v="50"/>
    <n v="0"/>
    <s v="http://summit.marketo.com/2014/speakers/randy-frisch/"/>
    <n v="0"/>
    <n v="0"/>
    <n v="0.09"/>
    <n v="353000"/>
    <s v="0.71,0.71,0.99,0.71,0.99,0.71,0.99,0.99,0.71,0.71,0.71,0.71"/>
  </r>
  <r>
    <x v="1130"/>
    <n v="5"/>
    <n v="5"/>
    <n v="2"/>
    <n v="2"/>
    <n v="30"/>
    <n v="22.83"/>
    <s v="http://www.marketo.com/lead-generation/"/>
    <n v="0"/>
    <n v="0"/>
    <n v="0.94"/>
    <n v="304000000"/>
    <s v="0.40,0.40,0.60,0.40,0.99,0.40,0.60,0.60,0.80,0.20,0.60,0.60"/>
  </r>
  <r>
    <x v="1131"/>
    <n v="6"/>
    <n v="3"/>
    <n v="2"/>
    <n v="3"/>
    <n v="30"/>
    <n v="32.24"/>
    <s v="http://www.marketo.com/lead-generation/"/>
    <n v="0"/>
    <n v="0.01"/>
    <n v="0.99"/>
    <n v="101000000"/>
    <s v="0.50,0.75,0.99,0.50,0.99,0.50,0.50,0.75,0.75,0.50,0.75,0.50"/>
  </r>
  <r>
    <x v="1132"/>
    <n v="10"/>
    <n v="8"/>
    <n v="2"/>
    <n v="2"/>
    <n v="50"/>
    <n v="12.86"/>
    <s v="http://www.marketo.com/lead-generation/"/>
    <n v="0"/>
    <n v="0"/>
    <n v="0.96"/>
    <n v="555000000"/>
    <s v="0.56,0.71,0.71,0.71,0.99,0.56,0.99,0.71,0.71,0.71,0.71,0.71"/>
  </r>
  <r>
    <x v="1133"/>
    <n v="5"/>
    <n v="8"/>
    <n v="2"/>
    <n v="2"/>
    <n v="30"/>
    <n v="16.93"/>
    <s v="https://www.marketo.com/marketing-topics/education-lead-generation"/>
    <n v="0"/>
    <n v="0"/>
    <n v="0.98"/>
    <n v="18300000"/>
    <s v="0.99,0.56,0.43,0.14,0.43,0.56,0.56,0.56,0.43,0.43,0.43,0.28"/>
  </r>
  <r>
    <x v="1134"/>
    <n v="8"/>
    <n v="8"/>
    <n v="2"/>
    <n v="2"/>
    <n v="50"/>
    <n v="2.62"/>
    <s v="http://www.marketo.com/worksheets/2015-sample-social-media-tactical-plan/"/>
    <n v="0"/>
    <n v="0"/>
    <n v="0.71"/>
    <n v="8220000"/>
    <s v="0.99,0.99,0.71,0.99,0.99,0.71,0.71,0.56,0.56,0.43,0.28,0.56"/>
  </r>
  <r>
    <x v="1135"/>
    <n v="8"/>
    <n v="8"/>
    <n v="2"/>
    <n v="2"/>
    <n v="50"/>
    <n v="0"/>
    <s v="http://blog.marketo.com/category/b2b-marketing"/>
    <n v="0"/>
    <n v="0"/>
    <n v="0.16"/>
    <n v="6230000"/>
    <s v="0.78,0.99,0.99,0.99,0.56,0.78,0.33,0.22,0.11,0.11,0.33,0.44"/>
  </r>
  <r>
    <x v="1136"/>
    <n v="8"/>
    <n v="4"/>
    <n v="2"/>
    <n v="2"/>
    <n v="50"/>
    <n v="36.51"/>
    <s v="http://www.marketo.com/marketing-topics/marketing-campaign-ideas"/>
    <n v="0"/>
    <n v="0.01"/>
    <n v="0.9"/>
    <n v="20100000"/>
    <s v="0.45,0.82,0.27,0.18,0.27,0.36,0.64,0.45,0.45,0.45,0.99,0.27"/>
  </r>
  <r>
    <x v="1137"/>
    <n v="10"/>
    <n v="12"/>
    <n v="2"/>
    <n v="1"/>
    <n v="50"/>
    <n v="0"/>
    <s v="http://blog.marketo.com/2013/05/5-of-the-most-innovative-and-unique-marketing-campaigns-so-far-in-2013.html"/>
    <n v="0"/>
    <n v="0"/>
    <n v="0.37"/>
    <n v="8940000"/>
    <s v="0.99,0.71,0.71,0.71,0.99,0.71,0.56,0.56,0.71,0.71,0.56,0.71"/>
  </r>
  <r>
    <x v="1138"/>
    <n v="9"/>
    <n v="8"/>
    <n v="2"/>
    <n v="2"/>
    <n v="50"/>
    <n v="34.96"/>
    <s v="https://www.marketo.com/marketing-topics/lead-generation-services"/>
    <n v="0"/>
    <n v="0.01"/>
    <n v="0.92"/>
    <n v="58700000"/>
    <s v="0.33,0.78,0.78,0.78,0.33,0.78,0.78,0.78,0.44,0.78,0.99,0.56"/>
  </r>
  <r>
    <x v="1139"/>
    <n v="8"/>
    <n v="8"/>
    <n v="2"/>
    <n v="2"/>
    <n v="50"/>
    <n v="5.49"/>
    <s v="http://blog.marketo.com/2013/05/5-of-the-most-innovative-and-unique-marketing-campaigns-so-far-in-2013.html"/>
    <n v="0"/>
    <n v="0"/>
    <n v="0.24"/>
    <n v="48900000"/>
    <s v="0.33,0.56,0.78,0.99,0.56,0.33,0.56,0.78,0.56,0.56,0.78,0.78"/>
  </r>
  <r>
    <x v="1140"/>
    <n v="10"/>
    <n v="18"/>
    <n v="2"/>
    <n v="1"/>
    <n v="50"/>
    <n v="1.0900000000000001"/>
    <s v="https://launchpoint.marketo.com/surveymonkey/904-surveymonkey/"/>
    <n v="0"/>
    <n v="0"/>
    <n v="0.3"/>
    <n v="8410000"/>
    <s v="0.43,0.56,0.56,0.99,0.71,0.56,0.56,0.28,0.43,0.71,0.99,0.99"/>
  </r>
  <r>
    <x v="1141"/>
    <n v="10"/>
    <n v="10"/>
    <n v="2"/>
    <n v="2"/>
    <n v="50"/>
    <n v="0"/>
    <s v="https://www.marketo.com/marketing-topics/internet-marketing-strategy"/>
    <n v="0"/>
    <n v="0"/>
    <n v="0.11"/>
    <n v="584000000"/>
    <s v="0.99,0.64,0.36,0.28,0.50,0.28,0.36,0.36,0.21,0.28,0.21,0.21"/>
  </r>
  <r>
    <x v="1142"/>
    <n v="9"/>
    <n v="0"/>
    <n v="2"/>
    <n v="3"/>
    <n v="50"/>
    <n v="0"/>
    <s v="https://summit.marketo.com/2015/speakers/inga-romanoff/"/>
    <n v="0"/>
    <n v="0"/>
    <n v="0.04"/>
    <n v="39000"/>
    <s v="0.33,0.33,0.33,0.56,0.78,0.56,0.99,0.78,0.44,0.44,0.56,0.56"/>
  </r>
  <r>
    <x v="1143"/>
    <n v="10"/>
    <n v="10"/>
    <n v="2"/>
    <n v="2"/>
    <n v="50"/>
    <n v="27.51"/>
    <s v="http://www.marketo.com/email-marketing/"/>
    <n v="0"/>
    <n v="0.01"/>
    <n v="0.96"/>
    <n v="68200000"/>
    <s v="0.43,0.71,0.56,0.71,0.99,0.71,0.71,0.71,0.99,0.56,0.71,0.28"/>
  </r>
  <r>
    <x v="1144"/>
    <n v="6"/>
    <n v="8"/>
    <n v="2"/>
    <n v="2"/>
    <n v="30"/>
    <n v="6.18"/>
    <s v="http://www.marketo.com/worksheets/2015-sample-social-media-tactical-plan/"/>
    <n v="0"/>
    <n v="0"/>
    <n v="0.63"/>
    <n v="30000000"/>
    <s v="0.50,0.50,0.50,0.75,0.75,0.50,0.75,0.50,0.75,0.50,0.99,0.75"/>
  </r>
  <r>
    <x v="1145"/>
    <n v="6"/>
    <n v="4"/>
    <n v="2"/>
    <n v="2"/>
    <n v="30"/>
    <n v="0"/>
    <s v="http://blog.marketo.com/2014/07/5-ways-to-increase-revenue-and-engagement-with-mobile-apps.html"/>
    <n v="0"/>
    <n v="0"/>
    <n v="0.75"/>
    <n v="122000000"/>
    <s v="0.99,0.80,0.60,0.40,0.60,0.60,0.40,0.60,0.60,0.40,0.60,0.40"/>
  </r>
  <r>
    <x v="1146"/>
    <n v="6"/>
    <n v="4"/>
    <n v="2"/>
    <n v="2"/>
    <n v="30"/>
    <n v="0"/>
    <s v="https://www.marketo.com/marketing-topics/direct-response-advertising"/>
    <n v="0"/>
    <n v="0"/>
    <n v="0.71"/>
    <n v="5010000"/>
    <s v="0.20,0.99,0.80,0.20,0.80,0.40,0.40,0.40,0.40,0.80,0.99,0.99"/>
  </r>
  <r>
    <x v="1147"/>
    <n v="9"/>
    <n v="17"/>
    <n v="2"/>
    <n v="1"/>
    <n v="50"/>
    <n v="0"/>
    <s v="http://www.marketo.com/ebooks/contagious-content-what-people-share-on-facebook-and-why-they-share-it/"/>
    <n v="0"/>
    <n v="0"/>
    <n v="0.02"/>
    <n v="1390000000"/>
    <s v="0.99,0.99,0.71,0.71,0.99,0.56,0.56,0.99,0.71,0.71,0.71,0.28"/>
  </r>
  <r>
    <x v="1148"/>
    <n v="5"/>
    <n v="5"/>
    <n v="2"/>
    <n v="2"/>
    <n v="30"/>
    <n v="0"/>
    <s v="https://www.marketo.com/marketing-topics/b2b-social-media-marketing"/>
    <n v="0"/>
    <n v="0"/>
    <n v="0.7"/>
    <n v="10000000"/>
    <s v="0.18,0.99,0.27,0.36,0.27,0.18,0.09,0.09,0.09,0.18,0.36,0.09"/>
  </r>
  <r>
    <x v="1149"/>
    <n v="6"/>
    <n v="7"/>
    <n v="2"/>
    <n v="2"/>
    <n v="30"/>
    <n v="21.82"/>
    <s v="http://www.marketo.com/software/"/>
    <n v="0"/>
    <n v="0"/>
    <n v="0.95"/>
    <n v="564000000"/>
    <s v="0.67,0.99,0.99,0.67,0.99,0.99,0.67,0.67,0.67,0.99,0.99,0.99"/>
  </r>
  <r>
    <x v="1149"/>
    <n v="5"/>
    <n v="6"/>
    <n v="2"/>
    <n v="2"/>
    <n v="30"/>
    <n v="21.82"/>
    <s v="http://www.marketo.com/software/marketing-automation/"/>
    <n v="0"/>
    <n v="0"/>
    <n v="0.95"/>
    <n v="564000000"/>
    <s v="0.67,0.99,0.99,0.67,0.99,0.99,0.67,0.67,0.67,0.99,0.99,0.99"/>
  </r>
  <r>
    <x v="1150"/>
    <n v="6"/>
    <n v="6"/>
    <n v="2"/>
    <n v="2"/>
    <n v="30"/>
    <n v="29.8"/>
    <s v="http://www.marketo.com/definitive-guides/marketing-automation-microsoft-dynamics-crm/"/>
    <n v="0"/>
    <n v="0.01"/>
    <n v="0.88"/>
    <n v="317000"/>
    <s v="0.71,0.71,0.71,0.99,0.56,0.99,0.14,0.14,0.14,0.14,0.14,0.28"/>
  </r>
  <r>
    <x v="1150"/>
    <n v="5"/>
    <n v="5"/>
    <n v="2"/>
    <n v="2"/>
    <n v="30"/>
    <n v="29.8"/>
    <s v="http://www.marketo.com/marketing-automation/microsoft-dynamics-crm/"/>
    <n v="0"/>
    <n v="0.01"/>
    <n v="0.88"/>
    <n v="317000"/>
    <s v="0.71,0.71,0.71,0.99,0.56,0.99,0.14,0.14,0.14,0.14,0.14,0.28"/>
  </r>
  <r>
    <x v="1151"/>
    <n v="8"/>
    <n v="11"/>
    <n v="2"/>
    <n v="1"/>
    <n v="50"/>
    <n v="0.75"/>
    <s v="https://launchpoint.marketo.com/citrix/1068-gotowebinar/"/>
    <n v="0"/>
    <n v="0"/>
    <n v="0.16"/>
    <n v="336000"/>
    <s v="0.43,0.71,0.56,0.99,0.56,0.71,0.71,0.43,0.43,0.56,0.71,0.99"/>
  </r>
  <r>
    <x v="1152"/>
    <n v="5"/>
    <n v="6"/>
    <n v="2"/>
    <n v="2"/>
    <n v="30"/>
    <n v="1.96"/>
    <s v="http://www.marketo.com/customers/"/>
    <n v="0"/>
    <n v="0"/>
    <n v="0.37"/>
    <n v="2030000"/>
    <s v="0.40,0.80,0.60,0.60,0.60,0.80,0.99,0.80,0.80,0.60,0.60,0.60"/>
  </r>
  <r>
    <x v="1153"/>
    <n v="6"/>
    <n v="6"/>
    <n v="2"/>
    <n v="2"/>
    <n v="30"/>
    <n v="2.94"/>
    <s v="http://www.marketo.com/calculators/marketing-automation-roi/?url=/marketing-automation-roi-calculator/"/>
    <n v="0"/>
    <n v="0"/>
    <n v="0.4"/>
    <n v="63100000"/>
    <s v="0.40,0.60,0.60,0.99,0.80,0.60,0.40,0.40,0.60,0.80,0.99,0.40"/>
  </r>
  <r>
    <x v="1154"/>
    <n v="6"/>
    <n v="6"/>
    <n v="2"/>
    <n v="2"/>
    <n v="30"/>
    <n v="0.17"/>
    <s v="http://blog.marketo.com/2013/07/email-wanted-dead-or-alive-infographic.html"/>
    <n v="0"/>
    <n v="0"/>
    <n v="0.4"/>
    <n v="210000000"/>
    <s v="0.50,0.99,0.99,0.99,0.99,0.50,0.50,0.99,0.99,0.75,0.75,0.50"/>
  </r>
  <r>
    <x v="1155"/>
    <n v="9"/>
    <n v="7"/>
    <n v="2"/>
    <n v="2"/>
    <n v="50"/>
    <n v="17.32"/>
    <s v="http://www.marketo.com/_assets/uploads/2014-Sample-Social-Media-Tactical-Plan.pdf?20140609162917"/>
    <n v="0"/>
    <n v="0"/>
    <n v="0.77"/>
    <n v="529000"/>
    <s v="0.71,0.99,0.56,0.71,0.43,0.99,0.56,0.71,0.56,0.56,0.99,0.71"/>
  </r>
  <r>
    <x v="1156"/>
    <n v="6"/>
    <n v="5"/>
    <n v="2"/>
    <n v="2"/>
    <n v="30"/>
    <n v="0"/>
    <s v="http://www.marketo.com/marketing-roi/"/>
    <n v="0"/>
    <n v="0"/>
    <n v="0.46"/>
    <n v="57900000"/>
    <s v="0.40,0.80,0.99,0.80,0.60,0.60,0.40,0.60,0.40,0.99,0.60,0.80"/>
  </r>
  <r>
    <x v="1157"/>
    <n v="9"/>
    <n v="9"/>
    <n v="2"/>
    <n v="2"/>
    <n v="50"/>
    <n v="0"/>
    <s v="http://blog.marketo.com/2013/12/must-attend-marketing-events-of-2014.html"/>
    <n v="0"/>
    <n v="0"/>
    <n v="0.94"/>
    <n v="38700000"/>
    <s v="0.43,0.71,0.56,0.99,0.56,0.43,0.56,0.71,0.56,0.71,0.99,0.43"/>
  </r>
  <r>
    <x v="1158"/>
    <n v="9"/>
    <n v="9"/>
    <n v="2"/>
    <n v="2"/>
    <n v="50"/>
    <n v="0"/>
    <s v="http://blog.marketo.com/2013/03/three-key-job-roles-to-make-your-marketing-automation-rock.html"/>
    <n v="0"/>
    <n v="0"/>
    <n v="0.89"/>
    <n v="24400000"/>
    <s v="0.56,0.71,0.99,0.56,0.71,0.71,0.71,0.99,0.56,0.71,0.71,0.28"/>
  </r>
  <r>
    <x v="261"/>
    <n v="5"/>
    <n v="8"/>
    <n v="2"/>
    <n v="2"/>
    <n v="30"/>
    <n v="31.39"/>
    <s v="http://www.marketo.com/ebooks/conversations-not-campaigns/"/>
    <n v="0"/>
    <n v="0.01"/>
    <n v="0.92"/>
    <n v="456000"/>
    <s v="0.50,0.75,0.50,0.50,0.99,0.75,0.75,0.75,0.75,0.75,0.75,0.50"/>
  </r>
  <r>
    <x v="261"/>
    <n v="6"/>
    <n v="6"/>
    <n v="2"/>
    <n v="2"/>
    <n v="30"/>
    <n v="31.39"/>
    <s v="http://www.marketo.com/software/marketing-automation/pricing/"/>
    <n v="0"/>
    <n v="0.01"/>
    <n v="0.92"/>
    <n v="456000"/>
    <s v="0.50,0.75,0.50,0.50,0.99,0.75,0.75,0.75,0.75,0.75,0.75,0.50"/>
  </r>
  <r>
    <x v="1159"/>
    <n v="5"/>
    <n v="4"/>
    <n v="2"/>
    <n v="2"/>
    <n v="30"/>
    <n v="0"/>
    <s v="http://blog.marketo.com/2013/05/5-of-the-most-innovative-and-unique-marketing-campaigns-so-far-in-2013.html"/>
    <n v="0"/>
    <n v="0"/>
    <n v="0.25"/>
    <n v="11800000"/>
    <s v="0.28,0.56,0.43,0.43,0.56,0.28,0.14,0.28,0.28,0.71,0.99,0.56"/>
  </r>
  <r>
    <x v="1160"/>
    <n v="10"/>
    <n v="11"/>
    <n v="2"/>
    <n v="1"/>
    <n v="50"/>
    <n v="0"/>
    <s v="http://blog.marketo.com/2014/02/8-ideas-for-a-creative-facebook-cover-photo-and-15-examples-of-great-ones.html"/>
    <n v="0"/>
    <n v="0"/>
    <n v="0"/>
    <n v="83800000"/>
    <s v="0.99,0.78,0.33,0.56,0.44,0.56,0.56,0.78,0.56,0.33,0.44,0.44"/>
  </r>
  <r>
    <x v="1161"/>
    <n v="9"/>
    <n v="8"/>
    <n v="2"/>
    <n v="2"/>
    <n v="50"/>
    <n v="0"/>
    <s v="http://www.marketo.com/email-marketing/"/>
    <n v="0"/>
    <n v="0"/>
    <n v="0.85"/>
    <n v="10700000"/>
    <s v="0.14,0.14,0.14,0.07,0.14,0.36,0.64,0.79,0.64,0.64,0.50,0.99"/>
  </r>
  <r>
    <x v="1162"/>
    <n v="5"/>
    <n v="5"/>
    <n v="2"/>
    <n v="2"/>
    <n v="30"/>
    <n v="8.34"/>
    <s v="http://blog.marketo.com/2013/12/must-attend-marketing-events-of-2014.html"/>
    <n v="0"/>
    <n v="0"/>
    <n v="0.84"/>
    <n v="47800000"/>
    <s v="0.50,0.99,0.75,0.75,0.75,0.99,0.75,0.99,0.75,0.99,0.75,0.75"/>
  </r>
  <r>
    <x v="1163"/>
    <n v="6"/>
    <n v="5"/>
    <n v="2"/>
    <n v="2"/>
    <n v="30"/>
    <n v="0"/>
    <s v="http://www.marketo.com/software/"/>
    <n v="0"/>
    <n v="0"/>
    <n v="1"/>
    <n v="29700000"/>
    <s v="0.75,0.75,0.75,0.75,0.75,0.99,0.75,0.50,0.75,0.25,0.25,0.50"/>
  </r>
  <r>
    <x v="1164"/>
    <n v="5"/>
    <n v="4"/>
    <n v="2"/>
    <n v="2"/>
    <n v="30"/>
    <n v="5.67"/>
    <s v="http://www.marketo.com/marketing-topics/network-marketing-leads"/>
    <n v="0"/>
    <n v="0"/>
    <n v="0.91"/>
    <n v="504000000"/>
    <s v="0.25,0.75,0.99,0.75,0.99,0.75,0.50,0.50,0.99,0.75,0.75,0.50"/>
  </r>
  <r>
    <x v="156"/>
    <n v="10"/>
    <n v="20"/>
    <n v="2"/>
    <n v="1"/>
    <n v="50"/>
    <n v="8.27"/>
    <s v="http://www.marketo.com/ebooks/email-deliverability/"/>
    <n v="0"/>
    <n v="0"/>
    <n v="0.68"/>
    <n v="494000"/>
    <s v="0.60,0.99,0.80,0.80,0.99,0.99,0.99,0.99,0.60,0.80,0.99,0.80"/>
  </r>
  <r>
    <x v="156"/>
    <n v="8"/>
    <n v="8"/>
    <n v="2"/>
    <n v="2"/>
    <n v="50"/>
    <n v="8.27"/>
    <s v="http://templates.marketo.com/category/responsive-email/"/>
    <n v="0"/>
    <n v="0"/>
    <n v="0.68"/>
    <n v="494000"/>
    <s v="0.60,0.99,0.80,0.80,0.99,0.99,0.99,0.99,0.60,0.80,0.99,0.80"/>
  </r>
  <r>
    <x v="156"/>
    <n v="9"/>
    <n v="9"/>
    <n v="2"/>
    <n v="2"/>
    <n v="50"/>
    <n v="8.27"/>
    <s v="http://developers.marketo.com/documentation/email-scripting/"/>
    <n v="0"/>
    <n v="0"/>
    <n v="0.68"/>
    <n v="494000"/>
    <s v="0.60,0.99,0.80,0.80,0.99,0.99,0.99,0.99,0.60,0.80,0.99,0.80"/>
  </r>
  <r>
    <x v="1165"/>
    <n v="6"/>
    <n v="7"/>
    <n v="2"/>
    <n v="2"/>
    <n v="30"/>
    <n v="9.52"/>
    <s v="http://www.marketo.com/worksheets/2015-sample-social-media-tactical-plan/"/>
    <n v="0"/>
    <n v="0"/>
    <n v="0.78"/>
    <n v="73700000"/>
    <s v="0.25,0.50,0.50,0.75,0.50,0.50,0.75,0.75,0.50,0.75,0.75,0.99"/>
  </r>
  <r>
    <x v="1166"/>
    <n v="9"/>
    <n v="10"/>
    <n v="2"/>
    <n v="2"/>
    <n v="50"/>
    <n v="7.2"/>
    <s v="http://www.marketo.com/software/marketing-automation/social-marketing/"/>
    <n v="0"/>
    <n v="0"/>
    <n v="0.92"/>
    <n v="464000000"/>
    <s v="0.56,0.44,0.78,0.78,0.56,0.56,0.56,0.56,0.78,0.78,0.99,0.44"/>
  </r>
  <r>
    <x v="1167"/>
    <n v="8"/>
    <n v="8"/>
    <n v="2"/>
    <n v="2"/>
    <n v="50"/>
    <n v="0.54"/>
    <s v="https://www.marketo.com/about/contact.php"/>
    <n v="0"/>
    <n v="0"/>
    <n v="0.45"/>
    <n v="161000000"/>
    <s v="0.56,0.71,0.71,0.99,0.71,0.99,0.56,0.71,0.99,0.71,0.56,0.43"/>
  </r>
  <r>
    <x v="1168"/>
    <n v="8"/>
    <n v="13"/>
    <n v="2"/>
    <n v="1"/>
    <n v="50"/>
    <n v="0"/>
    <s v="http://de.marketo.com/marketing-topics/qualified-lead-generation"/>
    <n v="0"/>
    <n v="0"/>
    <n v="0.51"/>
    <n v="15000000"/>
    <s v="0.80,0.99,0.99,0.80,0.60,0.99,0.80,0.80,0.80,0.80,0.80,0.99"/>
  </r>
  <r>
    <x v="1169"/>
    <n v="5"/>
    <n v="3"/>
    <n v="2"/>
    <n v="3"/>
    <n v="30"/>
    <n v="0"/>
    <s v="http://www.marketo.com/event-marketing/"/>
    <n v="0"/>
    <n v="0"/>
    <n v="0.7"/>
    <n v="41000000"/>
    <s v="0.40,0.60,0.40,0.60,0.80,0.40,0.60,0.60,0.60,0.99,0.60,0.60"/>
  </r>
  <r>
    <x v="1169"/>
    <n v="6"/>
    <n v="0"/>
    <n v="2"/>
    <n v="3"/>
    <n v="30"/>
    <n v="0"/>
    <s v="http://www.marketo.com/webinars/10-strategies-for-content-marketing-events-and-marketing-automation-success/"/>
    <n v="0"/>
    <n v="0"/>
    <n v="0.7"/>
    <n v="41000000"/>
    <s v="0.40,0.60,0.40,0.60,0.80,0.40,0.60,0.60,0.60,0.99,0.60,0.60"/>
  </r>
  <r>
    <x v="1170"/>
    <n v="14"/>
    <n v="11"/>
    <n v="1"/>
    <n v="1"/>
    <n v="210"/>
    <n v="0"/>
    <s v="https://www.marketo.com/marketing-topics/direct-response-media"/>
    <n v="0"/>
    <n v="0"/>
    <n v="0.05"/>
    <n v="195000000"/>
    <s v="0.53,0.66,0.53,0.66,0.81,0.99,0.81,0.81,0.66,0.81,0.66,0.44"/>
  </r>
  <r>
    <x v="1171"/>
    <n v="14"/>
    <n v="12"/>
    <n v="1"/>
    <n v="1"/>
    <n v="210"/>
    <n v="32.32"/>
    <s v="http://www.marketo.com/solutions/inbound-marketing/"/>
    <n v="0"/>
    <n v="0.01"/>
    <n v="0.92"/>
    <n v="1640000"/>
    <s v="0.54,0.81,0.65,0.65,0.65,0.81,0.65,0.54,0.65,0.81,0.99,0.81"/>
  </r>
  <r>
    <x v="1172"/>
    <n v="14"/>
    <n v="14"/>
    <n v="1"/>
    <n v="1"/>
    <n v="210"/>
    <n v="12.27"/>
    <s v="http://blog.marketo.com/2013/07/how-digital-marketing-is-reshaping-financial-services.html"/>
    <n v="0"/>
    <n v="0"/>
    <n v="0.83"/>
    <n v="273000000"/>
    <s v="0.65,0.65,0.81,0.81,0.81,0.99,0.65,0.99,0.99,0.81,0.65,0.65"/>
  </r>
  <r>
    <x v="1173"/>
    <n v="14"/>
    <n v="0"/>
    <n v="1"/>
    <n v="3"/>
    <n v="210"/>
    <n v="1.66"/>
    <s v="http://blog.marketo.com/2015/03/the-new-brand-building-in-the-era-of-engagement.html"/>
    <n v="0"/>
    <n v="0"/>
    <n v="0.06"/>
    <n v="582000000"/>
    <s v="0.53,0.81,0.81,0.81,0.66,0.53,0.53,0.66,0.66,0.66,0.99,0.66"/>
  </r>
  <r>
    <x v="1174"/>
    <n v="14"/>
    <n v="0"/>
    <n v="1"/>
    <n v="3"/>
    <n v="210"/>
    <n v="17.38"/>
    <s v="http://blog.marketo.com/2014/12/4-holiday-social-campaigns-that-win-why.html"/>
    <n v="0"/>
    <n v="0"/>
    <n v="0.48"/>
    <n v="139000000"/>
    <s v="0.54,0.54,0.81,0.65,0.99,0.65,0.65,0.65,0.54,0.81,0.99,0.99"/>
  </r>
  <r>
    <x v="1175"/>
    <n v="14"/>
    <n v="13"/>
    <n v="1"/>
    <n v="1"/>
    <n v="210"/>
    <n v="6.55"/>
    <s v="http://blog.marketo.com/2013/02/what-is-the-difference-between-thought-leadership-and-content-marketing.html"/>
    <n v="0"/>
    <n v="0"/>
    <n v="0.36"/>
    <n v="12200000"/>
    <s v="0.42,0.99,0.81,0.99,0.99,0.99,0.99,0.81,0.81,0.54,0.99,0.99"/>
  </r>
  <r>
    <x v="1176"/>
    <n v="18"/>
    <n v="18"/>
    <n v="1"/>
    <n v="1"/>
    <n v="480"/>
    <n v="15.36"/>
    <s v="http://developers.marketo.com/documentation/rest/"/>
    <n v="0"/>
    <n v="0"/>
    <n v="0.24"/>
    <n v="17600000"/>
    <s v="0.54,0.66,0.81,0.81,0.81,0.81,0.81,0.81,0.81,0.99,0.99,0.81"/>
  </r>
  <r>
    <x v="1177"/>
    <n v="19"/>
    <n v="0"/>
    <n v="1"/>
    <n v="3"/>
    <n v="480"/>
    <n v="11.67"/>
    <s v="http://www.marketo.com/software/consumer/omni-channel/"/>
    <n v="0"/>
    <n v="0"/>
    <n v="0.87"/>
    <n v="29200000"/>
    <s v="0.81,0.99,0.99,0.99,0.81,0.81,0.81,0.81,0.81,0.81,0.81,0.66"/>
  </r>
  <r>
    <x v="1178"/>
    <n v="19"/>
    <n v="18"/>
    <n v="1"/>
    <n v="1"/>
    <n v="480"/>
    <n v="10.78"/>
    <s v="http://blog.marketo.com/2009/07/the-difference-between-drip-marketing-and-closed-loop-marketing.html"/>
    <n v="0"/>
    <n v="0"/>
    <n v="0.51"/>
    <n v="1420000"/>
    <s v="0.81,0.99,0.99,0.99,0.99,0.99,0.99,0.99,0.81,0.99,0.99,0.81"/>
  </r>
  <r>
    <x v="1179"/>
    <n v="19"/>
    <n v="0"/>
    <n v="1"/>
    <n v="3"/>
    <n v="480"/>
    <n v="0"/>
    <s v="http://blog.marketo.com/2015/02/demystify-define-your-marketing-strategy-2.html"/>
    <n v="0"/>
    <n v="0"/>
    <n v="0"/>
    <n v="319000000"/>
    <s v="0.54,0.66,0.66,0.81,0.66,0.66,0.54,0.54,0.66,0.99,0.99,0.99"/>
  </r>
  <r>
    <x v="1180"/>
    <n v="18"/>
    <n v="17"/>
    <n v="1"/>
    <n v="1"/>
    <n v="480"/>
    <n v="17.66"/>
    <s v="http://www.marketo.com/software/marketing-automation/social-marketing/"/>
    <n v="0"/>
    <n v="0"/>
    <n v="0.95"/>
    <n v="529000000"/>
    <s v="0.81,0.99,0.81,0.81,0.81,0.81,0.81,0.81,0.99,0.99,0.81,0.81"/>
  </r>
  <r>
    <x v="1181"/>
    <n v="19"/>
    <n v="0"/>
    <n v="1"/>
    <n v="3"/>
    <n v="480"/>
    <n v="4.1100000000000003"/>
    <s v="http://blog.marketo.com/2015/01/negative-seo-does-it-really-exist.html"/>
    <n v="0"/>
    <n v="0"/>
    <n v="0.47"/>
    <n v="20000000"/>
    <s v="0.99,0.99,0.99,0.99,0.81,0.81,0.99,0.81,0.99,0.99,0.81,0.67"/>
  </r>
  <r>
    <x v="1182"/>
    <n v="19"/>
    <n v="0"/>
    <n v="1"/>
    <n v="3"/>
    <n v="480"/>
    <n v="0"/>
    <s v="http://www.marketo.com/customers/conject/"/>
    <n v="0"/>
    <n v="0"/>
    <n v="0"/>
    <n v="130000"/>
    <s v="0.66,0.66,0.81,0.81,0.99,0.66,0.66,0.66,0.66,0.99,0.99,0.81"/>
  </r>
  <r>
    <x v="515"/>
    <n v="12"/>
    <n v="14"/>
    <n v="1"/>
    <n v="1"/>
    <n v="110"/>
    <n v="28.84"/>
    <s v="http://www.marketo.com/software/marketing-automation/"/>
    <n v="0"/>
    <n v="0.01"/>
    <n v="0.86"/>
    <n v="576000000"/>
    <s v="0.28,0.53,0.41,0.53,0.41,0.53,0.65,0.53,0.82,0.99,0.65,0.65"/>
  </r>
  <r>
    <x v="1183"/>
    <n v="12"/>
    <n v="10"/>
    <n v="1"/>
    <n v="2"/>
    <n v="110"/>
    <n v="0"/>
    <s v="http://blog.marketo.com/2013/05/the-customer-is-king-how-do-you-prosper-in-their-kingdom.html"/>
    <n v="0"/>
    <n v="0"/>
    <n v="0.01"/>
    <n v="156000000"/>
    <s v="0.53,0.82,0.99,0.65,0.82,0.65,0.53,0.53,0.65,0.65,0.82,0.82"/>
  </r>
  <r>
    <x v="1184"/>
    <n v="11"/>
    <n v="11"/>
    <n v="1"/>
    <n v="1"/>
    <n v="30"/>
    <n v="0"/>
    <s v="http://blog.marketo.com/2012/06/true-colors-what-your-brand-colors-say-about-your-business.html"/>
    <n v="0"/>
    <n v="0"/>
    <n v="0.18"/>
    <n v="323000000"/>
    <s v="0.33,0.56,0.22,0.11,0.56,0.99,0.44,0.11,0.11,0.11,0.11,0.11"/>
  </r>
  <r>
    <x v="1185"/>
    <n v="11"/>
    <n v="13"/>
    <n v="1"/>
    <n v="1"/>
    <n v="30"/>
    <n v="13.66"/>
    <s v="http://www.marketo.com/software/marketing-automation/landing-pages/"/>
    <n v="0"/>
    <n v="0"/>
    <n v="1"/>
    <n v="6460000"/>
    <s v="0.50,0.50,0.50,0.50,0.75,0.50,0.75,0.50,0.99,0.75,0.75,0.75"/>
  </r>
  <r>
    <x v="1186"/>
    <n v="11"/>
    <n v="12"/>
    <n v="1"/>
    <n v="1"/>
    <n v="30"/>
    <n v="0"/>
    <s v="http://www.marketo.com/solutions/up-sell-cross-sell/"/>
    <n v="0"/>
    <n v="0"/>
    <n v="0.17"/>
    <n v="200000"/>
    <s v="0.40,0.99,0.80,0.40,0.60,0.40,0.60,0.60,0.60,0.60,0.99,0.60"/>
  </r>
  <r>
    <x v="1187"/>
    <n v="11"/>
    <n v="18"/>
    <n v="1"/>
    <n v="1"/>
    <n v="30"/>
    <n v="0"/>
    <s v="http://www.marketo.com/inbound-marketing/"/>
    <n v="0"/>
    <n v="0"/>
    <n v="0.54"/>
    <n v="4120000"/>
    <s v="0.75,0.50,0.50,0.99,0.99,0.75,0.99,0.75,0.75,0.99,0.99,0.50"/>
  </r>
  <r>
    <x v="1188"/>
    <n v="11"/>
    <n v="0"/>
    <n v="1"/>
    <n v="3"/>
    <n v="30"/>
    <n v="0"/>
    <s v="http://blog.marketo.com/2015/01/how-to-integrate-social-media-and-blogging-from-the-art-of-social-media.html"/>
    <n v="0"/>
    <n v="0"/>
    <n v="0.16"/>
    <n v="47200000"/>
    <s v="0.99,0.75,0.99,0.75,0.50,0.50,0.75,0.25,0.75,0.75,0.50,0.50"/>
  </r>
  <r>
    <x v="1189"/>
    <n v="11"/>
    <n v="12"/>
    <n v="1"/>
    <n v="1"/>
    <n v="30"/>
    <n v="31.68"/>
    <s v="http://blog.marketo.com/2010/06/the-top-5-skills-you-need-to-be-a-marketable-marketer.html"/>
    <n v="0"/>
    <n v="0.01"/>
    <n v="0.47"/>
    <n v="205000000"/>
    <s v="0.43,0.56,0.43,0.56,0.28,0.43,0.28,0.43,0.28,0.56,0.99,0.28"/>
  </r>
  <r>
    <x v="1190"/>
    <n v="11"/>
    <n v="12"/>
    <n v="1"/>
    <n v="1"/>
    <n v="30"/>
    <n v="12.73"/>
    <s v="http://blog.marketo.com/2013/03/how-to-measure-the-roi-of-your-marketing-programs.html"/>
    <n v="0"/>
    <n v="0"/>
    <n v="0.6"/>
    <n v="391000"/>
    <s v="0.40,0.80,0.60,0.40,0.60,0.40,0.40,0.60,0.60,0.60,0.99,0.60"/>
  </r>
  <r>
    <x v="1191"/>
    <n v="11"/>
    <n v="13"/>
    <n v="1"/>
    <n v="1"/>
    <n v="30"/>
    <n v="0"/>
    <s v="http://www.marketo.com/marketing-topics/b2b-marketing-examples"/>
    <n v="0"/>
    <n v="0"/>
    <n v="0.11"/>
    <n v="13800000"/>
    <s v="0.43,0.28,0.71,0.56,0.43,0.28,0.28,0.28,0.28,0.71,0.99,0.43"/>
  </r>
  <r>
    <x v="1192"/>
    <n v="11"/>
    <n v="10"/>
    <n v="1"/>
    <n v="2"/>
    <n v="30"/>
    <n v="2.92"/>
    <s v="https://launchpoint.marketo.com/assets/Uploads/18387529-on24-marketo-collateral.pdf"/>
    <n v="0"/>
    <n v="0"/>
    <n v="0.37"/>
    <n v="36700000"/>
    <s v="0.43,0.28,0.99,0.71,0.28,0.43,0.56,0.43,0.28,0.56,0.43,0.43"/>
  </r>
  <r>
    <x v="1193"/>
    <n v="11"/>
    <n v="0"/>
    <n v="1"/>
    <n v="3"/>
    <n v="30"/>
    <n v="9.76"/>
    <s v="http://www.marketo.com/resources/"/>
    <n v="0"/>
    <n v="0"/>
    <n v="0.54"/>
    <n v="4870000"/>
    <s v="0.25,0.75,0.75,0.50,0.75,0.75,0.75,0.99,0.50,0.50,0.50,0.75"/>
  </r>
  <r>
    <x v="1194"/>
    <n v="11"/>
    <n v="13"/>
    <n v="1"/>
    <n v="1"/>
    <n v="30"/>
    <n v="0"/>
    <s v="http://www.marketo.com/worksheets/events-budgeting-worksheet/"/>
    <n v="0"/>
    <n v="0"/>
    <n v="0.43"/>
    <n v="86000"/>
    <s v="0.60,0.99,0.60,0.20,0.40,0.60,0.99,0.60,0.20,0.40,0.20,0.40"/>
  </r>
  <r>
    <x v="1195"/>
    <n v="11"/>
    <n v="13"/>
    <n v="1"/>
    <n v="1"/>
    <n v="30"/>
    <n v="0"/>
    <s v="http://www.marketo.com/email-marketing/"/>
    <n v="0"/>
    <n v="0"/>
    <n v="1"/>
    <n v="49000000"/>
    <s v="0.50,0.99,0.50,0.21,0.14,0.21,0.07,0.07,0.07,0.07,0.07,0.07"/>
  </r>
  <r>
    <x v="1196"/>
    <n v="11"/>
    <n v="0"/>
    <n v="1"/>
    <n v="3"/>
    <n v="30"/>
    <n v="0"/>
    <s v="http://www.marketo.com/webinars/amplify-your-impact-how-to-multiply-the-effects-of-your-inbound-marketing/"/>
    <n v="0"/>
    <n v="0"/>
    <n v="0.43"/>
    <n v="952000"/>
    <s v="0.99,0.75,0.50,0.25,0.25,0.75,0.75,0.75,0.75,0.75,0.99,0.50"/>
  </r>
  <r>
    <x v="257"/>
    <n v="11"/>
    <n v="11"/>
    <n v="1"/>
    <n v="1"/>
    <n v="30"/>
    <n v="0"/>
    <s v="http://www.marketo.com/"/>
    <n v="0"/>
    <n v="0"/>
    <n v="0.42"/>
    <n v="392000"/>
    <s v="0.60,0.80,0.80,0.60,0.60,0.80,0.80,0.60,0.99,0.40,0.60,0.60"/>
  </r>
  <r>
    <x v="1197"/>
    <n v="11"/>
    <n v="10"/>
    <n v="1"/>
    <n v="2"/>
    <n v="30"/>
    <n v="0"/>
    <s v="http://blog.marketo.com/2013/10/31-content-marketing-ideas-that-will-revolutionize-your-business.html"/>
    <n v="0"/>
    <n v="0"/>
    <n v="0.1"/>
    <n v="180000000"/>
    <s v="0.50,0.75,0.99,0.50,0.75,0.99,0.75,0.99,0.75,0.75,0.99,0.99"/>
  </r>
  <r>
    <x v="1198"/>
    <n v="11"/>
    <n v="12"/>
    <n v="1"/>
    <n v="1"/>
    <n v="30"/>
    <n v="0"/>
    <s v="http://www.marketo.com/webinars/customers-are-king-prospect-and-customer-engagement-is-the-key-to-the-kingdom/"/>
    <n v="0"/>
    <n v="0"/>
    <n v="0.03"/>
    <n v="137000000"/>
    <s v="0.75,0.99,0.99,0.75,0.75,0.75,0.75,0.75,0.75,0.50,0.99,0.75"/>
  </r>
  <r>
    <x v="1199"/>
    <n v="11"/>
    <n v="10"/>
    <n v="1"/>
    <n v="2"/>
    <n v="30"/>
    <n v="0"/>
    <s v="https://www.marketo.com/marketing-topics/marketing-plan-ideas"/>
    <n v="0"/>
    <n v="0"/>
    <n v="0.64"/>
    <n v="22900000"/>
    <s v="0.25,0.99,0.50,0.99,0.50,0.75,0.75,0.50,0.50,0.99,0.99,0.50"/>
  </r>
  <r>
    <x v="1200"/>
    <n v="11"/>
    <n v="11"/>
    <n v="1"/>
    <n v="1"/>
    <n v="30"/>
    <n v="0"/>
    <s v="http://www.marketo.com/software/marketing-automation/engagement-engine/"/>
    <n v="0"/>
    <n v="0"/>
    <n v="0.13"/>
    <n v="38200000"/>
    <s v="0.20,0.60,0.60,0.60,0.80,0.40,0.80,0.60,0.60,0.40,0.99,0.99"/>
  </r>
  <r>
    <x v="1201"/>
    <n v="11"/>
    <n v="13"/>
    <n v="1"/>
    <n v="1"/>
    <n v="30"/>
    <n v="0"/>
    <s v="http://blog.marketo.com/2013/12/must-attend-marketing-events-of-2014.html"/>
    <n v="0"/>
    <n v="0"/>
    <n v="1"/>
    <n v="34800000"/>
    <s v="0.50,0.75,0.99,0.50,0.50,0.25,0.99,0.75,0.75,0.50,0.99,0.25"/>
  </r>
  <r>
    <x v="1202"/>
    <n v="11"/>
    <n v="11"/>
    <n v="1"/>
    <n v="1"/>
    <n v="30"/>
    <n v="0"/>
    <s v="http://blog.marketo.com/2013/11/google-android-and-nestle-kitkat-the-ultimate-co-branding-marketing-takeaways.html"/>
    <n v="0"/>
    <n v="0"/>
    <n v="0.06"/>
    <n v="11000000"/>
    <s v="0.75,0.50,0.25,0.75,0.50,0.50,0.50,0.50,0.75,0.99,0.99,0.99"/>
  </r>
  <r>
    <x v="1203"/>
    <n v="11"/>
    <n v="13"/>
    <n v="1"/>
    <n v="1"/>
    <n v="30"/>
    <n v="0"/>
    <s v="http://www.marketo.com/definitive-guides/marketing-automation/"/>
    <n v="0"/>
    <n v="0"/>
    <n v="0.99"/>
    <n v="49700000"/>
    <s v="0.60,0.20,0.40,0.20,0.60,0.20,0.99,0.99,0.60,0.40,0.60,0.20"/>
  </r>
  <r>
    <x v="1204"/>
    <n v="11"/>
    <n v="11"/>
    <n v="1"/>
    <n v="1"/>
    <n v="30"/>
    <n v="7.88"/>
    <s v="http://www.marketo.com/software/marketing-automation/landing-pages/"/>
    <n v="0"/>
    <n v="0"/>
    <n v="0.98"/>
    <n v="777000"/>
    <s v="0.06,0.12,0.06,0.06,0.06,0.12,0.12,0.99,0.06,0.18,0.12,0.12"/>
  </r>
  <r>
    <x v="1205"/>
    <n v="11"/>
    <n v="12"/>
    <n v="1"/>
    <n v="1"/>
    <n v="30"/>
    <n v="8.5"/>
    <s v="http://www.marketo.com/social-marketing/"/>
    <n v="0"/>
    <n v="0"/>
    <n v="0.59"/>
    <n v="123000000"/>
    <s v="0.20,0.40,0.40,0.60,0.40,0.40,0.80,0.60,0.60,0.40,0.40,0.99"/>
  </r>
  <r>
    <x v="1206"/>
    <n v="11"/>
    <n v="13"/>
    <n v="1"/>
    <n v="1"/>
    <n v="30"/>
    <n v="18.91"/>
    <s v="http://blog.marketo.com/2014/04/the-definition-of-omni-channel-marketing-plus-7-tips.html"/>
    <n v="0"/>
    <n v="0"/>
    <n v="0.72"/>
    <n v="1250000"/>
    <s v="0.56,0.28,0.43,0.56,0.99,0.43,0.43,0.28,0.28,0.28,0.56,0.71"/>
  </r>
  <r>
    <x v="1207"/>
    <n v="11"/>
    <n v="14"/>
    <n v="1"/>
    <n v="1"/>
    <n v="30"/>
    <n v="0"/>
    <s v="http://blog.marketo.com/2012/11/does-facebook-work-for-b2b-lead-generation-hell-yes.html"/>
    <n v="0"/>
    <n v="0"/>
    <n v="0.28000000000000003"/>
    <n v="70600000"/>
    <s v="0.40,0.60,0.40,0.60,0.99,0.60,0.60,0.40,0.60,0.60,0.60,0.99"/>
  </r>
  <r>
    <x v="1208"/>
    <n v="4"/>
    <n v="4"/>
    <n v="2"/>
    <n v="2"/>
    <n v="20"/>
    <n v="0"/>
    <s v="http://www.marketo.com/event-marketing/"/>
    <n v="0"/>
    <n v="0"/>
    <n v="0.9"/>
    <n v="2500000"/>
    <s v="0.25,0.75,0.75,0.50,0.75,0.50,0.50,0.99,0.50,0.50,0.50,0.50"/>
  </r>
  <r>
    <x v="1209"/>
    <n v="4"/>
    <n v="4"/>
    <n v="2"/>
    <n v="2"/>
    <n v="20"/>
    <n v="2.52"/>
    <s v="http://pages2.marketo.com/demo.html"/>
    <n v="0"/>
    <n v="0"/>
    <n v="0.16"/>
    <n v="54300000"/>
    <s v="0.67,0.33,0.99,0.67,0.33,0.33,0.99,0.67,0.67,0.33,0.99,0.99"/>
  </r>
  <r>
    <x v="1210"/>
    <n v="4"/>
    <n v="4"/>
    <n v="2"/>
    <n v="2"/>
    <n v="20"/>
    <n v="27.05"/>
    <s v="http://blog.marketo.com/2013/12/must-attend-marketing-events-of-2014.html"/>
    <n v="0"/>
    <n v="0"/>
    <n v="0.95"/>
    <n v="11200000"/>
    <s v="0.25,0.99,0.50,0.50,0.50,0.75,0.25,0.50,0.25,0.50,0.50,0.50"/>
  </r>
  <r>
    <x v="1211"/>
    <n v="4"/>
    <n v="4"/>
    <n v="2"/>
    <n v="2"/>
    <n v="20"/>
    <n v="5.74"/>
    <s v="http://www.marketo.com/event-marketing/"/>
    <n v="0"/>
    <n v="0"/>
    <n v="0.73"/>
    <n v="63500000"/>
    <s v="0.33,0.67,0.67,0.67,0.67,0.67,0.67,0.67,0.33,0.67,0.67,0.99"/>
  </r>
  <r>
    <x v="1212"/>
    <n v="4"/>
    <n v="4"/>
    <n v="2"/>
    <n v="2"/>
    <n v="20"/>
    <n v="19.02"/>
    <s v="http://www.marketo.com/worksheets/the-big-list-of-lead-scoring-rules/"/>
    <n v="0"/>
    <n v="0"/>
    <n v="0.95"/>
    <n v="556000000"/>
    <s v="0.50,0.25,0.25,0.50,0.99,0.75,0.25,0.25,0.50,0.50,0.50,0.25"/>
  </r>
  <r>
    <x v="1213"/>
    <n v="4"/>
    <n v="4"/>
    <n v="2"/>
    <n v="2"/>
    <n v="20"/>
    <n v="0"/>
    <s v="http://blog.marketo.com/2013/05/5-of-the-most-innovative-and-unique-marketing-campaigns-so-far-in-2013.html"/>
    <n v="0"/>
    <n v="0"/>
    <n v="0.14000000000000001"/>
    <n v="73800000"/>
    <s v="0.56,0.56,0.99,0.56,0.22,0.11,0.11,0.11,0.11,0.11,0.11,0.11"/>
  </r>
  <r>
    <x v="340"/>
    <n v="4"/>
    <n v="5"/>
    <n v="2"/>
    <n v="2"/>
    <n v="20"/>
    <n v="13.36"/>
    <s v="http://www.marketo.com/inbound-marketing/"/>
    <n v="0"/>
    <n v="0"/>
    <n v="0.95"/>
    <n v="441000"/>
    <s v="0.33,0.67,0.67,0.67,0.99,0.33,0.67,0.67,0.33,0.33,0.67,0.67"/>
  </r>
  <r>
    <x v="1214"/>
    <n v="4"/>
    <n v="4"/>
    <n v="2"/>
    <n v="2"/>
    <n v="20"/>
    <n v="1.25"/>
    <s v="http://www.marketo.com/webinars/"/>
    <n v="0"/>
    <n v="0"/>
    <n v="0.91"/>
    <n v="18800000"/>
    <s v="0.50,0.50,0.50,0.99,0.50,0.50,0.50,0.50,0.50,0.25,0.25,0.25"/>
  </r>
  <r>
    <x v="1044"/>
    <n v="4"/>
    <n v="5"/>
    <n v="2"/>
    <n v="2"/>
    <n v="20"/>
    <n v="8.58"/>
    <s v="http://www.marketo.com/worksheets/sample-social-media-plan-for-events/"/>
    <n v="0"/>
    <n v="0"/>
    <n v="0.62"/>
    <n v="8210000"/>
    <s v="0.25,0.50,0.25,0.99,0.75,0.25,0.25,0.75,0.50,0.25,0.25,0.50"/>
  </r>
  <r>
    <x v="1215"/>
    <n v="4"/>
    <n v="3"/>
    <n v="2"/>
    <n v="3"/>
    <n v="20"/>
    <n v="0"/>
    <s v="http://www.marketo.com/lead-generation/"/>
    <n v="0"/>
    <n v="0"/>
    <n v="0.75"/>
    <n v="228000000"/>
    <s v="0.75,0.75,0.99,0.25,0.25,0.25,0.25,0.50,0.25,0.25,0.25,0.25"/>
  </r>
  <r>
    <x v="1216"/>
    <n v="4"/>
    <n v="4"/>
    <n v="2"/>
    <n v="2"/>
    <n v="20"/>
    <n v="0"/>
    <s v="http://www.marketo.com/marketing-topics/lead-generation-techniques"/>
    <n v="0"/>
    <n v="0"/>
    <n v="0.95"/>
    <n v="9840000"/>
    <s v="0.67,0.99,0.33,0.67,0.67,0.67,0.67,0.67,0.99,0.67,0.67,0.67"/>
  </r>
  <r>
    <x v="1217"/>
    <n v="4"/>
    <n v="5"/>
    <n v="2"/>
    <n v="2"/>
    <n v="20"/>
    <n v="9.65"/>
    <s v="http://www.marketo.com/marketing-and-sales-alignment/"/>
    <n v="0"/>
    <n v="0"/>
    <n v="1"/>
    <n v="59400000"/>
    <s v="0.67,0.67,0.67,0.99,0.99,0.67,0.67,0.67,0.67,0.67,0.99,0.99"/>
  </r>
  <r>
    <x v="1218"/>
    <n v="4"/>
    <n v="4"/>
    <n v="2"/>
    <n v="2"/>
    <n v="20"/>
    <n v="62.9"/>
    <s v="http://www.marketo.com/definitive-guides/engaging-email-marketing/"/>
    <n v="0"/>
    <n v="0.02"/>
    <n v="1"/>
    <n v="255000000"/>
    <s v="0.20,0.20,0.20,0.40,0.40,0.20,0.20,0.80,0.80,0.99,0.40,0.20"/>
  </r>
  <r>
    <x v="1219"/>
    <n v="4"/>
    <n v="4"/>
    <n v="2"/>
    <n v="2"/>
    <n v="20"/>
    <n v="0"/>
    <s v="http://www.marketo.com/worksheets/2015-sample-social-media-tactical-plan/"/>
    <n v="0"/>
    <n v="0"/>
    <n v="0.22"/>
    <n v="55900000"/>
    <s v="0.20,0.60,0.40,0.40,0.40,0.20,0.20,0.20,0.20,0.80,0.99,0.99"/>
  </r>
  <r>
    <x v="1220"/>
    <n v="4"/>
    <n v="5"/>
    <n v="2"/>
    <n v="2"/>
    <n v="20"/>
    <n v="6.92"/>
    <s v="http://www.marketo.com/webinars/drive-leads-not-likes-building-an-integrated-social-referral-campaign/"/>
    <n v="0"/>
    <n v="0"/>
    <n v="0.86"/>
    <n v="294000000"/>
    <s v="0.33,0.99,0.67,0.33,0.67,0.33,0.67,0.33,0.67,0.67,0.99,0.33"/>
  </r>
  <r>
    <x v="1221"/>
    <n v="4"/>
    <n v="5"/>
    <n v="2"/>
    <n v="2"/>
    <n v="20"/>
    <n v="0"/>
    <s v="http://blog.marketo.com/2014/06/navigating-the-global-digital-ad-landscape-infographic.html"/>
    <n v="0"/>
    <n v="0"/>
    <n v="0.55000000000000004"/>
    <n v="17500000"/>
    <s v="0.33,0.67,0.67,0.67,0.99,0.67,0.99,0.99,0.67,0.67,0.99,0.99"/>
  </r>
  <r>
    <x v="1222"/>
    <n v="4"/>
    <n v="5"/>
    <n v="2"/>
    <n v="2"/>
    <n v="20"/>
    <n v="18.23"/>
    <s v="http://www.marketo.com/marketing-topics/b2b-direct-marketing"/>
    <n v="0"/>
    <n v="0"/>
    <n v="0.87"/>
    <n v="4850000"/>
    <s v="0.50,0.50,0.75,0.50,0.99,0.75,0.50,0.25,0.50,0.99,0.50,0.25"/>
  </r>
  <r>
    <x v="1223"/>
    <n v="4"/>
    <n v="4"/>
    <n v="2"/>
    <n v="2"/>
    <n v="20"/>
    <n v="0"/>
    <s v="http://www.marketo.com/worksheets/2015-sample-social-media-tactical-plan/"/>
    <n v="0"/>
    <n v="0"/>
    <n v="0.53"/>
    <n v="220000000"/>
    <s v="0.67,0.99,0.67,0.67,0.67,0.67,0.33,0.33,0.33,0.33,0.67,0.33"/>
  </r>
  <r>
    <x v="358"/>
    <n v="4"/>
    <n v="4"/>
    <n v="2"/>
    <n v="2"/>
    <n v="20"/>
    <n v="14.36"/>
    <s v="https://launchpoint.marketo.com/applications/social-media"/>
    <n v="0"/>
    <n v="0"/>
    <n v="0.67"/>
    <n v="527000"/>
    <s v="0.67,0.67,0.99,0.67,0.99,0.33,0.99,0.99,0.67,0.99,0.99,0.67"/>
  </r>
  <r>
    <x v="1224"/>
    <n v="2"/>
    <n v="2"/>
    <n v="3"/>
    <n v="3"/>
    <n v="10"/>
    <n v="0"/>
    <s v="http://www.marketo.com/email-marketing/"/>
    <n v="0"/>
    <n v="0"/>
    <n v="0.97"/>
    <n v="175000000"/>
    <s v="0.50,0.99,0.50,0.50,0.50,0.50,0.50,0.99,0.50,0.50,0.50,0.50"/>
  </r>
  <r>
    <x v="1225"/>
    <n v="2"/>
    <n v="2"/>
    <n v="3"/>
    <n v="3"/>
    <n v="10"/>
    <n v="0"/>
    <s v="http://www.marketo.com/resources/"/>
    <n v="0"/>
    <n v="0"/>
    <n v="0.98"/>
    <n v="19100000"/>
    <s v="0.50,0.99,0.99,0.50,0.99,0.50,0.50,0.99,0.99,0.50,0.50,0.99"/>
  </r>
  <r>
    <x v="1226"/>
    <n v="2"/>
    <n v="0"/>
    <n v="3"/>
    <n v="3"/>
    <n v="10"/>
    <n v="15.83"/>
    <s v="http://www.marketo.com/_assets/uploads/How-to-Leverage-Digital-Marketing-in-the-Healthcare-Industry.pdf?20130819131714"/>
    <n v="0"/>
    <n v="0"/>
    <n v="0.98"/>
    <n v="71300000"/>
    <s v="0.25,0.25,0.50,0.50,0.99,0.25,0.50,0.25,0.25,0.25,0.25,0.25"/>
  </r>
  <r>
    <x v="1227"/>
    <n v="2"/>
    <n v="2"/>
    <n v="3"/>
    <n v="3"/>
    <n v="10"/>
    <n v="0"/>
    <s v="http://blog.marketo.com/2013/05/5-of-the-most-innovative-and-unique-marketing-campaigns-so-far-in-2013.html"/>
    <n v="0"/>
    <n v="0"/>
    <n v="1"/>
    <n v="3620000"/>
    <s v="0.99,0.99,0.99,0.99,0.99,0.99,0.99,0.99,0.99,0.00,0.99,0.99"/>
  </r>
  <r>
    <x v="1228"/>
    <n v="2"/>
    <n v="2"/>
    <n v="3"/>
    <n v="3"/>
    <n v="10"/>
    <n v="0"/>
    <s v="http://www.marketo.com/software/marketing-automation/pricing/"/>
    <n v="0"/>
    <n v="0"/>
    <n v="1"/>
    <n v="6860000"/>
    <s v="0.99,0.99,0.99,0.99,0.99,0.99,0.99,0.99,0.99,0.99,0.99,0.99"/>
  </r>
  <r>
    <x v="1229"/>
    <n v="2"/>
    <n v="2"/>
    <n v="3"/>
    <n v="3"/>
    <n v="10"/>
    <n v="0"/>
    <s v="http://blog.marketo.com/2014/04/rise-of-the-marketing-platform.html"/>
    <n v="0"/>
    <n v="0"/>
    <n v="0.32"/>
    <n v="280000000"/>
    <s v="0.00,0.00,0.99,0.00,0.99,0.99,0.99,0.99,0.99,0.99,0.99,0.99"/>
  </r>
  <r>
    <x v="1230"/>
    <n v="16"/>
    <n v="0"/>
    <n v="1"/>
    <n v="3"/>
    <n v="260"/>
    <n v="0.8"/>
    <s v="http://blog.marketo.com/2013/02/landing-page-techniques-that-drive-higher-conversion.html"/>
    <n v="0"/>
    <n v="0"/>
    <n v="0.11"/>
    <n v="15900000"/>
    <s v="0.15,0.19,0.24,0.99,0.19,0.28,0.44,0.44,0.54,0.66,0.54,0.28"/>
  </r>
  <r>
    <x v="1231"/>
    <n v="15"/>
    <n v="15"/>
    <n v="1"/>
    <n v="1"/>
    <n v="260"/>
    <n v="12.92"/>
    <s v="http://www.marketo.com/software/marketing-automation/engagement-engine/"/>
    <n v="0"/>
    <n v="0"/>
    <n v="0.79"/>
    <n v="12200000"/>
    <s v="0.81,0.81,0.99,0.99,0.99,0.81,0.99,0.99,0.81,0.99,0.99,0.99"/>
  </r>
  <r>
    <x v="1231"/>
    <n v="16"/>
    <n v="0"/>
    <n v="1"/>
    <n v="3"/>
    <n v="260"/>
    <n v="12.92"/>
    <s v="http://www.marketo.com/software/consumer/"/>
    <n v="0"/>
    <n v="0"/>
    <n v="0.79"/>
    <n v="12200000"/>
    <s v="0.81,0.81,0.99,0.99,0.99,0.81,0.99,0.99,0.81,0.99,0.99,0.99"/>
  </r>
  <r>
    <x v="1232"/>
    <n v="17"/>
    <n v="0"/>
    <n v="1"/>
    <n v="3"/>
    <n v="320"/>
    <n v="0.91"/>
    <s v="https://launchpoint.marketo.com/hootsuite/663-hootsuite/"/>
    <n v="0"/>
    <n v="0"/>
    <n v="0.13"/>
    <n v="7960000"/>
    <s v="0.44,0.54,0.54,0.67,0.81,0.67,0.81,0.81,0.81,0.99,0.81,0.67"/>
  </r>
  <r>
    <x v="1233"/>
    <n v="17"/>
    <n v="15"/>
    <n v="1"/>
    <n v="1"/>
    <n v="320"/>
    <n v="25.14"/>
    <s v="http://www.marketo.com/ebooks/10-tips-for-successful-email-marketing-campaigns/"/>
    <n v="0"/>
    <n v="0"/>
    <n v="0.21"/>
    <n v="13200000"/>
    <s v="0.54,0.99,0.82,0.82,0.99,0.82,0.54,0.67,0.54,0.99,0.99,0.99"/>
  </r>
  <r>
    <x v="1234"/>
    <n v="17"/>
    <n v="20"/>
    <n v="1"/>
    <n v="1"/>
    <n v="320"/>
    <n v="0"/>
    <s v="http://blog.marketo.com/2013/12/independents-vs-software-suites-how-the-cloud-affects-the-solutions-landscape.html"/>
    <n v="0"/>
    <n v="0"/>
    <n v="0"/>
    <n v="961000"/>
    <s v="0.28,0.28,0.54,0.67,0.99,0.54,0.36,0.28,0.24,0.24,0.24,0.28"/>
  </r>
  <r>
    <x v="1235"/>
    <n v="13"/>
    <n v="13"/>
    <n v="1"/>
    <n v="1"/>
    <n v="140"/>
    <n v="0"/>
    <s v="https://launchpoint.marketo.com/magic-logix/906-marketing-automation-consulting-implementation-and-integration/"/>
    <n v="0"/>
    <n v="0"/>
    <n v="0.01"/>
    <n v="366000"/>
    <s v="0.42,0.54,0.42,0.35,0.54,0.99,0.54,0.65,0.54,0.54,0.65,0.27"/>
  </r>
  <r>
    <x v="1236"/>
    <n v="13"/>
    <n v="17"/>
    <n v="1"/>
    <n v="1"/>
    <n v="140"/>
    <n v="0"/>
    <s v="http://developers.marketo.com/blog/external-page-prefill/"/>
    <n v="0"/>
    <n v="0"/>
    <n v="0.03"/>
    <n v="596000"/>
    <s v="0.41,0.65,0.82,0.99,0.82,0.82,0.82,0.82,0.82,0.99,0.99,0.82"/>
  </r>
  <r>
    <x v="1237"/>
    <n v="13"/>
    <n v="15"/>
    <n v="1"/>
    <n v="1"/>
    <n v="140"/>
    <n v="4.1900000000000004"/>
    <s v="https://launchpoint.marketo.com/smartsheet/1238-smartsheet-project-management/"/>
    <n v="0"/>
    <n v="0"/>
    <n v="0.64"/>
    <n v="106000"/>
    <s v="0.65,0.99,0.99,0.99,0.65,0.65,0.82,0.82,0.65,0.82,0.82,0.82"/>
  </r>
  <r>
    <x v="1238"/>
    <n v="10"/>
    <n v="10"/>
    <n v="2"/>
    <n v="2"/>
    <n v="40"/>
    <n v="9.92"/>
    <s v="http://www.marketo.com/event-marketing/"/>
    <n v="0"/>
    <n v="0"/>
    <n v="0.73"/>
    <n v="52100000"/>
    <s v="0.60,0.60,0.40,0.80,0.99,0.80,0.60,0.40,0.40,0.99,0.80,0.80"/>
  </r>
  <r>
    <x v="1239"/>
    <n v="10"/>
    <n v="8"/>
    <n v="2"/>
    <n v="2"/>
    <n v="40"/>
    <n v="0"/>
    <s v="http://blog.marketo.com/2014/08/meet-generation-z-marketings-next-big-audience-infographic.html"/>
    <n v="0"/>
    <n v="0"/>
    <n v="0.02"/>
    <n v="79400000"/>
    <s v="0.60,0.40,0.99,0.60,0.80,0.40,0.60,0.40,0.20,0.99,0.99,0.99"/>
  </r>
  <r>
    <x v="1240"/>
    <n v="7"/>
    <n v="7"/>
    <n v="2"/>
    <n v="2"/>
    <n v="30"/>
    <n v="25.55"/>
    <s v="http://www.marketo.com/marketing-automation/marketing-automation-for-salesforce/"/>
    <n v="0"/>
    <n v="0"/>
    <n v="1"/>
    <n v="1400000"/>
    <s v="0.40,0.40,0.40,0.40,0.40,0.60,0.60,0.60,0.40,0.40,0.99,0.40"/>
  </r>
  <r>
    <x v="1241"/>
    <n v="8"/>
    <n v="13"/>
    <n v="2"/>
    <n v="1"/>
    <n v="40"/>
    <n v="20.5"/>
    <s v="http://www.marketo.com/worksheets/2015-sample-social-media-tactical-plan/"/>
    <n v="0"/>
    <n v="0"/>
    <n v="0.44"/>
    <n v="42700000"/>
    <s v="0.11,0.33,0.56,0.22,0.11,0.33,0.44,0.33,0.11,0.78,0.99,0.78"/>
  </r>
  <r>
    <x v="1242"/>
    <n v="10"/>
    <n v="9"/>
    <n v="2"/>
    <n v="2"/>
    <n v="40"/>
    <n v="0"/>
    <s v="https://www.marketo.com/marketing-topics/b2b-marketing-strategy"/>
    <n v="0"/>
    <n v="0"/>
    <n v="0.18"/>
    <n v="32700000"/>
    <s v="0.56,0.43,0.43,0.71,0.43,0.56,0.56,0.43,0.43,0.71,0.28,0.99"/>
  </r>
  <r>
    <x v="1243"/>
    <n v="7"/>
    <n v="7"/>
    <n v="2"/>
    <n v="2"/>
    <n v="30"/>
    <n v="0"/>
    <s v="http://www.marketo.com/worksheets/sample-marketing-automation-service-offering/"/>
    <n v="0"/>
    <n v="0"/>
    <n v="0.97"/>
    <n v="7080000"/>
    <s v="0.75,0.99,0.50,0.75,0.50,0.50,0.50,0.99,0.99,0.75,0.75,0.99"/>
  </r>
  <r>
    <x v="1244"/>
    <n v="10"/>
    <n v="10"/>
    <n v="2"/>
    <n v="2"/>
    <n v="40"/>
    <n v="0"/>
    <s v="http://www.marketo.com/definitive-guides/marketing-metrics-and-marketing-analytics/"/>
    <n v="0"/>
    <n v="0"/>
    <n v="0.01"/>
    <n v="2360000"/>
    <s v="0.40,0.99,0.80,0.60,0.60,0.99,0.40,0.99,0.80,0.80,0.80,0.80"/>
  </r>
  <r>
    <x v="1245"/>
    <n v="9"/>
    <n v="8"/>
    <n v="2"/>
    <n v="2"/>
    <n v="40"/>
    <n v="0"/>
    <s v="http://www.marketo.com/event-marketing/"/>
    <n v="0"/>
    <n v="0"/>
    <n v="0.23"/>
    <n v="8580000"/>
    <s v="0.56,0.56,0.71,0.43,0.71,0.99,0.28,0.28,0.28,0.99,0.99,0.71"/>
  </r>
  <r>
    <x v="1246"/>
    <n v="8"/>
    <n v="10"/>
    <n v="2"/>
    <n v="2"/>
    <n v="40"/>
    <n v="0.27"/>
    <s v="http://blog.marketo.com/2011/07/marketing-analytics-and-marketing-metrics-thought-leaders.html"/>
    <n v="0"/>
    <n v="0"/>
    <n v="1"/>
    <n v="5870000"/>
    <s v="0.60,0.80,0.60,0.60,0.40,0.99,0.60,0.99,0.80,0.80,0.99,0.60"/>
  </r>
  <r>
    <x v="1247"/>
    <n v="9"/>
    <n v="9"/>
    <n v="2"/>
    <n v="2"/>
    <n v="40"/>
    <n v="0"/>
    <s v="http://www.marketo.com/marketing-topics/social-media-strategy-template"/>
    <n v="0"/>
    <n v="0"/>
    <n v="0.31"/>
    <n v="76000000"/>
    <s v="0.28,0.43,0.71,0.71,0.99,0.43,0.71,0.43,0.43,0.43,0.43,0.28"/>
  </r>
  <r>
    <x v="1248"/>
    <n v="7"/>
    <n v="8"/>
    <n v="2"/>
    <n v="2"/>
    <n v="30"/>
    <n v="5.44"/>
    <s v="http://www.marketo.com/webinars/lead-generation-the-art-of-cold-calling-and-the-science-of-email-prospecting/"/>
    <n v="0"/>
    <n v="0"/>
    <n v="0.53"/>
    <n v="23000000"/>
    <s v="0.40,0.80,0.99,0.60,0.60,0.60,0.99,0.80,0.80,0.60,0.60,0.60"/>
  </r>
  <r>
    <x v="1249"/>
    <n v="8"/>
    <n v="9"/>
    <n v="2"/>
    <n v="2"/>
    <n v="40"/>
    <n v="0"/>
    <s v="http://www.marketo.com/media/song-nobody-wants-to-get-blasted/"/>
    <n v="0"/>
    <n v="0"/>
    <n v="0.04"/>
    <n v="382000000"/>
    <s v="0.60,0.60,0.60,0.60,0.60,0.60,0.80,0.99,0.60,0.60,0.99,0.99"/>
  </r>
  <r>
    <x v="1250"/>
    <n v="9"/>
    <n v="8"/>
    <n v="2"/>
    <n v="2"/>
    <n v="40"/>
    <n v="24.88"/>
    <s v="http://www.marketo.com/ebooks/10-tips-for-successful-email-marketing-campaigns/"/>
    <n v="0"/>
    <n v="0"/>
    <n v="0.97"/>
    <n v="172000000"/>
    <s v="0.40,0.80,0.80,0.99,0.99,0.99,0.60,0.60,0.40,0.60,0.80,0.60"/>
  </r>
  <r>
    <x v="1251"/>
    <n v="9"/>
    <n v="9"/>
    <n v="2"/>
    <n v="2"/>
    <n v="40"/>
    <n v="0"/>
    <s v="http://blog.marketo.com/2014/09/how-coca-cola-and-yoplait-use-customer-participation-marketing-and-how-you-can-too.html"/>
    <n v="0"/>
    <n v="0"/>
    <n v="0.1"/>
    <n v="14000000"/>
    <s v="0.43,0.28,0.56,0.71,0.71,0.43,0.56,0.56,0.28,0.99,0.43,0.56"/>
  </r>
  <r>
    <x v="1252"/>
    <n v="9"/>
    <n v="7"/>
    <n v="2"/>
    <n v="2"/>
    <n v="40"/>
    <n v="28.26"/>
    <s v="http://www.marketo.com/software/marketing-automation/"/>
    <n v="0"/>
    <n v="0"/>
    <n v="0.88"/>
    <n v="137000000"/>
    <s v="0.40,0.80,0.80,0.80,0.99,0.80,0.80,0.80,0.80,0.80,0.99,0.99"/>
  </r>
  <r>
    <x v="1253"/>
    <n v="8"/>
    <n v="13"/>
    <n v="2"/>
    <n v="1"/>
    <n v="40"/>
    <n v="0"/>
    <s v="http://www.marketo.com/worksheets/2015-sample-social-media-tactical-plan/"/>
    <n v="0"/>
    <n v="0"/>
    <n v="0.82"/>
    <n v="13900000"/>
    <s v="0.56,0.43,0.56,0.99,0.56,0.71,0.99,0.56,0.43,0.56,0.56,0.56"/>
  </r>
  <r>
    <x v="1094"/>
    <n v="7"/>
    <n v="6"/>
    <n v="2"/>
    <n v="2"/>
    <n v="30"/>
    <n v="0"/>
    <s v="http://blog.marketo.com/"/>
    <n v="0"/>
    <n v="0"/>
    <n v="0.87"/>
    <n v="3610000"/>
    <s v="0.60,0.80,0.60,0.60,0.80,0.60,0.60,0.99,0.80,0.40,0.80,0.40"/>
  </r>
  <r>
    <x v="1254"/>
    <n v="10"/>
    <n v="8"/>
    <n v="2"/>
    <n v="2"/>
    <n v="40"/>
    <n v="17.16"/>
    <s v="http://blog.marketo.com/2014/06/the-future-of-digital-marketing-is-already-here.html"/>
    <n v="0"/>
    <n v="0"/>
    <n v="0.35"/>
    <n v="128000000"/>
    <s v="0.28,0.71,0.43,0.43,0.43,0.71,0.43,0.43,0.28,0.56,0.99,0.71"/>
  </r>
  <r>
    <x v="1255"/>
    <n v="8"/>
    <n v="9"/>
    <n v="2"/>
    <n v="2"/>
    <n v="40"/>
    <n v="0"/>
    <s v="http://www.marketo.com/infographics/content-marketing-vs-traditional-advertising/"/>
    <n v="0"/>
    <n v="0"/>
    <n v="0.14000000000000001"/>
    <n v="44700000"/>
    <s v="0.80,0.99,0.99,0.80,0.80,0.80,0.60,0.60,0.60,0.99,0.99,0.60"/>
  </r>
  <r>
    <x v="1256"/>
    <n v="8"/>
    <n v="7"/>
    <n v="2"/>
    <n v="2"/>
    <n v="40"/>
    <n v="35.21"/>
    <s v="http://www.marketo.com/software/marketing-automation/social-marketing/"/>
    <n v="0"/>
    <n v="0.01"/>
    <n v="0.81"/>
    <n v="218000000"/>
    <s v="0.11,0.11,0.22,0.22,0.22,0.99,0.56,0.56,0.44,0.56,0.44,0.22"/>
  </r>
  <r>
    <x v="1257"/>
    <n v="10"/>
    <n v="8"/>
    <n v="2"/>
    <n v="2"/>
    <n v="40"/>
    <n v="0"/>
    <s v="http://www.marketo.com/webinars/drive-leads-not-likes-building-an-integrated-social-referral-campaign/"/>
    <n v="0"/>
    <n v="0"/>
    <n v="0.61"/>
    <n v="143000000"/>
    <s v="0.33,0.44,0.56,0.56,0.44,0.33,0.78,0.44,0.33,0.33,0.99,0.22"/>
  </r>
  <r>
    <x v="1258"/>
    <n v="9"/>
    <n v="9"/>
    <n v="2"/>
    <n v="2"/>
    <n v="40"/>
    <n v="0"/>
    <s v="http://www.marketo.com/worksheets/marketing-automation-roi-calculator/"/>
    <n v="0"/>
    <n v="0"/>
    <n v="0.04"/>
    <n v="363000"/>
    <s v="0.28,0.56,0.71,0.99,0.71,0.71,0.71,0.71,0.43,0.56,0.56,0.43"/>
  </r>
  <r>
    <x v="1259"/>
    <n v="9"/>
    <n v="11"/>
    <n v="2"/>
    <n v="1"/>
    <n v="40"/>
    <n v="0"/>
    <s v="http://blog.marketo.com/2012/11/does-facebook-work-for-b2b-lead-generation-hell-yes.html"/>
    <n v="0"/>
    <n v="0"/>
    <n v="0.78"/>
    <n v="38200000"/>
    <s v="0.11,0.22,0.22,0.33,0.56,0.78,0.99,0.99,0.78,0.78,0.22,0.11"/>
  </r>
  <r>
    <x v="1260"/>
    <n v="7"/>
    <n v="10"/>
    <n v="2"/>
    <n v="2"/>
    <n v="30"/>
    <n v="1.31"/>
    <s v="https://launchpoint.marketo.com/onesource-information-services/1135-onesource-isell/"/>
    <n v="0"/>
    <n v="0"/>
    <n v="0.1"/>
    <n v="22000"/>
    <s v="0.28,0.28,0.28,0.43,0.28,0.14,0.28,0.99,0.56,0.56,0.43,0.28"/>
  </r>
  <r>
    <x v="1261"/>
    <n v="10"/>
    <n v="10"/>
    <n v="2"/>
    <n v="2"/>
    <n v="40"/>
    <n v="0"/>
    <s v="http://www.marketo.com/email-marketing/"/>
    <n v="0"/>
    <n v="0"/>
    <n v="0.61"/>
    <n v="260000000"/>
    <s v="0.11,0.11,0.22,0.22,0.22,0.56,0.56,0.78,0.78,0.56,0.56,0.99"/>
  </r>
  <r>
    <x v="1262"/>
    <n v="10"/>
    <n v="13"/>
    <n v="2"/>
    <n v="1"/>
    <n v="40"/>
    <n v="0"/>
    <s v="http://blog.marketo.com/2013/05/5-of-the-most-innovative-and-unique-marketing-campaigns-so-far-in-2013.html"/>
    <n v="0"/>
    <n v="0"/>
    <n v="0.38"/>
    <n v="133000000"/>
    <s v="0.28,0.71,0.99,0.71,0.56,0.28,0.43,0.43,0.28,0.71,0.71,0.71"/>
  </r>
  <r>
    <x v="1263"/>
    <n v="7"/>
    <n v="5"/>
    <n v="2"/>
    <n v="2"/>
    <n v="30"/>
    <n v="11"/>
    <s v="http://www.marketo.com/marketing-roi/"/>
    <n v="0"/>
    <n v="0"/>
    <n v="0.37"/>
    <n v="84100000"/>
    <s v="0.50,0.50,0.75,0.75,0.75,0.99,0.25,0.75,0.25,0.75,0.50,0.75"/>
  </r>
  <r>
    <x v="1264"/>
    <n v="7"/>
    <n v="4"/>
    <n v="2"/>
    <n v="2"/>
    <n v="30"/>
    <n v="0"/>
    <s v="http://blog.marketo.com/2010/04/marketing-forecasting-hidden-secret-of-most-accountable-cmo.html"/>
    <n v="0"/>
    <n v="0"/>
    <n v="0.3"/>
    <n v="12800000"/>
    <s v="0.60,0.80,0.40,0.99,0.40,0.60,0.40,0.20,0.60,0.40,0.60,0.99"/>
  </r>
  <r>
    <x v="1265"/>
    <n v="9"/>
    <n v="8"/>
    <n v="2"/>
    <n v="2"/>
    <n v="40"/>
    <n v="15.66"/>
    <s v="http://www.marketo.com/marketing-topics/b2b-direct-marketing"/>
    <n v="0"/>
    <n v="0"/>
    <n v="0.96"/>
    <n v="1940000"/>
    <s v="0.60,0.99,0.60,0.60,0.80,0.80,0.99,0.99,0.80,0.99,0.60,0.99"/>
  </r>
  <r>
    <x v="1266"/>
    <n v="9"/>
    <n v="9"/>
    <n v="2"/>
    <n v="2"/>
    <n v="40"/>
    <n v="2.62"/>
    <s v="https://launchpoint.marketo.com/cvent-inc/882-cvent-event-management/"/>
    <n v="0"/>
    <n v="0"/>
    <n v="0.71"/>
    <n v="164000"/>
    <s v="0.40,0.40,0.40,0.80,0.80,0.60,0.80,0.99,0.40,0.80,0.99,0.80"/>
  </r>
  <r>
    <x v="1267"/>
    <n v="10"/>
    <n v="9"/>
    <n v="2"/>
    <n v="2"/>
    <n v="40"/>
    <n v="27.2"/>
    <s v="http://www.marketo.com/definitive-guides/marketing-metrics-and-marketing-analytics/"/>
    <n v="0"/>
    <n v="0"/>
    <n v="0.85"/>
    <n v="166000000"/>
    <s v="0.28,0.71,0.71,0.56,0.71,0.43,0.99,0.71,0.71,0.43,0.56,0.56"/>
  </r>
  <r>
    <x v="1268"/>
    <n v="7"/>
    <n v="7"/>
    <n v="2"/>
    <n v="2"/>
    <n v="30"/>
    <n v="4.88"/>
    <s v="http://www.marketo.com/worksheets/sample-marketing-automation-rfp-template/"/>
    <n v="0"/>
    <n v="0"/>
    <n v="0.5"/>
    <n v="393000"/>
    <s v="0.60,0.60,0.80,0.20,0.60,0.60,0.99,0.40,0.60,0.80,0.60,0.80"/>
  </r>
  <r>
    <x v="1269"/>
    <n v="9"/>
    <n v="10"/>
    <n v="2"/>
    <n v="2"/>
    <n v="40"/>
    <n v="0"/>
    <s v="http://www.marketo.com/software/marketing-automation/analytics/ad-hoc-reports-analysis/"/>
    <n v="0"/>
    <n v="0"/>
    <n v="0.08"/>
    <n v="54500000"/>
    <s v="0.43,0.71,0.56,0.99,0.71,0.43,0.56,0.71,0.56,0.43,0.56,0.99"/>
  </r>
  <r>
    <x v="1270"/>
    <n v="8"/>
    <n v="7"/>
    <n v="2"/>
    <n v="2"/>
    <n v="40"/>
    <n v="30.34"/>
    <s v="http://www.marketo.com/lead-generation/"/>
    <n v="0"/>
    <n v="0"/>
    <n v="0.94"/>
    <n v="844000"/>
    <s v="0.71,0.56,0.28,0.71,0.28,0.43,0.28,0.56,0.99,0.71,0.56,0.43"/>
  </r>
  <r>
    <x v="1271"/>
    <n v="8"/>
    <n v="9"/>
    <n v="2"/>
    <n v="2"/>
    <n v="40"/>
    <n v="6.07"/>
    <s v="https://www.marketo.com/marketing-topics/generate-business-leads"/>
    <n v="0"/>
    <n v="0"/>
    <n v="0.61"/>
    <n v="346000000"/>
    <s v="0.43,0.71,0.43,0.71,0.71,0.43,0.43,0.99,0.43,0.71,0.56,0.28"/>
  </r>
  <r>
    <x v="1272"/>
    <n v="7"/>
    <n v="7"/>
    <n v="2"/>
    <n v="2"/>
    <n v="30"/>
    <n v="0"/>
    <s v="http://www.marketo.com/marketing-topics/website-marketing-ideas"/>
    <n v="0"/>
    <n v="0"/>
    <n v="0.91"/>
    <n v="92800000"/>
    <s v="0.75,0.75,0.25,0.50,0.75,0.50,0.25,0.75,0.50,0.99,0.75,0.99"/>
  </r>
  <r>
    <x v="1273"/>
    <n v="9"/>
    <n v="11"/>
    <n v="2"/>
    <n v="1"/>
    <n v="40"/>
    <n v="0.05"/>
    <s v="http://summit.marketo.com/2014/speakers/jennifer-clegg/"/>
    <n v="0"/>
    <n v="0"/>
    <n v="0.18"/>
    <n v="586000"/>
    <s v="0.80,0.80,0.40,0.80,0.60,0.99,0.40,0.60,0.60,0.60,0.80,0.60"/>
  </r>
  <r>
    <x v="1274"/>
    <n v="8"/>
    <n v="8"/>
    <n v="2"/>
    <n v="2"/>
    <n v="40"/>
    <n v="0.52"/>
    <s v="http://launchpoint.marketo.com/centrify/797-single-sign-on-for-saas-applications/"/>
    <n v="0"/>
    <n v="0"/>
    <n v="0.08"/>
    <n v="576000"/>
    <s v="0.40,0.99,0.60,0.99,0.99,0.80,0.60,0.80,0.80,0.80,0.80,0.80"/>
  </r>
  <r>
    <x v="257"/>
    <n v="7"/>
    <n v="6"/>
    <n v="2"/>
    <n v="2"/>
    <n v="30"/>
    <n v="0"/>
    <s v="http://www.marketo.com/lead-generation/"/>
    <n v="0"/>
    <n v="0"/>
    <n v="0.42"/>
    <n v="392000"/>
    <s v="0.60,0.80,0.80,0.60,0.60,0.80,0.80,0.60,0.99,0.40,0.60,0.60"/>
  </r>
  <r>
    <x v="1275"/>
    <n v="8"/>
    <n v="7"/>
    <n v="2"/>
    <n v="2"/>
    <n v="40"/>
    <n v="0"/>
    <s v="http://www.marketo.com/lead-generation/"/>
    <n v="0"/>
    <n v="0"/>
    <n v="0.95"/>
    <n v="4540000"/>
    <s v="0.40,0.99,0.60,0.99,0.80,0.80,0.80,0.80,0.99,0.80,0.60,0.60"/>
  </r>
  <r>
    <x v="1275"/>
    <n v="9"/>
    <n v="8"/>
    <n v="2"/>
    <n v="2"/>
    <n v="40"/>
    <n v="0"/>
    <s v="http://www.marketo.com/solutions/lead-generation/"/>
    <n v="0"/>
    <n v="0"/>
    <n v="0.95"/>
    <n v="4540000"/>
    <s v="0.40,0.99,0.60,0.99,0.80,0.80,0.80,0.80,0.99,0.80,0.60,0.60"/>
  </r>
  <r>
    <x v="1276"/>
    <n v="9"/>
    <n v="8"/>
    <n v="2"/>
    <n v="2"/>
    <n v="40"/>
    <n v="0"/>
    <s v="http://www.marketo.com/success-kits/social-marketing/"/>
    <n v="0"/>
    <n v="0"/>
    <n v="0.05"/>
    <n v="233000000"/>
    <s v="0.60,0.80,0.99,0.80,0.99,0.99,0.60,0.80,0.80,0.99,0.80,0.60"/>
  </r>
  <r>
    <x v="1277"/>
    <n v="9"/>
    <n v="9"/>
    <n v="2"/>
    <n v="2"/>
    <n v="40"/>
    <n v="0"/>
    <s v="http://www.marketo.com/about/news/panasonic-deploys-marketo-to-transform-b2b-marketing-across-europe/"/>
    <n v="0"/>
    <n v="0"/>
    <n v="0.16"/>
    <n v="715000"/>
    <s v="0.99,0.80,0.80,0.99,0.80,0.60,0.40,0.80,0.80,0.60,0.99,0.99"/>
  </r>
  <r>
    <x v="1278"/>
    <n v="7"/>
    <n v="9"/>
    <n v="2"/>
    <n v="2"/>
    <n v="30"/>
    <n v="47.83"/>
    <s v="http://blog.marketo.com/2013/04/how-to-design-emails-to-reach-the-inbox.html"/>
    <n v="0"/>
    <n v="0.01"/>
    <n v="0.93"/>
    <n v="1460000"/>
    <s v="0.40,0.60,0.60,0.80,0.99,0.60,0.80,0.60,0.40,0.60,0.60,0.60"/>
  </r>
  <r>
    <x v="1279"/>
    <n v="9"/>
    <n v="12"/>
    <n v="2"/>
    <n v="1"/>
    <n v="40"/>
    <n v="0.84"/>
    <s v="http://www.marketo.com/software/personalization/web-and-mobile/"/>
    <n v="0"/>
    <n v="0"/>
    <n v="0.28000000000000003"/>
    <n v="200000000"/>
    <s v="0.99,0.43,0.56,0.43,0.43,0.43,0.43,0.28,0.28,0.56,0.71,0.71"/>
  </r>
  <r>
    <x v="1280"/>
    <n v="9"/>
    <n v="8"/>
    <n v="2"/>
    <n v="2"/>
    <n v="40"/>
    <n v="0"/>
    <s v="http://blog.marketo.com/2014/08/meet-generation-z-marketings-next-big-audience-infographic.html"/>
    <n v="0"/>
    <n v="0"/>
    <n v="0.11"/>
    <n v="21800000"/>
    <s v="0.28,0.71,0.28,0.43,0.43,0.71,0.71,0.43,0.56,0.99,0.99,0.71"/>
  </r>
  <r>
    <x v="1281"/>
    <n v="9"/>
    <n v="10"/>
    <n v="2"/>
    <n v="2"/>
    <n v="40"/>
    <n v="0"/>
    <s v="http://pages2.marketo.com/rs/marketob2/images/SPF-and-DKIM-for-Email-Deliverability.pdf"/>
    <n v="0"/>
    <n v="0"/>
    <n v="0"/>
    <n v="56000"/>
    <s v="0.99,0.60,0.60,0.60,0.80,0.80,0.80,0.80,0.80,0.80,0.80,0.99"/>
  </r>
  <r>
    <x v="1282"/>
    <n v="10"/>
    <n v="10"/>
    <n v="2"/>
    <n v="2"/>
    <n v="40"/>
    <n v="0"/>
    <s v="http://www.marketo.com/articles/how-to-win-and-lose-at-event-marketing/"/>
    <n v="0"/>
    <n v="0"/>
    <n v="0.02"/>
    <n v="510000"/>
    <s v="0.40,0.80,0.80,0.60,0.80,0.80,0.80,0.99,0.80,0.60,0.80,0.60"/>
  </r>
  <r>
    <x v="1071"/>
    <n v="8"/>
    <n v="8"/>
    <n v="2"/>
    <n v="2"/>
    <n v="40"/>
    <n v="14.28"/>
    <s v="http://www.marketo.com/platform/"/>
    <n v="0"/>
    <n v="0"/>
    <n v="0.69"/>
    <n v="11100000"/>
    <s v="0.09,0.27,0.09,0.18,0.09,0.27,0.18,0.18,0.36,0.99,0.36,0.64"/>
  </r>
  <r>
    <x v="1283"/>
    <n v="9"/>
    <n v="9"/>
    <n v="2"/>
    <n v="2"/>
    <n v="40"/>
    <n v="0"/>
    <s v="http://blog.marketo.com/2014/04/the-definition-of-omni-channel-marketing-plus-7-tips.html"/>
    <n v="0"/>
    <n v="0"/>
    <n v="0.42"/>
    <n v="45100000"/>
    <s v="0.56,0.56,0.56,0.56,0.56,0.56,0.43,0.43,0.43,0.71,0.99,0.56"/>
  </r>
  <r>
    <x v="1284"/>
    <n v="7"/>
    <n v="7"/>
    <n v="2"/>
    <n v="2"/>
    <n v="30"/>
    <n v="4.6900000000000004"/>
    <s v="https://launchpoint.marketo.com/servicewise/774-servicewise-marketing-automation-services/"/>
    <n v="0"/>
    <n v="0"/>
    <n v="0.12"/>
    <n v="352000000"/>
    <s v="0.40,0.60,0.60,0.99,0.80,0.60,0.60,0.80,0.80,0.80,0.80,0.60"/>
  </r>
  <r>
    <x v="1285"/>
    <n v="7"/>
    <n v="7"/>
    <n v="2"/>
    <n v="2"/>
    <n v="30"/>
    <n v="20.59"/>
    <s v="https://www.marketo.com/marketing-topics/generate-business-leads"/>
    <n v="0"/>
    <n v="0"/>
    <n v="0.9"/>
    <n v="191000000"/>
    <s v="0.60,0.80,0.60,0.80,0.99,0.40,0.40,0.40,0.40,0.60,0.40,0.40"/>
  </r>
  <r>
    <x v="1286"/>
    <n v="8"/>
    <n v="8"/>
    <n v="2"/>
    <n v="2"/>
    <n v="40"/>
    <n v="19.27"/>
    <s v="http://www.marketo.com/webinars/the-definitive-guide-to-social-marketing-webinar/"/>
    <n v="0"/>
    <n v="0"/>
    <n v="0.86"/>
    <n v="23000000"/>
    <s v="0.80,0.80,0.60,0.60,0.99,0.80,0.80,0.60,0.60,0.99,0.60,0.60"/>
  </r>
  <r>
    <x v="1287"/>
    <n v="8"/>
    <n v="8"/>
    <n v="2"/>
    <n v="2"/>
    <n v="40"/>
    <n v="3.51"/>
    <s v="http://blog.marketo.com/2007/01/direct_mail_ser.html"/>
    <n v="0"/>
    <n v="0"/>
    <n v="0.7"/>
    <n v="1130000"/>
    <s v="0.60,0.60,0.80,0.80,0.40,0.99,0.60,0.80,0.60,0.80,0.99,0.60"/>
  </r>
  <r>
    <x v="1288"/>
    <n v="7"/>
    <n v="6"/>
    <n v="2"/>
    <n v="2"/>
    <n v="30"/>
    <n v="7.8"/>
    <s v="https://launchpoint.marketo.com/vidyard/896-vidyard-for-marketo/"/>
    <n v="0"/>
    <n v="0"/>
    <n v="0.98"/>
    <n v="86400000"/>
    <s v="0.50,0.50,0.75,0.50,0.99,0.50,0.50,0.50,0.99,0.50,0.75,0.50"/>
  </r>
  <r>
    <x v="1289"/>
    <n v="10"/>
    <n v="10"/>
    <n v="2"/>
    <n v="2"/>
    <n v="40"/>
    <n v="14.54"/>
    <s v="http://www.marketo.com/definitive-guides/sales-lead-qualification-and-sales-development/"/>
    <n v="0"/>
    <n v="0"/>
    <n v="0.79"/>
    <n v="140000000"/>
    <s v="0.43,0.71,0.43,0.56,0.56,0.43,0.43,0.71,0.43,0.71,0.99,0.56"/>
  </r>
  <r>
    <x v="1290"/>
    <n v="9"/>
    <n v="11"/>
    <n v="2"/>
    <n v="1"/>
    <n v="40"/>
    <n v="0"/>
    <s v="http://www.marketo.com/marketing-topics/b2b-marketing-examples"/>
    <n v="0"/>
    <n v="0"/>
    <n v="0.12"/>
    <n v="937000"/>
    <s v="0.43,0.56,0.71,0.99,0.71,0.56,0.28,0.56,0.56,0.71,0.71,0.56"/>
  </r>
  <r>
    <x v="1291"/>
    <n v="7"/>
    <n v="7"/>
    <n v="2"/>
    <n v="2"/>
    <n v="30"/>
    <n v="0"/>
    <s v="http://developers.marketo.com/documentation/soap/"/>
    <n v="0"/>
    <n v="0"/>
    <n v="0.05"/>
    <n v="17900000"/>
    <s v="0.20,0.60,0.99,0.60,0.60,0.60,0.60,0.60,0.60,0.60,0.60,0.60"/>
  </r>
  <r>
    <x v="1292"/>
    <n v="7"/>
    <n v="17"/>
    <n v="2"/>
    <n v="1"/>
    <n v="30"/>
    <n v="13.82"/>
    <s v="http://www.marketo.com/articles/b2b-sales-and-marketing-alignment-for-the-win/"/>
    <n v="0"/>
    <n v="0"/>
    <n v="0.52"/>
    <n v="3910000"/>
    <s v="0.40,0.60,0.40,0.60,0.40,0.40,0.99,0.60,0.40,0.60,0.80,0.99"/>
  </r>
  <r>
    <x v="1293"/>
    <n v="8"/>
    <n v="11"/>
    <n v="2"/>
    <n v="1"/>
    <n v="40"/>
    <n v="0"/>
    <s v="http://www.marketo.com/marketing-topics/b2b-marketing-examples"/>
    <n v="0"/>
    <n v="0"/>
    <n v="0.13"/>
    <n v="13800000"/>
    <s v="0.43,0.28,0.99,0.43,0.56,0.43,0.43,0.28,0.43,0.71,0.71,0.71"/>
  </r>
  <r>
    <x v="1294"/>
    <n v="9"/>
    <n v="8"/>
    <n v="2"/>
    <n v="2"/>
    <n v="40"/>
    <n v="5.56"/>
    <s v="http://blog.marketo.com/2013/03/how-to-measure-the-roi-of-your-marketing-programs.html"/>
    <n v="0"/>
    <n v="0"/>
    <n v="0.13"/>
    <n v="32600000"/>
    <s v="0.43,0.71,0.71,0.99,0.71,0.56,0.43,0.56,0.43,0.71,0.71,0.71"/>
  </r>
  <r>
    <x v="1295"/>
    <n v="10"/>
    <n v="9"/>
    <n v="2"/>
    <n v="2"/>
    <n v="40"/>
    <n v="0"/>
    <s v="https://www.marketo.com/marketing-topics/define-b2b-marketing"/>
    <n v="0"/>
    <n v="0"/>
    <n v="0.02"/>
    <n v="379000000"/>
    <s v="0.80,0.60,0.80,0.99,0.60,0.80,0.60,0.60,0.60,0.99,0.99,0.80"/>
  </r>
  <r>
    <x v="1296"/>
    <n v="8"/>
    <n v="10"/>
    <n v="2"/>
    <n v="2"/>
    <n v="40"/>
    <n v="0"/>
    <s v="https://www.marketo.com/marketing-topics/define-b2b-marketing"/>
    <n v="0"/>
    <n v="0"/>
    <n v="0.59"/>
    <n v="1460000000"/>
    <s v="0.43,0.28,0.28,0.43,0.43,0.28,0.43,0.99,0.99,0.99,0.99,0.71"/>
  </r>
  <r>
    <x v="1297"/>
    <n v="9"/>
    <n v="14"/>
    <n v="2"/>
    <n v="1"/>
    <n v="40"/>
    <n v="0"/>
    <s v="http://blog.marketo.com/2013/06/not-all-content-marketing-is-created-equal-location-size-and-scope.html"/>
    <n v="0"/>
    <n v="0"/>
    <n v="0.03"/>
    <n v="269000000"/>
    <s v="0.27,0.18,0.36,0.36,0.27,0.18,0.09,0.09,0.27,0.99,0.45,0.64"/>
  </r>
  <r>
    <x v="261"/>
    <n v="7"/>
    <n v="7"/>
    <n v="2"/>
    <n v="2"/>
    <n v="30"/>
    <n v="31.39"/>
    <s v="http://www.marketo.com/software/consumer/pricing/"/>
    <n v="0"/>
    <n v="0"/>
    <n v="0.92"/>
    <n v="456000"/>
    <s v="0.50,0.75,0.50,0.50,0.99,0.75,0.75,0.75,0.75,0.75,0.75,0.50"/>
  </r>
  <r>
    <x v="1298"/>
    <n v="7"/>
    <n v="7"/>
    <n v="2"/>
    <n v="2"/>
    <n v="30"/>
    <n v="0"/>
    <s v="http://www.marketo.com/software/marketing-automation/sales-intelligence/sales-campaigns/"/>
    <n v="0"/>
    <n v="0"/>
    <n v="0.15"/>
    <n v="123000000"/>
    <s v="0.40,0.80,0.40,0.60,0.60,0.99,0.60,0.60,0.80,0.60,0.60,0.60"/>
  </r>
  <r>
    <x v="1299"/>
    <n v="8"/>
    <n v="8"/>
    <n v="2"/>
    <n v="2"/>
    <n v="40"/>
    <n v="5.89"/>
    <s v="http://blog.marketo.com/2013/05/5-of-the-most-innovative-and-unique-marketing-campaigns-so-far-in-2013.html"/>
    <n v="0"/>
    <n v="0"/>
    <n v="0.22"/>
    <n v="1010000"/>
    <s v="0.60,0.99,0.80,0.60,0.60,0.60,0.80,0.40,0.80,0.40,0.80,0.60"/>
  </r>
  <r>
    <x v="1300"/>
    <n v="7"/>
    <n v="7"/>
    <n v="2"/>
    <n v="2"/>
    <n v="30"/>
    <n v="0"/>
    <s v="https://launchpoint.marketo.com/services/marketo-agency-provider"/>
    <n v="0"/>
    <n v="0"/>
    <n v="0.9"/>
    <n v="38700000"/>
    <s v="0.40,0.99,0.60,0.60,0.40,0.40,0.60,0.60,0.60,0.40,0.80,0.40"/>
  </r>
  <r>
    <x v="1301"/>
    <n v="10"/>
    <n v="8"/>
    <n v="2"/>
    <n v="2"/>
    <n v="40"/>
    <n v="2.11"/>
    <s v="http://blog.marketo.com/2011/05/how-to-manage-successful-webinars-a-checklist.html"/>
    <n v="0"/>
    <n v="0"/>
    <n v="0.77"/>
    <n v="32700000"/>
    <s v="0.43,0.56,0.43,0.56,0.43,0.56,0.71,0.99,0.43,0.56,0.43,0.43"/>
  </r>
  <r>
    <x v="1302"/>
    <n v="8"/>
    <n v="8"/>
    <n v="2"/>
    <n v="2"/>
    <n v="40"/>
    <n v="0"/>
    <s v="http://blog.marketo.com/category/marketing-automation"/>
    <n v="0"/>
    <n v="0"/>
    <n v="0.98"/>
    <n v="26800000"/>
    <s v="0.99,0.80,0.99,0.99,0.60,0.60,0.40,0.80,0.60,0.40,0.99,0.40"/>
  </r>
  <r>
    <x v="1303"/>
    <n v="8"/>
    <n v="9"/>
    <n v="2"/>
    <n v="2"/>
    <n v="40"/>
    <n v="0"/>
    <s v="http://blog.marketo.com/2013/05/5-of-the-most-innovative-and-unique-marketing-campaigns-so-far-in-2013.html"/>
    <n v="0"/>
    <n v="0"/>
    <n v="0.56000000000000005"/>
    <n v="20900000"/>
    <s v="0.56,0.28,0.56,0.71,0.71,0.28,0.28,0.28,0.14,0.56,0.43,0.99"/>
  </r>
  <r>
    <x v="1304"/>
    <n v="9"/>
    <n v="9"/>
    <n v="2"/>
    <n v="2"/>
    <n v="40"/>
    <n v="23.33"/>
    <s v="http://www.marketo.com/software/marketing-automation/crm-integration/"/>
    <n v="0"/>
    <n v="0"/>
    <n v="0.95"/>
    <n v="1180000"/>
    <s v="0.80,0.99,0.99,0.80,0.80,0.99,0.40,0.40,0.60,0.60,0.80,0.20"/>
  </r>
  <r>
    <x v="1305"/>
    <n v="10"/>
    <n v="13"/>
    <n v="2"/>
    <n v="1"/>
    <n v="40"/>
    <n v="15.68"/>
    <s v="http://blog.marketo.com/2013/01/the-ultimate-social-media-event-marketing-checklist.html"/>
    <n v="0"/>
    <n v="0"/>
    <n v="0.92"/>
    <n v="190000000"/>
    <s v="0.60,0.80,0.99,0.60,0.60,0.80,0.99,0.80,0.99,0.80,0.99,0.80"/>
  </r>
  <r>
    <x v="1306"/>
    <n v="14"/>
    <n v="16"/>
    <n v="1"/>
    <n v="1"/>
    <n v="170"/>
    <n v="0"/>
    <s v="http://blog.marketo.com/2013/07/introducing-the-modern-press-release.html"/>
    <n v="0"/>
    <n v="0"/>
    <n v="0.03"/>
    <n v="837000000"/>
    <s v="0.81,0.81,0.67,0.99,0.81,0.81,0.81,0.81,0.81,0.81,0.99,0.81"/>
  </r>
  <r>
    <x v="1307"/>
    <n v="14"/>
    <n v="14"/>
    <n v="1"/>
    <n v="1"/>
    <n v="170"/>
    <n v="2.37"/>
    <s v="http://blog.marketo.com/2011/12/the-marketing-market-career-and-salary-breakdown-for-marketing-professionals.html"/>
    <n v="0"/>
    <n v="0"/>
    <n v="7.0000000000000007E-2"/>
    <n v="81600000"/>
    <s v="0.52,0.81,0.99,0.99,0.81,0.99,0.81,0.67,0.52,0.81,0.67,0.81"/>
  </r>
  <r>
    <x v="1308"/>
    <n v="14"/>
    <n v="15"/>
    <n v="1"/>
    <n v="1"/>
    <n v="170"/>
    <n v="2.92"/>
    <s v="https://launchpoint.marketo.com/telerik-sitefinity/996-sitefinity-web-content-and-experience-management-platform/"/>
    <n v="0"/>
    <n v="0"/>
    <n v="0.34"/>
    <n v="317000"/>
    <s v="0.33,0.52,0.81,0.81,0.81,0.81,0.81,0.81,0.81,0.81,0.99,0.81"/>
  </r>
  <r>
    <x v="1309"/>
    <n v="14"/>
    <n v="13"/>
    <n v="1"/>
    <n v="1"/>
    <n v="170"/>
    <n v="12.28"/>
    <s v="http://blog.marketo.com/2013/03/how-to-measure-the-roi-of-your-marketing-programs.html"/>
    <n v="0"/>
    <n v="0"/>
    <n v="0.5"/>
    <n v="19400000"/>
    <s v="0.81,0.65,0.81,0.99,0.99,0.65,0.54,0.42,0.35,0.65,0.81,0.81"/>
  </r>
  <r>
    <x v="1310"/>
    <n v="14"/>
    <n v="15"/>
    <n v="1"/>
    <n v="1"/>
    <n v="170"/>
    <n v="15.17"/>
    <s v="http://www.marketo.com/software/marketing-automation/email-marketing/automation/"/>
    <n v="0"/>
    <n v="0"/>
    <n v="0.93"/>
    <n v="213000000"/>
    <s v="0.81,0.81,0.81,0.81,0.81,0.81,0.99,0.81,0.81,0.99,0.99,0.99"/>
  </r>
  <r>
    <x v="1311"/>
    <n v="14"/>
    <n v="13"/>
    <n v="1"/>
    <n v="1"/>
    <n v="170"/>
    <n v="6.08"/>
    <s v="https://launchpoint.marketo.com/citrix/1068-gotowebinar/"/>
    <n v="0"/>
    <n v="0"/>
    <n v="0.39"/>
    <n v="10100000"/>
    <s v="0.52,0.99,0.81,0.99,0.99,0.81,0.81,0.81,0.81,0.81,0.99,0.99"/>
  </r>
  <r>
    <x v="1312"/>
    <n v="14"/>
    <n v="16"/>
    <n v="1"/>
    <n v="1"/>
    <n v="170"/>
    <n v="7.08"/>
    <s v="http://www.marketo.com/articles/how-to-use-social-media-for-lead-generation/"/>
    <n v="0"/>
    <n v="0"/>
    <n v="0.12"/>
    <n v="983000000"/>
    <s v="0.67,0.81,0.99,0.99,0.99,0.81,0.81,0.81,0.67,0.81,0.99,0.99"/>
  </r>
  <r>
    <x v="1313"/>
    <n v="14"/>
    <n v="16"/>
    <n v="1"/>
    <n v="1"/>
    <n v="170"/>
    <n v="1.45"/>
    <s v="https://launchpoint.marketo.com/hootsuite/663-hootsuite/"/>
    <n v="0"/>
    <n v="0"/>
    <n v="0.12"/>
    <n v="5170000"/>
    <s v="0.67,0.67,0.52,0.81,0.81,0.81,0.81,0.81,0.81,0.99,0.81,0.67"/>
  </r>
  <r>
    <x v="1314"/>
    <n v="14"/>
    <n v="15"/>
    <n v="1"/>
    <n v="1"/>
    <n v="170"/>
    <n v="2.83"/>
    <s v="http://www.marketo.com/articles/how-to-strengthen-customer-relationships-with-social-media/"/>
    <n v="0"/>
    <n v="0"/>
    <n v="0.04"/>
    <n v="99600000"/>
    <s v="0.65,0.99,0.54,0.65,0.81,0.65,0.81,0.81,0.54,0.81,0.81,0.81"/>
  </r>
  <r>
    <x v="1315"/>
    <n v="12"/>
    <n v="13"/>
    <n v="1"/>
    <n v="1"/>
    <n v="90"/>
    <n v="0"/>
    <s v="http://blog.marketo.com/2013/05/5-of-the-most-innovative-and-unique-marketing-campaigns-so-far-in-2013.html"/>
    <n v="0"/>
    <n v="0"/>
    <n v="0.12"/>
    <n v="11000000"/>
    <s v="0.82,0.99,0.82,0.99,0.82,0.82,0.64,0.82,0.45,0.99,0.99,0.99"/>
  </r>
  <r>
    <x v="1316"/>
    <n v="12"/>
    <n v="12"/>
    <n v="1"/>
    <n v="1"/>
    <n v="90"/>
    <n v="10.050000000000001"/>
    <s v="http://www.marketo.com/definitive-guides/marketing-metrics-and-marketing-analytics/"/>
    <n v="0"/>
    <n v="0"/>
    <n v="0.9"/>
    <n v="35800000"/>
    <s v="0.45,0.64,0.82,0.99,0.82,0.82,0.64,0.99,0.64,0.64,0.99,0.82"/>
  </r>
  <r>
    <x v="1317"/>
    <n v="12"/>
    <n v="11"/>
    <n v="1"/>
    <n v="1"/>
    <n v="90"/>
    <n v="4.66"/>
    <s v="http://www.marketo.com/customers/"/>
    <n v="0"/>
    <n v="0"/>
    <n v="0.34"/>
    <n v="16800000"/>
    <s v="0.64,0.82,0.82,0.82,0.64,0.82,0.82,0.99,0.99,0.64,0.99,0.99"/>
  </r>
  <r>
    <x v="1318"/>
    <n v="18"/>
    <n v="19"/>
    <n v="1"/>
    <n v="1"/>
    <n v="390"/>
    <n v="8.32"/>
    <s v="http://www.marketo.com/cheat-sheets/salesforce.com-for-marketers/"/>
    <n v="0"/>
    <n v="0"/>
    <n v="0.23"/>
    <n v="28200000"/>
    <s v="0.44,0.66,0.66,0.66,0.66,0.66,0.99,0.66,0.66,0.66,0.66,0.66"/>
  </r>
  <r>
    <x v="1319"/>
    <n v="12"/>
    <n v="0"/>
    <n v="1"/>
    <n v="3"/>
    <n v="90"/>
    <n v="13.07"/>
    <s v="http://www.marketo.com/ebooks/building-effective-landing-pages/"/>
    <n v="0"/>
    <n v="0"/>
    <n v="0.97"/>
    <n v="1860000"/>
    <s v="0.45,0.82,0.64,0.82,0.82,0.99,0.64,0.64,0.64,0.64,0.82,0.64"/>
  </r>
  <r>
    <x v="1320"/>
    <n v="12"/>
    <n v="11"/>
    <n v="1"/>
    <n v="1"/>
    <n v="90"/>
    <n v="41.74"/>
    <s v="http://blog.marketo.com/2013/12/must-attend-marketing-events-of-2014.html"/>
    <n v="0"/>
    <n v="0.01"/>
    <n v="0.94"/>
    <n v="133000000"/>
    <s v="0.64,0.99,0.64,0.64,0.79,0.79,0.50,0.64,0.64,0.64,0.79,0.50"/>
  </r>
  <r>
    <x v="1321"/>
    <n v="12"/>
    <n v="13"/>
    <n v="1"/>
    <n v="1"/>
    <n v="90"/>
    <n v="9.66"/>
    <s v="https://www.marketo.com/marketing-topics/direct-response-advertising"/>
    <n v="0"/>
    <n v="0"/>
    <n v="0.28000000000000003"/>
    <n v="2140000"/>
    <s v="0.28,0.24,0.28,0.28,0.18,0.53,0.82,0.99,0.82,0.65,0.82,0.65"/>
  </r>
  <r>
    <x v="1322"/>
    <n v="12"/>
    <n v="12"/>
    <n v="1"/>
    <n v="1"/>
    <n v="90"/>
    <n v="8.44"/>
    <s v="http://blog.marketo.com/2013/07/how-digital-marketing-is-reshaping-financial-services.html"/>
    <n v="0"/>
    <n v="0"/>
    <n v="0.89"/>
    <n v="279000000"/>
    <s v="0.82,0.82,0.82,0.82,0.82,0.82,0.82,0.99,0.82,0.82,0.64,0.64"/>
  </r>
  <r>
    <x v="1323"/>
    <n v="12"/>
    <n v="12"/>
    <n v="1"/>
    <n v="1"/>
    <n v="90"/>
    <n v="7.19"/>
    <s v="http://www.marketo.com/software/marketing-automation/engagement-engine/"/>
    <n v="0"/>
    <n v="0"/>
    <n v="0.56000000000000005"/>
    <n v="219000000"/>
    <s v="0.64,0.99,0.79,0.79,0.36,0.36,0.50,0.50,0.64,0.79,0.64,0.50"/>
  </r>
  <r>
    <x v="1324"/>
    <n v="12"/>
    <n v="14"/>
    <n v="1"/>
    <n v="1"/>
    <n v="90"/>
    <n v="4.09"/>
    <s v="http://www.marketo.com/definitive-guides/social-marketing/"/>
    <n v="0"/>
    <n v="0"/>
    <n v="0.34"/>
    <n v="1420000000"/>
    <s v="0.64,0.82,0.64,0.64,0.82,0.82,0.82,0.99,0.99,0.82,0.82,0.64"/>
  </r>
  <r>
    <x v="1325"/>
    <n v="18"/>
    <n v="19"/>
    <n v="1"/>
    <n v="1"/>
    <n v="390"/>
    <n v="41.78"/>
    <s v="https://launchpoint.marketo.com/assets/company/347/17501802-job-monitoring-guide-marketo.pdf"/>
    <n v="0"/>
    <n v="0.01"/>
    <n v="0.16"/>
    <n v="686000"/>
    <s v="0.54,0.81,0.81,0.81,0.81,0.67,0.67,0.81,0.81,0.99,0.99,0.81"/>
  </r>
  <r>
    <x v="608"/>
    <n v="12"/>
    <n v="0"/>
    <n v="1"/>
    <n v="3"/>
    <n v="90"/>
    <n v="13.85"/>
    <s v="http://blog.marketo.com/2011/03/here-are-my-secret-methods-for-turning-marketing-leads-into-qualified-sales-leads.html"/>
    <n v="0"/>
    <n v="0"/>
    <n v="0.89"/>
    <n v="6340000"/>
    <s v="0.64,0.82,0.82,0.82,0.82,0.82,0.99,0.99,0.64,0.82,0.99,0.99"/>
  </r>
  <r>
    <x v="1326"/>
    <n v="12"/>
    <n v="8"/>
    <n v="1"/>
    <n v="2"/>
    <n v="90"/>
    <n v="0"/>
    <s v="http://www.marketo.com/cheat-sheets/marketing-measurement/"/>
    <n v="0"/>
    <n v="0"/>
    <n v="0.03"/>
    <n v="421000"/>
    <s v="0.50,0.79,0.79,0.79,0.99,0.64,0.64,0.50,0.50,0.64,0.64,0.50"/>
  </r>
  <r>
    <x v="1327"/>
    <n v="16"/>
    <n v="17"/>
    <n v="1"/>
    <n v="1"/>
    <n v="210"/>
    <n v="0"/>
    <s v="http://www.marketo.com/about/news/marketo-raises-10million-for-lead-management/"/>
    <n v="0"/>
    <n v="0"/>
    <n v="0.08"/>
    <n v="272000000"/>
    <s v="0.81,0.81,0.65,0.81,0.81,0.81,0.81,0.81,0.81,0.65,0.99,0.65"/>
  </r>
  <r>
    <x v="1328"/>
    <n v="16"/>
    <n v="15"/>
    <n v="1"/>
    <n v="1"/>
    <n v="210"/>
    <n v="0"/>
    <s v="http://pages2.marketo.com/rs/marketob2/images/SPF-and-DKIM-for-Email-Deliverability.pdf"/>
    <n v="0"/>
    <n v="0"/>
    <n v="0"/>
    <n v="480000"/>
    <s v="0.81,0.81,0.81,0.99,0.99,0.99,0.99,0.99,0.99,0.99,0.99,0.81"/>
  </r>
  <r>
    <x v="1329"/>
    <n v="15"/>
    <n v="16"/>
    <n v="1"/>
    <n v="1"/>
    <n v="210"/>
    <n v="0.47"/>
    <s v="http://www.marketo.com/about/leadership/steve-sloan/"/>
    <n v="0"/>
    <n v="0"/>
    <n v="0.17"/>
    <n v="9760000"/>
    <s v="0.08,0.12,0.12,0.16,0.16,0.10,0.99,0.19,0.16,0.24,0.16,0.12"/>
  </r>
  <r>
    <x v="1330"/>
    <n v="16"/>
    <n v="0"/>
    <n v="1"/>
    <n v="3"/>
    <n v="210"/>
    <n v="6.32"/>
    <s v="https://launchpoint.marketo.com/ifbyphone/1059-call-tracking-for-marketo/"/>
    <n v="0"/>
    <n v="0"/>
    <n v="0.16"/>
    <n v="42000"/>
    <s v="0.67,0.36,0.18,0.18,0.67,0.54,0.82,0.99,0.67,0.44,0.67,0.67"/>
  </r>
  <r>
    <x v="1331"/>
    <n v="15"/>
    <n v="12"/>
    <n v="1"/>
    <n v="1"/>
    <n v="210"/>
    <n v="0"/>
    <s v="https://launchpoint.marketo.com/heinz-marketing/1009-heinz-marketing-marketo-services/"/>
    <n v="0"/>
    <n v="0"/>
    <n v="0.02"/>
    <n v="15800000"/>
    <s v="0.44,0.66,0.66,0.81,0.81,0.66,0.66,0.81,0.99,0.81,0.81,0.53"/>
  </r>
  <r>
    <x v="1332"/>
    <n v="16"/>
    <n v="0"/>
    <n v="1"/>
    <n v="3"/>
    <n v="210"/>
    <n v="0"/>
    <s v="https://launchpoint.marketo.com/eagle-creek-software-services/1002-marketing-automation-services/"/>
    <n v="0"/>
    <n v="0"/>
    <n v="0.12"/>
    <n v="862000"/>
    <s v="0.66,0.99,0.99,0.99,0.99,0.81,0.81,0.53,0.44,0.44,0.53,0.66"/>
  </r>
  <r>
    <x v="1333"/>
    <n v="15"/>
    <n v="20"/>
    <n v="1"/>
    <n v="1"/>
    <n v="210"/>
    <n v="3.84"/>
    <s v="http://www.marketo.com/software/"/>
    <n v="0"/>
    <n v="0"/>
    <n v="0.11"/>
    <n v="38400000"/>
    <s v="0.54,0.65,0.54,0.65,0.65,0.65,0.81,0.99,0.81,0.81,0.99,0.81"/>
  </r>
  <r>
    <x v="1334"/>
    <n v="16"/>
    <n v="17"/>
    <n v="1"/>
    <n v="1"/>
    <n v="210"/>
    <n v="23.96"/>
    <s v="http://www.marketo.com/definitive-guides/marketing-automation-microsoft-dynamics-crm/"/>
    <n v="0"/>
    <n v="0"/>
    <n v="0.75"/>
    <n v="4140000"/>
    <s v="0.03,0.05,0.13,0.44,0.44,0.54,0.82,0.67,0.67,0.67,0.99,0.67"/>
  </r>
  <r>
    <x v="1175"/>
    <n v="15"/>
    <n v="0"/>
    <n v="1"/>
    <n v="3"/>
    <n v="210"/>
    <n v="6.55"/>
    <s v="http://blog.marketo.com/"/>
    <n v="0"/>
    <n v="0"/>
    <n v="0.36"/>
    <n v="12200000"/>
    <s v="0.42,0.99,0.81,0.99,0.99,0.99,0.99,0.81,0.81,0.54,0.99,0.99"/>
  </r>
  <r>
    <x v="1335"/>
    <n v="5"/>
    <n v="5"/>
    <n v="2"/>
    <n v="2"/>
    <n v="20"/>
    <n v="0"/>
    <s v="http://www.marketo.com/lead-generation/"/>
    <n v="0"/>
    <n v="0"/>
    <n v="0.87"/>
    <n v="1350000000"/>
    <s v="0.75,0.75,0.25,0.50,0.50,0.99,0.50,0.50,0.50,0.25,0.50,0.75"/>
  </r>
  <r>
    <x v="1336"/>
    <n v="6"/>
    <n v="7"/>
    <n v="2"/>
    <n v="2"/>
    <n v="20"/>
    <n v="0"/>
    <s v="http://www.marketo.com/worksheets/2015-sample-social-media-tactical-plan/"/>
    <n v="0"/>
    <n v="0"/>
    <n v="0.46"/>
    <n v="1490000"/>
    <s v="0.99,0.75,0.50,0.50,0.75,0.50,0.75,0.25,0.25,0.50,0.50,0.50"/>
  </r>
  <r>
    <x v="1337"/>
    <n v="6"/>
    <n v="6"/>
    <n v="2"/>
    <n v="2"/>
    <n v="20"/>
    <n v="22.48"/>
    <s v="https://launchpoint.marketo.com/engagesciences/1515-engagesciences-social-engagement-platform/"/>
    <n v="0"/>
    <n v="0"/>
    <n v="0.95"/>
    <n v="23300000"/>
    <s v="0.25,0.50,0.25,0.25,0.50,0.25,0.25,0.99,0.25,0.50,0.50,0.25"/>
  </r>
  <r>
    <x v="1338"/>
    <n v="6"/>
    <n v="0"/>
    <n v="2"/>
    <n v="3"/>
    <n v="20"/>
    <n v="0"/>
    <s v="http://www.marketo.com/worksheets/2015-sample-social-media-tactical-plan/"/>
    <n v="0"/>
    <n v="0"/>
    <n v="0.16"/>
    <n v="5240000"/>
    <s v="0.14,0.28,0.28,0.14,0.28,0.14,0.14,0.28,0.14,0.71,0.99,0.71"/>
  </r>
  <r>
    <x v="1339"/>
    <n v="5"/>
    <n v="6"/>
    <n v="2"/>
    <n v="2"/>
    <n v="20"/>
    <n v="0"/>
    <s v="http://www.marketo.com/worksheets/managing-successful-webinars-a-marketers-must-have-checklist/"/>
    <n v="0"/>
    <n v="0"/>
    <n v="0.22"/>
    <n v="21600000"/>
    <s v="0.67,0.67,0.67,0.99,0.67,0.33,0.33,0.33,0.33,0.33,0.67,0.67"/>
  </r>
  <r>
    <x v="1340"/>
    <n v="5"/>
    <n v="5"/>
    <n v="2"/>
    <n v="2"/>
    <n v="20"/>
    <n v="0"/>
    <s v="https://www.marketo.com/marketing-topics/direct-response-advertising"/>
    <n v="0"/>
    <n v="0"/>
    <n v="1"/>
    <n v="4610000"/>
    <s v="0.25,0.50,0.75,0.50,0.99,0.75,0.50,0.50,0.50,0.75,0.25,0.25"/>
  </r>
  <r>
    <x v="1341"/>
    <n v="6"/>
    <n v="6"/>
    <n v="2"/>
    <n v="2"/>
    <n v="20"/>
    <n v="38.61"/>
    <s v="https://www.marketo.com/marketing-topics/free-lead-generation"/>
    <n v="0"/>
    <n v="0"/>
    <n v="0.98"/>
    <n v="3330000"/>
    <s v="0.67,0.67,0.33,0.67,0.67,0.67,0.99,0.33,0.33,0.33,0.33,0.33"/>
  </r>
  <r>
    <x v="1342"/>
    <n v="5"/>
    <n v="4"/>
    <n v="2"/>
    <n v="2"/>
    <n v="20"/>
    <n v="0"/>
    <s v="http://www.marketo.com/_assets/uploads/Content-Marketing-Machine-eBook.pdf"/>
    <n v="0"/>
    <n v="0"/>
    <n v="0.94"/>
    <n v="14700000"/>
    <s v="0.75,0.50,0.25,0.50,0.50,0.25,0.99,0.75,0.75,0.75,0.50,0.50"/>
  </r>
  <r>
    <x v="1343"/>
    <n v="6"/>
    <n v="7"/>
    <n v="2"/>
    <n v="2"/>
    <n v="20"/>
    <n v="22.81"/>
    <s v="https://www.marketo.com/marketing-topics/lead-generation-sites"/>
    <n v="0"/>
    <n v="0"/>
    <n v="0.98"/>
    <n v="83800000"/>
    <s v="0.25,0.50,0.50,0.50,0.50,0.99,0.75,0.50,0.25,0.75,0.50,0.25"/>
  </r>
  <r>
    <x v="1344"/>
    <n v="6"/>
    <n v="5"/>
    <n v="2"/>
    <n v="2"/>
    <n v="20"/>
    <n v="28.88"/>
    <s v="http://www.marketo.com/email-marketing/"/>
    <n v="0"/>
    <n v="0"/>
    <n v="0.94"/>
    <n v="69800000"/>
    <s v="0.14,0.99,0.14,0.14,0.28,0.28,0.28,0.14,0.28,0.28,0.28,0.28"/>
  </r>
  <r>
    <x v="340"/>
    <n v="5"/>
    <n v="0"/>
    <n v="2"/>
    <n v="3"/>
    <n v="20"/>
    <n v="13.36"/>
    <s v="http://www.marketo.com/definitive-guides/"/>
    <n v="0"/>
    <n v="0"/>
    <n v="0.95"/>
    <n v="441000"/>
    <s v="0.33,0.67,0.67,0.67,0.99,0.33,0.67,0.67,0.33,0.33,0.67,0.67"/>
  </r>
  <r>
    <x v="340"/>
    <n v="6"/>
    <n v="7"/>
    <n v="2"/>
    <n v="2"/>
    <n v="20"/>
    <n v="13.36"/>
    <s v="http://www.marketo.com/ebooks/promoting-content-to-the-right-audience/"/>
    <n v="0"/>
    <n v="0"/>
    <n v="0.95"/>
    <n v="441000"/>
    <s v="0.33,0.67,0.67,0.67,0.99,0.33,0.67,0.67,0.33,0.33,0.67,0.67"/>
  </r>
  <r>
    <x v="1345"/>
    <n v="6"/>
    <n v="18"/>
    <n v="2"/>
    <n v="1"/>
    <n v="20"/>
    <n v="0"/>
    <s v="https://www.marketo.com/marketing-topics/mlm-lead-generation"/>
    <n v="0"/>
    <n v="0"/>
    <n v="0.92"/>
    <n v="356000"/>
    <s v="0.25,0.50,0.50,0.99,0.75,0.50,0.50,0.50,0.50,0.25,0.50,0.25"/>
  </r>
  <r>
    <x v="1346"/>
    <n v="5"/>
    <n v="5"/>
    <n v="2"/>
    <n v="2"/>
    <n v="20"/>
    <n v="0"/>
    <s v="http://blog.marketo.com/2013/10/5-more-provocative-and-daring-marketing-campaigns-so-far-in-2013.html"/>
    <n v="0"/>
    <n v="0"/>
    <n v="0.74"/>
    <n v="1950000"/>
    <s v="0.67,0.67,0.67,0.67,0.67,0.99,0.99,0.67,0.99,0.99,0.67,0.67"/>
  </r>
  <r>
    <x v="1347"/>
    <n v="6"/>
    <n v="6"/>
    <n v="2"/>
    <n v="2"/>
    <n v="20"/>
    <n v="0"/>
    <s v="http://www.marketo.com/"/>
    <n v="0"/>
    <n v="0"/>
    <n v="0.3"/>
    <n v="321000000"/>
    <s v="0.25,0.75,0.50,0.50,0.75,0.99,0.50,0.50,0.75,0.50,0.50,0.25"/>
  </r>
  <r>
    <x v="1217"/>
    <n v="5"/>
    <n v="6"/>
    <n v="2"/>
    <n v="2"/>
    <n v="20"/>
    <n v="9.65"/>
    <s v="http://www.marketo.com/articles/b2b-sales-and-marketing-alignment-for-the-win/"/>
    <n v="0"/>
    <n v="0"/>
    <n v="1"/>
    <n v="59400000"/>
    <s v="0.67,0.67,0.67,0.99,0.99,0.67,0.67,0.67,0.67,0.67,0.99,0.99"/>
  </r>
  <r>
    <x v="1348"/>
    <n v="5"/>
    <n v="5"/>
    <n v="2"/>
    <n v="2"/>
    <n v="20"/>
    <n v="12.67"/>
    <s v="http://www.marketo.com/worksheets/2015-sample-social-media-tactical-plan/"/>
    <n v="0"/>
    <n v="0"/>
    <n v="0.28000000000000003"/>
    <n v="76700000"/>
    <s v="0.20,0.20,0.20,0.20,0.20,0.20,0.20,0.20,0.20,0.80,0.99,0.99"/>
  </r>
  <r>
    <x v="1349"/>
    <n v="6"/>
    <n v="10"/>
    <n v="2"/>
    <n v="2"/>
    <n v="20"/>
    <n v="0"/>
    <s v="http://blog.marketo.com/2013/04/ten-fantastic-facts-about-the-history-of-internet-marketing.html"/>
    <n v="0"/>
    <n v="0"/>
    <n v="0.14000000000000001"/>
    <n v="319000000"/>
    <s v="0.50,0.50,0.75,0.25,0.50,0.50,0.25,0.25,0.25,0.99,0.25,0.50"/>
  </r>
  <r>
    <x v="1350"/>
    <n v="6"/>
    <n v="0"/>
    <n v="2"/>
    <n v="3"/>
    <n v="20"/>
    <n v="0"/>
    <s v="http://www.marketo.com/about/news/marketo-announces-pricing-of-initial-public-offering/"/>
    <n v="0"/>
    <n v="0"/>
    <n v="0.03"/>
    <n v="252000"/>
    <s v="0.99,0.99,0.99,0.99,0.99,0.99,0.99,0.99,0.50,0.99,0.99,0.50"/>
  </r>
  <r>
    <x v="1351"/>
    <n v="5"/>
    <n v="4"/>
    <n v="2"/>
    <n v="2"/>
    <n v="20"/>
    <n v="0"/>
    <s v="http://www.marketo.com/event-marketing/"/>
    <n v="0"/>
    <n v="0"/>
    <n v="0.66"/>
    <n v="422000000"/>
    <s v="0.33,0.99,0.67,0.67,0.99,0.67,0.33,0.33,0.67,0.99,0.99,0.67"/>
  </r>
  <r>
    <x v="1352"/>
    <n v="6"/>
    <n v="4"/>
    <n v="2"/>
    <n v="2"/>
    <n v="20"/>
    <n v="4.42"/>
    <s v="http://www.marketo.com/lead-generation/"/>
    <n v="0"/>
    <n v="0"/>
    <n v="0.88"/>
    <n v="62600000"/>
    <s v="0.67,0.99,0.33,0.67,0.33,0.67,0.33,0.33,0.33,0.33,0.33,0.67"/>
  </r>
  <r>
    <x v="1353"/>
    <n v="6"/>
    <n v="7"/>
    <n v="2"/>
    <n v="2"/>
    <n v="20"/>
    <n v="13.65"/>
    <s v="http://www.marketo.com/worksheets/2015-sample-social-media-tactical-plan/"/>
    <n v="0"/>
    <n v="0"/>
    <n v="0.68"/>
    <n v="485000000"/>
    <s v="0.25,0.50,0.50,0.75,0.50,0.50,0.50,0.50,0.25,0.50,0.99,0.75"/>
  </r>
  <r>
    <x v="1354"/>
    <n v="6"/>
    <n v="6"/>
    <n v="2"/>
    <n v="2"/>
    <n v="20"/>
    <n v="0"/>
    <s v="http://blog.marketo.com/2013/09/how-to-write-your-first-blog-post.html"/>
    <n v="0"/>
    <n v="0"/>
    <n v="0.02"/>
    <n v="373000000"/>
    <s v="0.25,0.99,0.75,0.50,0.50,0.25,0.50,0.50,0.50,0.75,0.75,0.50"/>
  </r>
  <r>
    <x v="1355"/>
    <n v="6"/>
    <n v="6"/>
    <n v="2"/>
    <n v="2"/>
    <n v="20"/>
    <n v="0"/>
    <s v="http://www.marketo.com/software/marketing-automation/email-marketing/ab-testing/"/>
    <n v="0"/>
    <n v="0"/>
    <n v="0.39"/>
    <n v="98400000"/>
    <s v="0.25,0.50,0.50,0.75,0.50,0.50,0.75,0.99,0.75,0.50,0.50,0.50"/>
  </r>
  <r>
    <x v="1356"/>
    <n v="6"/>
    <n v="6"/>
    <n v="2"/>
    <n v="2"/>
    <n v="20"/>
    <n v="6.71"/>
    <s v="http://www.marketo.com/software/personalization/"/>
    <n v="0"/>
    <n v="0"/>
    <n v="0.74"/>
    <n v="23900000"/>
    <s v="0.25,0.25,0.50,0.25,0.50,0.25,0.75,0.99,0.50,0.50,0.99,0.25"/>
  </r>
  <r>
    <x v="1357"/>
    <n v="6"/>
    <n v="6"/>
    <n v="2"/>
    <n v="2"/>
    <n v="20"/>
    <n v="9.7100000000000009"/>
    <s v="http://blog.marketo.com/2012/10/expert-tips-for-optimizing-linkedin-for-lead-generation.html"/>
    <n v="0"/>
    <n v="0"/>
    <n v="0.97"/>
    <n v="7090000"/>
    <s v="0.25,0.50,0.99,0.75,0.25,0.25,0.50,0.25,0.99,0.25,0.50,0.25"/>
  </r>
  <r>
    <x v="1358"/>
    <n v="6"/>
    <n v="6"/>
    <n v="2"/>
    <n v="2"/>
    <n v="20"/>
    <n v="12.53"/>
    <s v="https://www.marketo.com/marketing-topics/b2b-social-media-marketing"/>
    <n v="0"/>
    <n v="0"/>
    <n v="0.93"/>
    <n v="16900000"/>
    <s v="0.33,0.99,0.33,0.33,0.67,0.99,0.67,0.67,0.33,0.33,0.67,0.33"/>
  </r>
  <r>
    <x v="1359"/>
    <n v="6"/>
    <n v="6"/>
    <n v="2"/>
    <n v="2"/>
    <n v="20"/>
    <n v="0"/>
    <s v="http://www.marketo.com/definitive-guides/social-marketing/"/>
    <n v="0"/>
    <n v="0"/>
    <n v="0.31"/>
    <n v="731000000"/>
    <s v="0.50,0.99,0.99,0.99,0.99,0.75,0.50,0.50,0.25,0.25,0.25,0.25"/>
  </r>
  <r>
    <x v="1360"/>
    <n v="6"/>
    <n v="8"/>
    <n v="2"/>
    <n v="2"/>
    <n v="20"/>
    <n v="0"/>
    <s v="http://blog.marketo.com/2013/04/ten-fantastic-facts-about-the-history-of-internet-marketing.html"/>
    <n v="0"/>
    <n v="0"/>
    <n v="0.1"/>
    <n v="319000000"/>
    <s v="0.33,0.67,0.67,0.67,0.67,0.33,0.33,0.33,0.33,0.99,0.33,0.33"/>
  </r>
  <r>
    <x v="1361"/>
    <n v="5"/>
    <n v="5"/>
    <n v="2"/>
    <n v="2"/>
    <n v="20"/>
    <n v="0"/>
    <s v="https://www.marketo.com/marketing-topics/b2b-social-media-marketing"/>
    <n v="0"/>
    <n v="0"/>
    <n v="0.44"/>
    <n v="71800000"/>
    <s v="0.20,0.40,0.80,0.99,0.40,0.40,0.20,0.60,0.20,0.40,0.20,0.20"/>
  </r>
  <r>
    <x v="1362"/>
    <n v="5"/>
    <n v="5"/>
    <n v="2"/>
    <n v="2"/>
    <n v="20"/>
    <n v="50.07"/>
    <s v="http://www.marketo.com/marketing-topics/lead-generation-ideas"/>
    <n v="0"/>
    <n v="0.01"/>
    <n v="1"/>
    <n v="4060000"/>
    <s v="0.50,0.50,0.75,0.75,0.25,0.75,0.99,0.25,0.25,0.50,0.50,0.25"/>
  </r>
  <r>
    <x v="1363"/>
    <n v="5"/>
    <n v="5"/>
    <n v="2"/>
    <n v="2"/>
    <n v="20"/>
    <n v="0"/>
    <s v="http://blog.marketo.com/2013/12/must-attend-marketing-events-of-2014.html"/>
    <n v="0"/>
    <n v="0"/>
    <n v="0.85"/>
    <n v="56100000"/>
    <s v="0.33,0.67,0.99,0.67,0.67,0.67,0.67,0.33,0.99,0.99,0.99,0.33"/>
  </r>
  <r>
    <x v="1364"/>
    <n v="5"/>
    <n v="6"/>
    <n v="2"/>
    <n v="2"/>
    <n v="20"/>
    <n v="13.23"/>
    <s v="http://www.marketo.com/marketing-topics/lead-generation-marketing"/>
    <n v="0"/>
    <n v="0"/>
    <n v="0.2"/>
    <n v="471000000"/>
    <s v="0.50,0.50,0.50,0.50,0.75,0.50,0.50,0.75,0.50,0.99,0.75,0.50"/>
  </r>
  <r>
    <x v="1365"/>
    <n v="6"/>
    <n v="5"/>
    <n v="2"/>
    <n v="2"/>
    <n v="20"/>
    <n v="30.25"/>
    <s v="https://www.marketo.com/marketing-topics/lead-generation-sales"/>
    <n v="0"/>
    <n v="0"/>
    <n v="0.97"/>
    <n v="29200000"/>
    <s v="0.25,0.50,0.75,0.50,0.99,0.50,0.75,0.50,0.50,0.50,0.50,0.50"/>
  </r>
  <r>
    <x v="1366"/>
    <n v="5"/>
    <n v="4"/>
    <n v="2"/>
    <n v="2"/>
    <n v="20"/>
    <n v="22.04"/>
    <s v="http://www.marketo.com/articles/how-to-survive-the-gmail-tabs-marketing-apocalypse/"/>
    <n v="0"/>
    <n v="0"/>
    <n v="0.95"/>
    <n v="42500000"/>
    <s v="0.99,0.99,0.99,0.99,0.50,0.99,0.50,0.50,0.50,0.50,0.50,0.99"/>
  </r>
  <r>
    <x v="358"/>
    <n v="6"/>
    <n v="6"/>
    <n v="2"/>
    <n v="2"/>
    <n v="20"/>
    <n v="14.36"/>
    <s v="http://www.marketo.com/about/news/marketo-introduces-first-integrated-solution-for-social-marketing-automation/"/>
    <n v="0"/>
    <n v="0"/>
    <n v="0.67"/>
    <n v="527000"/>
    <s v="0.67,0.67,0.99,0.67,0.99,0.33,0.99,0.99,0.67,0.99,0.99,0.67"/>
  </r>
  <r>
    <x v="358"/>
    <n v="5"/>
    <n v="5"/>
    <n v="2"/>
    <n v="2"/>
    <n v="20"/>
    <n v="14.36"/>
    <s v="http://www.marketo.com/success-kits/social-marketing/"/>
    <n v="0"/>
    <n v="0"/>
    <n v="0.67"/>
    <n v="527000"/>
    <s v="0.67,0.67,0.99,0.67,0.99,0.33,0.99,0.99,0.67,0.99,0.99,0.67"/>
  </r>
  <r>
    <x v="1367"/>
    <n v="13"/>
    <n v="13"/>
    <n v="1"/>
    <n v="1"/>
    <n v="110"/>
    <n v="0"/>
    <s v="http://blog.marketo.com/2013/05/5-of-the-most-innovative-and-unique-marketing-campaigns-so-far-in-2013.html"/>
    <n v="0"/>
    <n v="0"/>
    <n v="0.2"/>
    <n v="7370000"/>
    <s v="0.82,0.82,0.99,0.82,0.99,0.99,0.82,0.82,0.99,0.99,0.99,0.82"/>
  </r>
  <r>
    <x v="515"/>
    <n v="13"/>
    <n v="0"/>
    <n v="1"/>
    <n v="3"/>
    <n v="110"/>
    <n v="28.84"/>
    <s v="https://www.marketo.com/marketing-topics/lead-management-software"/>
    <n v="0"/>
    <n v="0"/>
    <n v="0.86"/>
    <n v="576000000"/>
    <s v="0.28,0.53,0.41,0.53,0.41,0.53,0.65,0.53,0.82,0.99,0.65,0.65"/>
  </r>
  <r>
    <x v="1368"/>
    <n v="13"/>
    <n v="13"/>
    <n v="1"/>
    <n v="1"/>
    <n v="110"/>
    <n v="0"/>
    <s v="https://www.marketo.com/about/contact.php"/>
    <n v="0"/>
    <n v="0"/>
    <n v="0.01"/>
    <n v="16300000"/>
    <s v="0.19,0.65,0.81,0.99,0.19,0.27,0.35,0.42,0.42,0.27,0.81,0.27"/>
  </r>
  <r>
    <x v="1369"/>
    <n v="13"/>
    <n v="18"/>
    <n v="1"/>
    <n v="1"/>
    <n v="110"/>
    <n v="0.11"/>
    <s v="http://summit.marketo.com/2014/speakers/tracy-torres/"/>
    <n v="0"/>
    <n v="0"/>
    <n v="0.12"/>
    <n v="2940000"/>
    <s v="0.52,0.52,0.52,0.67,0.52,0.43,0.43,0.67,0.99,0.52,0.52,0.67"/>
  </r>
  <r>
    <x v="1370"/>
    <n v="13"/>
    <n v="13"/>
    <n v="1"/>
    <n v="1"/>
    <n v="110"/>
    <n v="0"/>
    <s v="http://www.marketo.com/ebooks/how-to-structure-your-marketing-automation-team-for-success/"/>
    <n v="0"/>
    <n v="0"/>
    <n v="7.0000000000000007E-2"/>
    <n v="180000000"/>
    <s v="0.41,0.53,0.53,0.65,0.53,0.82,0.65,0.82,0.82,0.82,0.99,0.53"/>
  </r>
  <r>
    <x v="1183"/>
    <n v="13"/>
    <n v="13"/>
    <n v="1"/>
    <n v="1"/>
    <n v="110"/>
    <n v="0"/>
    <s v="http://www.marketo.com/webinars/customers-are-king-prospect-and-customer-engagement-is-the-key-to-the-kingdom/"/>
    <n v="0"/>
    <n v="0"/>
    <n v="0.01"/>
    <n v="156000000"/>
    <s v="0.53,0.82,0.99,0.65,0.82,0.65,0.53,0.53,0.65,0.65,0.82,0.82"/>
  </r>
  <r>
    <x v="1371"/>
    <n v="14"/>
    <n v="13"/>
    <n v="1"/>
    <n v="1"/>
    <n v="140"/>
    <n v="10.84"/>
    <s v="http://www.marketo.com/marketing-topics/internet-marketing-solutions"/>
    <n v="0"/>
    <n v="0"/>
    <n v="0.5"/>
    <n v="79600000"/>
    <s v="0.99,0.99,0.67,0.81,0.67,0.52,0.52,0.52,0.67,0.52,0.81,0.81"/>
  </r>
  <r>
    <x v="1372"/>
    <n v="14"/>
    <n v="12"/>
    <n v="1"/>
    <n v="1"/>
    <n v="140"/>
    <n v="0"/>
    <s v="http://www.marketo.com/worksheets/content-marketing-tactical-plan/"/>
    <n v="0"/>
    <n v="0"/>
    <n v="0.06"/>
    <n v="4170000"/>
    <s v="0.42,0.35,0.81,0.65,0.65,0.54,0.54,0.35,0.27,0.81,0.99,0.81"/>
  </r>
  <r>
    <x v="1373"/>
    <n v="14"/>
    <n v="15"/>
    <n v="1"/>
    <n v="1"/>
    <n v="140"/>
    <n v="0"/>
    <s v="http://www.marketo.com/about/leadership/anthony-nemelka/"/>
    <n v="0"/>
    <n v="0"/>
    <n v="0"/>
    <n v="88000"/>
    <s v="0.33,0.67,0.52,0.67,0.99,0.67,0.52,0.81,0.52,0.67,0.67,0.33"/>
  </r>
  <r>
    <x v="1374"/>
    <n v="14"/>
    <n v="0"/>
    <n v="1"/>
    <n v="3"/>
    <n v="140"/>
    <n v="0.06"/>
    <s v="https://www.marketo.com/_assets/uploads/Your-Sample-Social-Editorial-Calendar.pdf?20140825103412"/>
    <n v="0"/>
    <n v="0"/>
    <n v="0.1"/>
    <n v="151000000"/>
    <s v="0.81,0.67,0.67,0.99,0.99,0.52,0.33,0.14,0.24,0.67,0.81,0.67"/>
  </r>
  <r>
    <x v="1375"/>
    <n v="14"/>
    <n v="17"/>
    <n v="1"/>
    <n v="1"/>
    <n v="140"/>
    <n v="0"/>
    <s v="http://www.marketo.com/ebooks/the-essential-8-top-reports-that-every-marketer-needs/"/>
    <n v="0"/>
    <n v="0"/>
    <n v="0"/>
    <n v="268000000"/>
    <s v="0.65,0.99,0.82,0.99,0.65,0.65,0.65,0.82,0.99,0.99,0.82,0.53"/>
  </r>
  <r>
    <x v="1376"/>
    <n v="14"/>
    <n v="13"/>
    <n v="1"/>
    <n v="1"/>
    <n v="140"/>
    <n v="0"/>
    <s v="http://blog.marketo.com/2013/05/5-of-the-most-innovative-and-unique-marketing-campaigns-so-far-in-2013.html"/>
    <n v="0"/>
    <n v="0"/>
    <n v="0.32"/>
    <n v="8090000"/>
    <s v="0.65,0.54,0.54,0.65,0.99,0.42,0.19,0.27,0.42,0.54,0.35,0.54"/>
  </r>
  <r>
    <x v="1377"/>
    <n v="18"/>
    <n v="15"/>
    <n v="1"/>
    <n v="1"/>
    <n v="320"/>
    <n v="9.93"/>
    <s v="http://blog.marketo.com/"/>
    <n v="0"/>
    <n v="0"/>
    <n v="0.6"/>
    <n v="609000000"/>
    <s v="0.67,0.54,0.67,0.54,0.67,0.81,0.81,0.81,0.67,0.67,0.99,0.67"/>
  </r>
  <r>
    <x v="1378"/>
    <n v="19"/>
    <n v="18"/>
    <n v="1"/>
    <n v="1"/>
    <n v="320"/>
    <n v="2.31"/>
    <s v="https://launchpoint.marketo.com/conductor/1161-conductor-searchlight/"/>
    <n v="0"/>
    <n v="0"/>
    <n v="0.14000000000000001"/>
    <n v="128000"/>
    <s v="0.54,0.67,0.67,0.67,0.67,0.67,0.81,0.67,0.81,0.99,0.99,0.67"/>
  </r>
  <r>
    <x v="1379"/>
    <n v="18"/>
    <n v="0"/>
    <n v="1"/>
    <n v="3"/>
    <n v="320"/>
    <n v="0.03"/>
    <s v="https://www.marketo.com/about/contact.php"/>
    <n v="0"/>
    <n v="0"/>
    <n v="0.04"/>
    <n v="16100000"/>
    <s v="0.82,0.99,0.82,0.54,0.44,0.54,0.99,0.99,0.99,0.99,0.82,0.67"/>
  </r>
  <r>
    <x v="1380"/>
    <n v="19"/>
    <n v="18"/>
    <n v="1"/>
    <n v="1"/>
    <n v="320"/>
    <n v="2.42"/>
    <s v="http://blog.marketo.com/wp-content/uploads/images/6a00d83451b45369e20115705d477b970c-popup"/>
    <n v="0"/>
    <n v="0"/>
    <n v="0.11"/>
    <n v="31100000"/>
    <s v="0.99,0.81,0.81,0.99,0.81,0.67,0.54,0.54,0.44,0.44,0.54,0.54"/>
  </r>
  <r>
    <x v="1381"/>
    <n v="18"/>
    <n v="17"/>
    <n v="1"/>
    <n v="1"/>
    <n v="320"/>
    <n v="30.4"/>
    <s v="http://www.marketo.com/lead-management/"/>
    <n v="0"/>
    <n v="0"/>
    <n v="0.92"/>
    <n v="28500000"/>
    <s v="0.36,0.54,0.44,0.36,0.44,0.44,0.44,0.54,0.54,0.66,0.54,0.99"/>
  </r>
  <r>
    <x v="1382"/>
    <n v="11"/>
    <n v="0"/>
    <n v="1"/>
    <n v="3"/>
    <n v="20"/>
    <n v="0"/>
    <s v="http://www.marketo.com/solutions/up-sell-cross-sell/"/>
    <n v="0"/>
    <n v="0"/>
    <n v="0.18"/>
    <n v="199000"/>
    <s v="0.25,0.75,0.50,0.99,0.50,0.75,0.75,0.50,0.50,0.75,0.50,0.75"/>
  </r>
  <r>
    <x v="1383"/>
    <n v="11"/>
    <n v="15"/>
    <n v="1"/>
    <n v="1"/>
    <n v="20"/>
    <n v="11.71"/>
    <s v="http://www.marketo.com/definitive-guides/marketing-metrics-and-marketing-analytics/"/>
    <n v="0"/>
    <n v="0"/>
    <n v="0.96"/>
    <n v="508000"/>
    <s v="0.50,0.50,0.50,0.25,0.50,0.50,0.75,0.50,0.99,0.75,0.75,0.50"/>
  </r>
  <r>
    <x v="1384"/>
    <n v="11"/>
    <n v="11"/>
    <n v="1"/>
    <n v="1"/>
    <n v="20"/>
    <n v="18.39"/>
    <s v="https://www.marketo.com/marketing-topics/generate-business-leads"/>
    <n v="0"/>
    <n v="0"/>
    <n v="0.98"/>
    <n v="556000000"/>
    <s v="0.50,0.50,0.50,0.25,0.50,0.99,0.50,0.75,0.50,0.50,0.50,0.50"/>
  </r>
  <r>
    <x v="1385"/>
    <n v="11"/>
    <n v="11"/>
    <n v="1"/>
    <n v="1"/>
    <n v="20"/>
    <n v="11.48"/>
    <s v="http://www.marketo.com/ebooks/graduating-from-an-email-service-provider-to-marketing-automation/"/>
    <n v="0"/>
    <n v="0"/>
    <n v="0.82"/>
    <n v="141000000"/>
    <s v="0.50,0.75,0.50,0.99,0.50,0.50,0.50,0.75,0.75,0.25,0.50,0.75"/>
  </r>
  <r>
    <x v="1386"/>
    <n v="11"/>
    <n v="10"/>
    <n v="1"/>
    <n v="2"/>
    <n v="20"/>
    <n v="12.95"/>
    <s v="http://blog.marketo.com/2013/03/how-to-measure-the-roi-of-your-marketing-programs.html"/>
    <n v="0"/>
    <n v="0"/>
    <n v="0.61"/>
    <n v="454000"/>
    <s v="0.50,0.99,0.50,0.50,0.25,0.50,0.50,0.50,0.50,0.50,0.75,0.50"/>
  </r>
  <r>
    <x v="1387"/>
    <n v="11"/>
    <n v="11"/>
    <n v="1"/>
    <n v="1"/>
    <n v="20"/>
    <n v="0"/>
    <s v="http://blog.marketo.com/2014/02/the-5-pillars-of-a-successful-sales-pitch.html"/>
    <n v="0"/>
    <n v="0"/>
    <n v="0.23"/>
    <n v="34100000"/>
    <s v="0.25,0.50,0.50,0.50,0.99,0.25,0.25,0.25,0.25,0.25,0.50,0.25"/>
  </r>
  <r>
    <x v="1388"/>
    <n v="11"/>
    <n v="0"/>
    <n v="1"/>
    <n v="3"/>
    <n v="20"/>
    <n v="0"/>
    <s v="http://blog.marketo.com/2015/01/3-musts-for-every-marketers-to-do-list-when-investing-in-marketing-automation.html"/>
    <n v="0"/>
    <n v="0"/>
    <n v="0.73"/>
    <n v="18300000"/>
    <s v="0.50,0.75,0.50,0.75,0.99,0.50,0.50,0.50,0.75,0.50,0.50,0.50"/>
  </r>
  <r>
    <x v="1389"/>
    <n v="11"/>
    <n v="11"/>
    <n v="1"/>
    <n v="1"/>
    <n v="20"/>
    <n v="22.05"/>
    <s v="http://www.marketo.com/email-marketing/"/>
    <n v="0"/>
    <n v="0"/>
    <n v="0.96"/>
    <n v="65600000"/>
    <s v="0.67,0.67,0.99,0.67,0.33,0.67,0.67,0.67,0.99,0.67,0.99,0.67"/>
  </r>
  <r>
    <x v="1390"/>
    <n v="11"/>
    <n v="12"/>
    <n v="1"/>
    <n v="1"/>
    <n v="20"/>
    <n v="0"/>
    <s v="https://www.marketo.com/marketing-topics/define-b2b-marketing"/>
    <n v="0"/>
    <n v="0"/>
    <n v="0.1"/>
    <n v="238000000"/>
    <s v="0.33,0.67,0.99,0.67,0.33,0.33,0.33,0.33,0.67,0.99,0.67,0.67"/>
  </r>
  <r>
    <x v="1391"/>
    <n v="11"/>
    <n v="12"/>
    <n v="1"/>
    <n v="1"/>
    <n v="20"/>
    <n v="27.37"/>
    <s v="http://www.marketo.com/software/marketing-automation/landing-pages/"/>
    <n v="0"/>
    <n v="0"/>
    <n v="0.98"/>
    <n v="4990000"/>
    <s v="0.67,0.67,0.99,0.67,0.67,0.99,0.67,0.67,0.67,0.67,0.67,0.67"/>
  </r>
  <r>
    <x v="1392"/>
    <n v="11"/>
    <n v="9"/>
    <n v="1"/>
    <n v="2"/>
    <n v="20"/>
    <n v="0"/>
    <s v="http://www.marketo.com/definitive-guides/social-marketing/"/>
    <n v="0"/>
    <n v="0"/>
    <n v="0.4"/>
    <n v="200000000"/>
    <s v="0.33,0.67,0.67,0.67,0.67,0.99,0.67,0.67,0.99,0.33,0.99,0.67"/>
  </r>
  <r>
    <x v="1393"/>
    <n v="11"/>
    <n v="11"/>
    <n v="1"/>
    <n v="1"/>
    <n v="20"/>
    <n v="0"/>
    <s v="http://blog.marketo.com/2014/02/the-5-pillars-of-a-successful-sales-pitch.html"/>
    <n v="0"/>
    <n v="0"/>
    <n v="0.21"/>
    <n v="5830000"/>
    <s v="0.33,0.67,0.33,0.33,0.67,0.33,0.67,0.33,0.67,0.99,0.67,0.33"/>
  </r>
  <r>
    <x v="1394"/>
    <n v="11"/>
    <n v="9"/>
    <n v="1"/>
    <n v="2"/>
    <n v="20"/>
    <n v="0"/>
    <s v="http://www.marketo.com/library/marketo-jigsaw-datasheet.pdf"/>
    <n v="0"/>
    <n v="0"/>
    <n v="0.84"/>
    <n v="85000"/>
    <s v="0.20,0.60,0.99,0.40,0.40,0.40,0.40,0.20,0.20,0.40,0.40,0.40"/>
  </r>
  <r>
    <x v="1395"/>
    <n v="11"/>
    <n v="11"/>
    <n v="1"/>
    <n v="1"/>
    <n v="20"/>
    <n v="0"/>
    <s v="http://blog.marketo.com/2013/12/must-attend-marketing-events-of-2014.html"/>
    <n v="0"/>
    <n v="0"/>
    <n v="0.45"/>
    <n v="25600000"/>
    <s v="0.25,0.75,0.25,0.50,0.25,0.25,0.50,0.50,0.99,0.99,0.75,0.75"/>
  </r>
  <r>
    <x v="1396"/>
    <n v="11"/>
    <n v="11"/>
    <n v="1"/>
    <n v="1"/>
    <n v="20"/>
    <n v="8.5"/>
    <s v="http://www.marketo.com/reports/the-forrester-wave-lead-to-revenue-management-platform-vendors-2014/"/>
    <n v="0"/>
    <n v="0"/>
    <n v="0.99"/>
    <n v="107000000"/>
    <s v="0.25,0.75,0.50,0.25,0.75,0.75,0.25,0.50,0.50,0.25,0.99,0.75"/>
  </r>
  <r>
    <x v="1397"/>
    <n v="11"/>
    <n v="17"/>
    <n v="1"/>
    <n v="1"/>
    <n v="20"/>
    <n v="10.89"/>
    <s v="https://www.marketo.com/_assets/uploads/Technology-and-the-Evolution-of-the-Marketing-Agency.pdf?20130308142909"/>
    <n v="0"/>
    <n v="0"/>
    <n v="0.98"/>
    <n v="32100000"/>
    <s v="0.20,0.99,0.20,0.20,0.20,0.20,0.20,0.40,0.20,0.60,0.60,0.40"/>
  </r>
  <r>
    <x v="1398"/>
    <n v="11"/>
    <n v="10"/>
    <n v="1"/>
    <n v="2"/>
    <n v="20"/>
    <n v="17.78"/>
    <s v="http://www.marketo.com/calculators/marketing-automation-roi/?url=/marketing-automation-roi-calculator/"/>
    <n v="0"/>
    <n v="0"/>
    <n v="0.24"/>
    <n v="454000"/>
    <s v="0.99,0.99,0.99,0.80,0.40,0.20,0.20,0.20,0.20,0.20,0.20,0.20"/>
  </r>
  <r>
    <x v="1399"/>
    <n v="11"/>
    <n v="10"/>
    <n v="1"/>
    <n v="2"/>
    <n v="20"/>
    <n v="0"/>
    <s v="http://www.marketo.com/infographics/the-ultimate-social-media-event-marketing-checklist-infographic/"/>
    <n v="0"/>
    <n v="0"/>
    <n v="0.67"/>
    <n v="12600000"/>
    <s v="0.33,0.67,0.99,0.67,0.67,0.67,0.67,0.67,0.99,0.67,0.67,0.67"/>
  </r>
  <r>
    <x v="1400"/>
    <n v="11"/>
    <n v="11"/>
    <n v="1"/>
    <n v="1"/>
    <n v="20"/>
    <n v="0"/>
    <s v="http://blog.marketo.com/2013/05/5-of-the-most-innovative-and-unique-marketing-campaigns-so-far-in-2013.html"/>
    <n v="0"/>
    <n v="0"/>
    <n v="0.32"/>
    <n v="17600000"/>
    <s v="0.25,0.75,0.75,0.99,0.75,0.50,0.50,0.25,0.50,0.25,0.25,0.25"/>
  </r>
  <r>
    <x v="1401"/>
    <n v="11"/>
    <n v="10"/>
    <n v="1"/>
    <n v="2"/>
    <n v="20"/>
    <n v="0"/>
    <s v="http://www.marketo.com/marketing-and-sales-alignment/"/>
    <n v="0"/>
    <n v="0"/>
    <n v="0.85"/>
    <n v="88700000"/>
    <s v="0.99,0.20,0.40,0.20,0.20,0.60,0.20,0.20,0.40,0.20,0.20,0.20"/>
  </r>
  <r>
    <x v="1402"/>
    <n v="11"/>
    <n v="10"/>
    <n v="1"/>
    <n v="2"/>
    <n v="20"/>
    <n v="5.71"/>
    <s v="http://blog.marketo.com/2012/08/the-art-of-social-sharing-5-social-campaign-ideas-to-get-your-audience-engaged.html"/>
    <n v="0"/>
    <n v="0"/>
    <n v="0.28000000000000003"/>
    <n v="36700000"/>
    <s v="0.50,0.50,0.75,0.50,0.25,0.99,0.25,0.75,0.50,0.75,0.50,0.75"/>
  </r>
  <r>
    <x v="746"/>
    <n v="12"/>
    <n v="12"/>
    <n v="1"/>
    <n v="1"/>
    <n v="70"/>
    <n v="20.49"/>
    <s v="http://www.marketo.com/marketing-topics/website-lead-generation"/>
    <n v="0"/>
    <n v="0"/>
    <n v="0.96"/>
    <n v="6980000"/>
    <s v="0.64,0.64,0.82,0.82,0.99,0.64,0.82,0.64,0.45,0.64,0.64,0.82"/>
  </r>
  <r>
    <x v="1403"/>
    <n v="12"/>
    <n v="11"/>
    <n v="1"/>
    <n v="1"/>
    <n v="70"/>
    <n v="0"/>
    <s v="http://blog.marketo.com/2013/09/how-to-write-your-first-blog-post.html"/>
    <n v="0"/>
    <n v="0"/>
    <n v="0.03"/>
    <n v="1210000000"/>
    <s v="0.99,0.99,0.56,0.56,0.78,0.78,0.99,0.99,0.44,0.56,0.56,0.56"/>
  </r>
  <r>
    <x v="1404"/>
    <n v="12"/>
    <n v="11"/>
    <n v="1"/>
    <n v="1"/>
    <n v="70"/>
    <n v="0"/>
    <s v="http://blog.marketo.com/2014/01/embracing-the-age-of-the-customer-how-to-become-customer-obsessed.html"/>
    <n v="0"/>
    <n v="0"/>
    <n v="0.02"/>
    <n v="11900000"/>
    <s v="0.28,0.99,0.50,0.64,0.64,0.50,0.36,0.50,0.50,0.50,0.50,0.64"/>
  </r>
  <r>
    <x v="747"/>
    <n v="12"/>
    <n v="12"/>
    <n v="1"/>
    <n v="1"/>
    <n v="70"/>
    <n v="0"/>
    <s v="http://summit.marketo.com/2015/speakers/steven-moody/"/>
    <n v="0"/>
    <n v="0"/>
    <n v="0.31"/>
    <n v="11800000"/>
    <s v="0.56,0.99,0.78,0.99,0.99,0.78,0.78,0.78,0.78,0.78,0.78,0.56"/>
  </r>
  <r>
    <x v="1405"/>
    <n v="12"/>
    <n v="12"/>
    <n v="1"/>
    <n v="1"/>
    <n v="70"/>
    <n v="34.86"/>
    <s v="http://www.marketo.com/lead-generation/"/>
    <n v="0"/>
    <n v="0"/>
    <n v="0.91"/>
    <n v="2850000"/>
    <s v="0.45,0.82,0.64,0.99,0.82,0.64,0.64,0.64,0.45,0.64,0.82,0.64"/>
  </r>
  <r>
    <x v="1406"/>
    <n v="12"/>
    <n v="11"/>
    <n v="1"/>
    <n v="1"/>
    <n v="70"/>
    <n v="0"/>
    <s v="http://www.marketo.com/worksheets/sample-social-media-plan-for-events/"/>
    <n v="0"/>
    <n v="0"/>
    <n v="0.54"/>
    <n v="665000000"/>
    <s v="0.09,0.22,0.16,0.12,0.12,0.12,0.16,0.16,0.99,0.16,0.16,0.22"/>
  </r>
  <r>
    <x v="1407"/>
    <n v="12"/>
    <n v="12"/>
    <n v="1"/>
    <n v="1"/>
    <n v="70"/>
    <n v="8.52"/>
    <s v="http://blog.marketo.com/2014/06/4-simple-ways-to-make-automated-emails-feel-personaland-on-brand.html"/>
    <n v="0"/>
    <n v="0"/>
    <n v="0.89"/>
    <n v="21700000"/>
    <s v="0.64,0.82,0.64,0.64,0.64,0.64,0.64,0.64,0.64,0.82,0.82,0.99"/>
  </r>
  <r>
    <x v="1408"/>
    <n v="12"/>
    <n v="13"/>
    <n v="1"/>
    <n v="1"/>
    <n v="70"/>
    <n v="5.56"/>
    <s v="http://www.marketo.com/definitive-guides/definitive-guide-to-engaging-content-marketing/"/>
    <n v="0"/>
    <n v="0"/>
    <n v="0.51"/>
    <n v="534000000"/>
    <s v="0.78,0.56,0.44,0.56,0.99,0.56,0.78,0.78,0.56,0.78,0.99,0.78"/>
  </r>
  <r>
    <x v="1409"/>
    <n v="12"/>
    <n v="15"/>
    <n v="1"/>
    <n v="1"/>
    <n v="70"/>
    <n v="0.06"/>
    <s v="http://blog.marketo.com/2014/02/the-5-pillars-of-a-successful-sales-pitch.html"/>
    <n v="0"/>
    <n v="0"/>
    <n v="0.21"/>
    <n v="1580000"/>
    <s v="0.82,0.99,0.99,0.99,0.82,0.36,0.45,0.64,0.45,0.36,0.64,0.45"/>
  </r>
  <r>
    <x v="1410"/>
    <n v="12"/>
    <n v="14"/>
    <n v="1"/>
    <n v="1"/>
    <n v="70"/>
    <n v="11.64"/>
    <s v="http://www.marketo.com/webinars/the-definitive-guide-to-marketing-metrics-and-marketing-analytics-webinar/"/>
    <n v="0"/>
    <n v="0"/>
    <n v="0.8"/>
    <n v="16400000"/>
    <s v="0.44,0.78,0.56,0.78,0.78,0.78,0.99,0.99,0.78,0.99,0.78,0.78"/>
  </r>
  <r>
    <x v="1411"/>
    <n v="12"/>
    <n v="13"/>
    <n v="1"/>
    <n v="1"/>
    <n v="70"/>
    <n v="0"/>
    <s v="https://www.marketo.com/_assets/uploads/Improve-Customer-Acquisition-with-an-Engagement-Strategy.pdf?20140926122647"/>
    <n v="0"/>
    <n v="0"/>
    <n v="0.45"/>
    <n v="3960000"/>
    <s v="0.56,0.56,0.99,0.56,0.99,0.78,0.78,0.78,0.56,0.56,0.78,0.78"/>
  </r>
  <r>
    <x v="1412"/>
    <n v="8"/>
    <n v="0"/>
    <n v="2"/>
    <n v="3"/>
    <n v="30"/>
    <n v="0"/>
    <s v="https://www.marketo.com/_assets/uploads/Inbound-Marketing-Cheat-Sheet.pdf"/>
    <n v="0"/>
    <n v="0"/>
    <n v="0.43"/>
    <n v="606000"/>
    <s v="0.60,0.40,0.40,0.60,0.60,0.80,0.60,0.99,0.20,0.99,0.80,0.60"/>
  </r>
  <r>
    <x v="1412"/>
    <n v="9"/>
    <n v="7"/>
    <n v="2"/>
    <n v="2"/>
    <n v="30"/>
    <n v="0"/>
    <s v="http://www.marketo.com/_assets/uploads/Inbound-Marketing.pdf?20130115001614"/>
    <n v="0"/>
    <n v="0"/>
    <n v="0.43"/>
    <n v="606000"/>
    <s v="0.60,0.40,0.40,0.60,0.60,0.80,0.60,0.99,0.20,0.99,0.80,0.60"/>
  </r>
  <r>
    <x v="1240"/>
    <n v="8"/>
    <n v="8"/>
    <n v="2"/>
    <n v="2"/>
    <n v="30"/>
    <n v="25.55"/>
    <s v="http://www.marketo.com/ebooks/salesforce-marketing-automation/"/>
    <n v="0"/>
    <n v="0"/>
    <n v="1"/>
    <n v="1400000"/>
    <s v="0.40,0.40,0.40,0.40,0.40,0.60,0.60,0.60,0.40,0.40,0.99,0.40"/>
  </r>
  <r>
    <x v="1413"/>
    <n v="10"/>
    <n v="11"/>
    <n v="2"/>
    <n v="1"/>
    <n v="30"/>
    <n v="26.38"/>
    <s v="http://blog.marketo.com/2011/04/4-components-of-successful-demand-generation-marketing.html"/>
    <n v="0"/>
    <n v="0"/>
    <n v="0.12"/>
    <n v="386000000"/>
    <s v="0.75,0.75,0.50,0.50,0.99,0.50,0.50,0.75,0.50,0.75,0.99,0.99"/>
  </r>
  <r>
    <x v="1414"/>
    <n v="10"/>
    <n v="10"/>
    <n v="2"/>
    <n v="2"/>
    <n v="30"/>
    <n v="0"/>
    <s v="http://blog.marketo.com/2013/11/get-recommended-the-power-of-word-of-mouth.html"/>
    <n v="0"/>
    <n v="0"/>
    <n v="0.04"/>
    <n v="67600000"/>
    <s v="0.50,0.75,0.75,0.99,0.99,0.25,0.50,0.50,0.50,0.50,0.50,0.50"/>
  </r>
  <r>
    <x v="1414"/>
    <n v="9"/>
    <n v="0"/>
    <n v="2"/>
    <n v="3"/>
    <n v="30"/>
    <n v="0"/>
    <s v="http://blog.marketo.com/2015/03/the-power-of-word-of-mouth-marketing-how-you-can-do-it.html"/>
    <n v="0"/>
    <n v="0"/>
    <n v="0.04"/>
    <n v="67600000"/>
    <s v="0.50,0.75,0.75,0.99,0.99,0.25,0.50,0.50,0.50,0.50,0.50,0.50"/>
  </r>
  <r>
    <x v="1415"/>
    <n v="10"/>
    <n v="12"/>
    <n v="2"/>
    <n v="1"/>
    <n v="30"/>
    <n v="14.52"/>
    <s v="http://www.marketo.com/marketing-roi/"/>
    <n v="0"/>
    <n v="0"/>
    <n v="0.97"/>
    <n v="286000000"/>
    <s v="0.67,0.67,0.99,0.99,0.99,0.99,0.99,0.33,0.67,0.67,0.67,0.67"/>
  </r>
  <r>
    <x v="1416"/>
    <n v="10"/>
    <n v="9"/>
    <n v="2"/>
    <n v="2"/>
    <n v="30"/>
    <n v="0"/>
    <s v="http://www.marketo.com/webinars/roi-of-social-marketing-webinar/"/>
    <n v="0"/>
    <n v="0"/>
    <n v="0.84"/>
    <n v="28000000"/>
    <s v="0.75,0.99,0.75,0.99,0.99,0.50,0.50,0.50,0.75,0.50,0.75,0.75"/>
  </r>
  <r>
    <x v="1417"/>
    <n v="9"/>
    <n v="9"/>
    <n v="2"/>
    <n v="2"/>
    <n v="30"/>
    <n v="0"/>
    <s v="http://blog.marketo.com/2011/05/defining-the-perfect-sales-lead-%E2%80%93-4-tips-to-getting-it-right.html"/>
    <n v="0"/>
    <n v="0"/>
    <n v="0.52"/>
    <n v="7100000"/>
    <s v="0.75,0.99,0.75,0.75,0.75,0.99,0.75,0.99,0.75,0.99,0.99,0.50"/>
  </r>
  <r>
    <x v="1243"/>
    <n v="8"/>
    <n v="0"/>
    <n v="2"/>
    <n v="3"/>
    <n v="30"/>
    <n v="0"/>
    <s v="http://www.marketo.com/partners/agencies/"/>
    <n v="0"/>
    <n v="0"/>
    <n v="0.97"/>
    <n v="7080000"/>
    <s v="0.75,0.99,0.50,0.75,0.50,0.50,0.50,0.99,0.99,0.75,0.75,0.99"/>
  </r>
  <r>
    <x v="1418"/>
    <n v="8"/>
    <n v="6"/>
    <n v="2"/>
    <n v="2"/>
    <n v="30"/>
    <n v="61.74"/>
    <s v="http://www.marketo.com/software/marketing-automation/"/>
    <n v="0"/>
    <n v="0.01"/>
    <n v="1"/>
    <n v="43400000"/>
    <s v="0.99,0.99,0.75,0.75,0.75,0.75,0.75,0.75,0.75,0.99,0.75,0.50"/>
  </r>
  <r>
    <x v="1419"/>
    <n v="8"/>
    <n v="6"/>
    <n v="2"/>
    <n v="2"/>
    <n v="30"/>
    <n v="0"/>
    <s v="http://blog.marketo.com/2014/07/summer-must-reads-10-marketing-books-to-throw-in-your-beach-bag.html"/>
    <n v="0"/>
    <n v="0"/>
    <n v="0.12"/>
    <n v="62100000"/>
    <s v="0.99,0.99,0.67,0.99,0.67,0.99,0.67,0.99,0.67,0.67,0.33,0.99"/>
  </r>
  <r>
    <x v="1420"/>
    <n v="9"/>
    <n v="8"/>
    <n v="2"/>
    <n v="2"/>
    <n v="30"/>
    <n v="10.23"/>
    <s v="http://www.marketo.com/resources/"/>
    <n v="0"/>
    <n v="0"/>
    <n v="0.88"/>
    <n v="58600000"/>
    <s v="0.20,0.60,0.80,0.60,0.99,0.60,0.40,0.99,0.40,0.60,0.60,0.60"/>
  </r>
  <r>
    <x v="1421"/>
    <n v="10"/>
    <n v="11"/>
    <n v="2"/>
    <n v="1"/>
    <n v="30"/>
    <n v="20.23"/>
    <s v="https://www.marketo.com/marketing-topics/generate-business-leads"/>
    <n v="0"/>
    <n v="0"/>
    <n v="0.98"/>
    <n v="5470000"/>
    <s v="0.75,0.75,0.50,0.50,0.25,0.25,0.50,0.75,0.99,0.75,0.99,0.50"/>
  </r>
  <r>
    <x v="1422"/>
    <n v="3"/>
    <n v="2"/>
    <n v="3"/>
    <n v="3"/>
    <n v="10"/>
    <n v="67.040000000000006"/>
    <s v="http://www.marketo.com/"/>
    <n v="0"/>
    <n v="0.01"/>
    <n v="1"/>
    <n v="1420000"/>
    <s v="0.99,0.99,0.99,0.99,0.99,0.99,0.99,0.99,0.99,0.99,0.99,0.99"/>
  </r>
  <r>
    <x v="1423"/>
    <n v="10"/>
    <n v="9"/>
    <n v="2"/>
    <n v="2"/>
    <n v="30"/>
    <n v="0"/>
    <s v="http://blog.marketo.com/2014/05/the-best-example-of-a-human-emailever.html"/>
    <n v="0"/>
    <n v="0"/>
    <n v="0.04"/>
    <n v="902000000"/>
    <s v="0.40,0.60,0.80,0.60,0.99,0.80,0.40,0.60,0.60,0.40,0.60,0.80"/>
  </r>
  <r>
    <x v="1424"/>
    <n v="8"/>
    <n v="8"/>
    <n v="2"/>
    <n v="2"/>
    <n v="30"/>
    <n v="0"/>
    <s v="http://blog.marketo.com/"/>
    <n v="0"/>
    <n v="0"/>
    <n v="0.52"/>
    <n v="17000000"/>
    <s v="0.99,0.75,0.50,0.75,0.99,0.75,0.75,0.50,0.50,0.75,0.75,0.50"/>
  </r>
  <r>
    <x v="1425"/>
    <n v="8"/>
    <n v="6"/>
    <n v="2"/>
    <n v="2"/>
    <n v="30"/>
    <n v="0"/>
    <s v="https://www.marketo.com/marketing-topics/direct-response-advertising"/>
    <n v="0"/>
    <n v="0"/>
    <n v="0.71"/>
    <n v="5160000"/>
    <s v="0.56,0.11,0.11,0.11,0.99,0.11,0.11,0.22,0.11,0.11,0.22,0.33"/>
  </r>
  <r>
    <x v="1426"/>
    <n v="10"/>
    <n v="10"/>
    <n v="2"/>
    <n v="2"/>
    <n v="30"/>
    <n v="0"/>
    <s v="http://blog.marketo.com/2013/11/google-android-and-nestle-kitkat-the-ultimate-co-branding-marketing-takeaways.html"/>
    <n v="0"/>
    <n v="0"/>
    <n v="0.01"/>
    <n v="13200000"/>
    <s v="0.43,0.14,0.56,0.56,0.43,0.43,0.56,0.14,0.14,0.28,0.99,0.71"/>
  </r>
  <r>
    <x v="1427"/>
    <n v="10"/>
    <n v="10"/>
    <n v="2"/>
    <n v="2"/>
    <n v="30"/>
    <n v="0"/>
    <s v="http://blog.marketo.com/2011/05/defining-the-perfect-sales-lead-%E2%80%93-4-tips-to-getting-it-right.html"/>
    <n v="0"/>
    <n v="0"/>
    <n v="0.68"/>
    <n v="73700000"/>
    <s v="0.20,0.40,0.60,0.40,0.40,0.99,0.60,0.80,0.60,0.60,0.80,0.60"/>
  </r>
  <r>
    <x v="1428"/>
    <n v="10"/>
    <n v="9"/>
    <n v="2"/>
    <n v="2"/>
    <n v="30"/>
    <n v="0"/>
    <s v="http://blog.marketo.com/2009/07/the-difference-between-drip-marketing-and-closed-loop-marketing.html"/>
    <n v="0"/>
    <n v="0"/>
    <n v="0.24"/>
    <n v="349000"/>
    <s v="0.14,0.56,0.71,0.99,0.14,0.28,0.28,0.28,0.43,0.71,0.43,0.28"/>
  </r>
  <r>
    <x v="1429"/>
    <n v="9"/>
    <n v="7"/>
    <n v="2"/>
    <n v="2"/>
    <n v="30"/>
    <n v="7.45"/>
    <s v="http://blog.marketo.com/2014/06/4-simple-ways-to-make-automated-emails-feel-personaland-on-brand.html"/>
    <n v="0"/>
    <n v="0"/>
    <n v="0.85"/>
    <n v="25400000"/>
    <s v="0.99,0.67,0.33,0.99,0.67,0.99,0.67,0.99,0.67,0.99,0.99,0.99"/>
  </r>
  <r>
    <x v="1430"/>
    <n v="9"/>
    <n v="9"/>
    <n v="2"/>
    <n v="2"/>
    <n v="30"/>
    <n v="0"/>
    <s v="http://blog.marketo.com/2013/05/5-of-the-most-innovative-and-unique-marketing-campaigns-so-far-in-2013.html"/>
    <n v="0"/>
    <n v="0"/>
    <n v="0.08"/>
    <n v="1660000"/>
    <s v="0.80,0.80,0.99,0.40,0.80,0.80,0.60,0.20,0.20,0.80,0.20,0.40"/>
  </r>
  <r>
    <x v="1431"/>
    <n v="10"/>
    <n v="10"/>
    <n v="2"/>
    <n v="2"/>
    <n v="30"/>
    <n v="0"/>
    <s v="http://www.marketo.com/"/>
    <n v="0"/>
    <n v="0"/>
    <n v="0.8"/>
    <n v="320000000"/>
    <s v="0.22,0.33,0.33,0.44,0.33,0.22,0.22,0.22,0.11,0.33,0.56,0.99"/>
  </r>
  <r>
    <x v="1432"/>
    <n v="10"/>
    <n v="10"/>
    <n v="2"/>
    <n v="2"/>
    <n v="30"/>
    <n v="0"/>
    <s v="https://www.marketo.com/marketing-topics/direct-response-advertising"/>
    <n v="0"/>
    <n v="0"/>
    <n v="0.35"/>
    <n v="1970000"/>
    <s v="0.60,0.80,0.80,0.60,0.99,0.60,0.40,0.40,0.40,0.99,0.60,0.60"/>
  </r>
  <r>
    <x v="1433"/>
    <n v="8"/>
    <n v="7"/>
    <n v="2"/>
    <n v="2"/>
    <n v="30"/>
    <n v="0"/>
    <s v="http://blog.marketo.com/2011/04/4-components-of-successful-demand-generation-marketing.html"/>
    <n v="0"/>
    <n v="0"/>
    <n v="0.1"/>
    <n v="363000000"/>
    <s v="0.50,0.50,0.75,0.75,0.99,0.75,0.50,0.50,0.50,0.99,0.99,0.99"/>
  </r>
  <r>
    <x v="1434"/>
    <n v="8"/>
    <n v="0"/>
    <n v="2"/>
    <n v="3"/>
    <n v="30"/>
    <n v="0"/>
    <s v="http://www.marketo.com/event-marketing/"/>
    <n v="0"/>
    <n v="0"/>
    <n v="0.56000000000000005"/>
    <n v="146000000"/>
    <s v="0.75,0.75,0.50,0.50,0.75,0.99,0.75,0.75,0.50,0.50,0.50,0.25"/>
  </r>
  <r>
    <x v="1434"/>
    <n v="9"/>
    <n v="8"/>
    <n v="2"/>
    <n v="2"/>
    <n v="30"/>
    <n v="0"/>
    <s v="http://blog.marketo.com/category/event-marketing-b2b-marketing"/>
    <n v="0"/>
    <n v="0"/>
    <n v="0.56000000000000005"/>
    <n v="146000000"/>
    <s v="0.75,0.75,0.50,0.50,0.75,0.99,0.75,0.75,0.50,0.50,0.50,0.25"/>
  </r>
  <r>
    <x v="1435"/>
    <n v="9"/>
    <n v="11"/>
    <n v="2"/>
    <n v="1"/>
    <n v="30"/>
    <n v="22.52"/>
    <s v="http://www.marketo.com/about/news/marketo-unveils-new-social-sales-application/"/>
    <n v="0"/>
    <n v="0"/>
    <n v="0.86"/>
    <n v="809000000"/>
    <s v="0.25,0.50,0.75,0.99,0.99,0.75,0.99,0.75,0.75,0.75,0.99,0.75"/>
  </r>
  <r>
    <x v="1436"/>
    <n v="9"/>
    <n v="9"/>
    <n v="2"/>
    <n v="2"/>
    <n v="30"/>
    <n v="0"/>
    <s v="https://www.marketo.com/marketing-topics/define-b2b-marketing"/>
    <n v="0"/>
    <n v="0"/>
    <n v="0"/>
    <n v="685000000"/>
    <s v="0.40,0.60,0.40,0.80,0.40,0.80,0.20,0.40,0.40,0.99,0.60,0.40"/>
  </r>
  <r>
    <x v="1437"/>
    <n v="9"/>
    <n v="8"/>
    <n v="2"/>
    <n v="2"/>
    <n v="30"/>
    <n v="12.55"/>
    <s v="http://www.marketo.com/about/news/marketo-agency-program-helps-agencies-to-meet-surging-demand-for-outsourced-digital-marketing-services/"/>
    <n v="0"/>
    <n v="0"/>
    <n v="0.95"/>
    <n v="32900000"/>
    <s v="0.60,0.80,0.99,0.99,0.60,0.40,0.20,0.60,0.40,0.40,0.80,0.60"/>
  </r>
  <r>
    <x v="1438"/>
    <n v="8"/>
    <n v="10"/>
    <n v="2"/>
    <n v="2"/>
    <n v="30"/>
    <n v="0"/>
    <s v="http://www.marketo.com/software/marketing-automation/email-marketing/ab-testing/"/>
    <n v="0"/>
    <n v="0"/>
    <n v="0.05"/>
    <n v="4340000000"/>
    <s v="0.75,0.75,0.50,0.75,0.50,0.75,0.99,0.75,0.99,0.75,0.99,0.99"/>
  </r>
  <r>
    <x v="1439"/>
    <n v="8"/>
    <n v="9"/>
    <n v="2"/>
    <n v="2"/>
    <n v="30"/>
    <n v="0"/>
    <s v="https://launchpoint.marketo.com/eagle-creek-software-services/1002-marketing-automation-services/"/>
    <n v="0"/>
    <n v="0"/>
    <n v="0.12"/>
    <n v="362000"/>
    <s v="0.60,0.60,0.99,0.60,0.40,0.40,0.60,0.80,0.80,0.60,0.99,0.80"/>
  </r>
  <r>
    <x v="1440"/>
    <n v="8"/>
    <n v="9"/>
    <n v="2"/>
    <n v="2"/>
    <n v="30"/>
    <n v="6.63"/>
    <s v="https://www.marketo.com/marketing-topics/direct-lead-generation"/>
    <n v="0"/>
    <n v="0"/>
    <n v="0.61"/>
    <n v="1140000000"/>
    <s v="0.40,0.60,0.80,0.60,0.40,0.40,0.40,0.20,0.20,0.80,0.99,0.40"/>
  </r>
  <r>
    <x v="1441"/>
    <n v="3"/>
    <n v="2"/>
    <n v="3"/>
    <n v="3"/>
    <n v="10"/>
    <n v="17.920000000000002"/>
    <s v="https://www.marketo.com/marketing-topics/lead-generation-tools"/>
    <n v="0"/>
    <n v="0"/>
    <n v="1"/>
    <n v="16900000"/>
    <s v="0.33,0.67,0.33,0.67,0.33,0.33,0.33,0.33,0.33,0.33,0.67,0.99"/>
  </r>
  <r>
    <x v="1442"/>
    <n v="3"/>
    <n v="6"/>
    <n v="3"/>
    <n v="2"/>
    <n v="10"/>
    <n v="0"/>
    <s v="http://launchpoint.marketo.com/leadmd-inc/697-marketing-automation-consulting/"/>
    <n v="0"/>
    <n v="0"/>
    <n v="1"/>
    <n v="8180000"/>
    <s v="0.33,0.99,0.33,0.67,0.99,0.33,0.33,0.33,0.33,0.33,0.33,0.33"/>
  </r>
  <r>
    <x v="1263"/>
    <n v="8"/>
    <n v="6"/>
    <n v="2"/>
    <n v="2"/>
    <n v="30"/>
    <n v="11"/>
    <s v="http://blog.marketo.com/2013/03/how-to-measure-the-roi-of-your-marketing-programs.html"/>
    <n v="0"/>
    <n v="0"/>
    <n v="0.37"/>
    <n v="84100000"/>
    <s v="0.50,0.50,0.75,0.75,0.75,0.99,0.25,0.75,0.25,0.75,0.50,0.75"/>
  </r>
  <r>
    <x v="1443"/>
    <n v="10"/>
    <n v="12"/>
    <n v="2"/>
    <n v="1"/>
    <n v="30"/>
    <n v="0"/>
    <s v="http://blog.marketo.com/2012/11/does-facebook-work-for-b2b-lead-generation-hell-yes.html"/>
    <n v="0"/>
    <n v="0"/>
    <n v="0.14000000000000001"/>
    <n v="70700000"/>
    <s v="0.50,0.50,0.50,0.50,0.50,0.99,0.75,0.75,0.75,0.50,0.99,0.50"/>
  </r>
  <r>
    <x v="1444"/>
    <n v="10"/>
    <n v="11"/>
    <n v="2"/>
    <n v="1"/>
    <n v="30"/>
    <n v="0"/>
    <s v="http://blog.marketo.com/2013/05/5-of-the-most-innovative-and-unique-marketing-campaigns-so-far-in-2013.html"/>
    <n v="0"/>
    <n v="0"/>
    <n v="0.32"/>
    <n v="292000000"/>
    <s v="0.40,0.40,0.99,0.60,0.60,0.80,0.40,0.40,0.20,0.60,0.80,0.60"/>
  </r>
  <r>
    <x v="1445"/>
    <n v="8"/>
    <n v="8"/>
    <n v="2"/>
    <n v="2"/>
    <n v="30"/>
    <n v="0"/>
    <s v="http://blog.marketo.com/2013/03/how-to-measure-the-roi-of-your-marketing-programs.html"/>
    <n v="0"/>
    <n v="0"/>
    <n v="0.06"/>
    <n v="130000000"/>
    <s v="0.67,0.99,0.99,0.99,0.99,0.67,0.67,0.67,0.67,0.99,0.99,0.67"/>
  </r>
  <r>
    <x v="1446"/>
    <n v="10"/>
    <n v="9"/>
    <n v="2"/>
    <n v="2"/>
    <n v="30"/>
    <n v="0"/>
    <s v="http://blog.marketo.com/2013/03/how-to-measure-the-roi-of-your-marketing-programs.html"/>
    <n v="0"/>
    <n v="0"/>
    <n v="0.01"/>
    <n v="291000000"/>
    <s v="0.60,0.80,0.99,0.80,0.80,0.40,0.60,0.60,0.40,0.60,0.99,0.40"/>
  </r>
  <r>
    <x v="1447"/>
    <n v="3"/>
    <n v="4"/>
    <n v="3"/>
    <n v="2"/>
    <n v="10"/>
    <n v="0"/>
    <s v="http://www.marketo.com/marketing-glossary/email-marketing/"/>
    <n v="0"/>
    <n v="0"/>
    <n v="0.98"/>
    <n v="15200000"/>
    <s v="0.50,0.50,0.50,0.50,0.99,0.50,0.50,0.50,0.50,0.50,0.99,0.50"/>
  </r>
  <r>
    <x v="1448"/>
    <n v="9"/>
    <n v="9"/>
    <n v="2"/>
    <n v="2"/>
    <n v="30"/>
    <n v="12.63"/>
    <s v="http://www.marketo.com/library/building-effective-landing-pages.pdf"/>
    <n v="0"/>
    <n v="0"/>
    <n v="0.96"/>
    <n v="8130000"/>
    <s v="0.40,0.40,0.40,0.60,0.99,0.60,0.60,0.80,0.60,0.80,0.99,0.40"/>
  </r>
  <r>
    <x v="1449"/>
    <n v="3"/>
    <n v="3"/>
    <n v="3"/>
    <n v="3"/>
    <n v="10"/>
    <n v="0"/>
    <s v="https://www.marketo.com/marketing-topics/online-lead-generation-business"/>
    <n v="0"/>
    <n v="0"/>
    <n v="0.98"/>
    <n v="74500000"/>
    <s v="0.99,0.99,0.99,0.99,0.99,0.99,0.99,0.99,0.99,0.99,0.99,0.99"/>
  </r>
  <r>
    <x v="1450"/>
    <n v="9"/>
    <n v="0"/>
    <n v="2"/>
    <n v="3"/>
    <n v="30"/>
    <n v="19.23"/>
    <s v="https://www.marketo.com/marketing-topics/qualified-lead-generation"/>
    <n v="0"/>
    <n v="0"/>
    <n v="0.96"/>
    <n v="3400000"/>
    <s v="0.40,0.60,0.40,0.60,0.80,0.40,0.99,0.60,0.60,0.60,0.80,0.60"/>
  </r>
  <r>
    <x v="1451"/>
    <n v="8"/>
    <n v="8"/>
    <n v="2"/>
    <n v="2"/>
    <n v="30"/>
    <n v="3.6"/>
    <s v="http://www.marketo.com/lead-generation/"/>
    <n v="0"/>
    <n v="0"/>
    <n v="0.76"/>
    <n v="264000000"/>
    <s v="0.60,0.60,0.80,0.40,0.60,0.60,0.60,0.60,0.60,0.60,0.99,0.80"/>
  </r>
  <r>
    <x v="1452"/>
    <n v="10"/>
    <n v="8"/>
    <n v="2"/>
    <n v="2"/>
    <n v="30"/>
    <n v="12.29"/>
    <s v="http://blog.marketo.com/2013/08/the-problem-with-implicit-opt-in-for-email-marketing.html"/>
    <n v="0"/>
    <n v="0"/>
    <n v="0.97"/>
    <n v="21300000"/>
    <s v="0.44,0.33,0.33,0.33,0.44,0.33,0.99,0.33,0.33,0.33,0.22,0.22"/>
  </r>
  <r>
    <x v="1453"/>
    <n v="10"/>
    <n v="9"/>
    <n v="2"/>
    <n v="2"/>
    <n v="30"/>
    <n v="0"/>
    <s v="http://www.marketo.com/calculators/marketing-automation-roi/?url=/marketing-automation-roi-calculator/"/>
    <n v="0"/>
    <n v="0"/>
    <n v="0.5"/>
    <n v="393000"/>
    <s v="0.75,0.99,0.99,0.50,0.75,0.75,0.75,0.75,0.50,0.75,0.75,0.99"/>
  </r>
  <r>
    <x v="257"/>
    <n v="9"/>
    <n v="12"/>
    <n v="2"/>
    <n v="1"/>
    <n v="30"/>
    <n v="0"/>
    <s v="http://www.marketo.com/inbound-marketing/"/>
    <n v="0"/>
    <n v="0"/>
    <n v="0.42"/>
    <n v="392000"/>
    <s v="0.60,0.80,0.80,0.60,0.60,0.80,0.80,0.60,0.99,0.40,0.60,0.60"/>
  </r>
  <r>
    <x v="257"/>
    <n v="8"/>
    <n v="0"/>
    <n v="2"/>
    <n v="3"/>
    <n v="30"/>
    <n v="0"/>
    <s v="http://www.marketo.com/services/community/"/>
    <n v="0"/>
    <n v="0"/>
    <n v="0.42"/>
    <n v="392000"/>
    <s v="0.60,0.80,0.80,0.60,0.60,0.80,0.80,0.60,0.99,0.40,0.60,0.60"/>
  </r>
  <r>
    <x v="257"/>
    <n v="10"/>
    <n v="10"/>
    <n v="2"/>
    <n v="2"/>
    <n v="30"/>
    <n v="0"/>
    <s v="http://www.marketo.com/content-marketing/"/>
    <n v="0"/>
    <n v="0"/>
    <n v="0.42"/>
    <n v="392000"/>
    <s v="0.60,0.80,0.80,0.60,0.60,0.80,0.80,0.60,0.99,0.40,0.60,0.60"/>
  </r>
  <r>
    <x v="1454"/>
    <n v="9"/>
    <n v="8"/>
    <n v="2"/>
    <n v="2"/>
    <n v="30"/>
    <n v="9.3800000000000008"/>
    <s v="https://www.marketo.com/marketing-topics/define-b2b-marketing"/>
    <n v="0"/>
    <n v="0"/>
    <n v="0.88"/>
    <n v="1190000000"/>
    <s v="0.28,0.14,0.43,0.56,0.43,0.43,0.28,0.43,0.56,0.99,0.43,0.43"/>
  </r>
  <r>
    <x v="1455"/>
    <n v="3"/>
    <n v="3"/>
    <n v="3"/>
    <n v="3"/>
    <n v="10"/>
    <n v="0"/>
    <s v="https://www.marketo.com/marketing-topics/direct-response-advertising"/>
    <n v="0"/>
    <n v="0"/>
    <n v="1"/>
    <n v="72100000"/>
    <s v="0.99,0.99,0.99,0.99,0.99,0.99,0.99,0.99,0.99,0.99,0.99,0.99"/>
  </r>
  <r>
    <x v="1456"/>
    <n v="10"/>
    <n v="11"/>
    <n v="2"/>
    <n v="1"/>
    <n v="30"/>
    <n v="64.2"/>
    <s v="http://www.marketo.com/email-marketing/"/>
    <n v="0"/>
    <n v="0.01"/>
    <n v="0.97"/>
    <n v="104000000"/>
    <s v="0.25,0.99,0.50,0.50,0.75,0.50,0.75,0.75,0.75,0.75,0.50,0.50"/>
  </r>
  <r>
    <x v="1457"/>
    <n v="3"/>
    <n v="5"/>
    <n v="3"/>
    <n v="2"/>
    <n v="10"/>
    <n v="0"/>
    <s v="http://www.marketo.com/email-marketing/"/>
    <n v="0"/>
    <n v="0"/>
    <n v="0"/>
    <n v="116000000"/>
    <s v="0.40,0.60,0.99,0.40,0.20,0.00,0.20,0.20,0.00,0.00,0.20,0.00"/>
  </r>
  <r>
    <x v="1458"/>
    <n v="9"/>
    <n v="11"/>
    <n v="2"/>
    <n v="1"/>
    <n v="30"/>
    <n v="0.02"/>
    <s v="http://blog.marketo.com/2013/10/how-to-take-a-boring-weak-renewal-email-and-turn-it-into-a-powerful-renewal-campaign.html"/>
    <n v="0"/>
    <n v="0"/>
    <n v="0.33"/>
    <n v="516000"/>
    <s v="0.20,0.40,0.40,0.60,0.60,0.80,0.80,0.99,0.40,0.40,0.40,0.40"/>
  </r>
  <r>
    <x v="1459"/>
    <n v="9"/>
    <n v="8"/>
    <n v="2"/>
    <n v="2"/>
    <n v="30"/>
    <n v="0"/>
    <s v="http://blog.marketo.com/2013/11/the-art-of-swag-or-schwag.html"/>
    <n v="0"/>
    <n v="0"/>
    <n v="0.08"/>
    <n v="41300000"/>
    <s v="0.50,0.75,0.50,0.75,0.99,0.75,0.75,0.50,0.50,0.50,0.99,0.99"/>
  </r>
  <r>
    <x v="1460"/>
    <n v="10"/>
    <n v="10"/>
    <n v="2"/>
    <n v="2"/>
    <n v="30"/>
    <n v="0"/>
    <s v="http://blog.marketo.com/2013/07/how-digital-marketing-is-reshaping-financial-services.html"/>
    <n v="0"/>
    <n v="0"/>
    <n v="0.81"/>
    <n v="270000000"/>
    <s v="0.40,0.40,0.40,0.40,0.20,0.60,0.40,0.60,0.80,0.99,0.40,0.40"/>
  </r>
  <r>
    <x v="1461"/>
    <n v="8"/>
    <n v="13"/>
    <n v="2"/>
    <n v="1"/>
    <n v="30"/>
    <n v="0.31"/>
    <s v="http://www.marketo.com/worksheets/2015-sample-social-media-tactical-plan/"/>
    <n v="0"/>
    <n v="0"/>
    <n v="0.38"/>
    <n v="674000"/>
    <s v="0.20,0.60,0.99,0.40,0.80,0.80,0.80,0.40,0.60,0.60,0.99,0.99"/>
  </r>
  <r>
    <x v="1462"/>
    <n v="8"/>
    <n v="7"/>
    <n v="2"/>
    <n v="2"/>
    <n v="30"/>
    <n v="1.33"/>
    <s v="https://launchpoint.marketo.com/assets/Uploads/ON24.pdf"/>
    <n v="0"/>
    <n v="0"/>
    <n v="0.25"/>
    <n v="36800000"/>
    <s v="0.50,0.25,0.75,0.75,0.99,0.75,0.50,0.50,0.75,0.50,0.75,0.75"/>
  </r>
  <r>
    <x v="1463"/>
    <n v="10"/>
    <n v="10"/>
    <n v="2"/>
    <n v="2"/>
    <n v="30"/>
    <n v="19.14"/>
    <s v="http://www.marketo.com/definitive-guides/sales-lead-qualification-and-sales-development/"/>
    <n v="0"/>
    <n v="0"/>
    <n v="0.95"/>
    <n v="97400000"/>
    <s v="0.50,0.75,0.99,0.75,0.75,0.99,0.75,0.75,0.50,0.75,0.75,0.99"/>
  </r>
  <r>
    <x v="1464"/>
    <n v="10"/>
    <n v="8"/>
    <n v="2"/>
    <n v="2"/>
    <n v="30"/>
    <n v="17.600000000000001"/>
    <s v="http://www.marketo.com/content-marketing/"/>
    <n v="0"/>
    <n v="0"/>
    <n v="0.88"/>
    <n v="177000000"/>
    <s v="0.99,0.80,0.20,0.40,0.40,0.40,0.60,0.60,0.20,0.60,0.80,0.80"/>
  </r>
  <r>
    <x v="1465"/>
    <n v="8"/>
    <n v="2"/>
    <n v="2"/>
    <n v="3"/>
    <n v="30"/>
    <n v="1.02"/>
    <s v="https://launchpoint.marketo.com/cvent-inc/882-cvent-event-management/"/>
    <n v="0"/>
    <n v="0"/>
    <n v="0.62"/>
    <n v="372000"/>
    <s v="0.75,0.50,0.99,0.99,0.99,0.50,0.75,0.75,0.75,0.75,0.75,0.75"/>
  </r>
  <r>
    <x v="1466"/>
    <n v="10"/>
    <n v="13"/>
    <n v="2"/>
    <n v="1"/>
    <n v="30"/>
    <n v="69.31"/>
    <s v="http://www.marketo.com/software/marketing-automation/"/>
    <n v="0"/>
    <n v="0.01"/>
    <n v="0.98"/>
    <n v="37700000"/>
    <s v="0.50,0.99,0.50,0.75,0.99,0.50,0.50,0.50,0.75,0.75,0.50,0.50"/>
  </r>
  <r>
    <x v="1467"/>
    <n v="9"/>
    <n v="9"/>
    <n v="2"/>
    <n v="2"/>
    <n v="30"/>
    <n v="5.88"/>
    <s v="https://summit.marketo.com/"/>
    <n v="0"/>
    <n v="0"/>
    <n v="0.49"/>
    <n v="50500000"/>
    <s v="0.25,0.50,0.50,0.50,0.99,0.50,0.75,0.75,0.99,0.75,0.75,0.75"/>
  </r>
  <r>
    <x v="1468"/>
    <n v="9"/>
    <n v="9"/>
    <n v="2"/>
    <n v="2"/>
    <n v="30"/>
    <n v="1.01"/>
    <s v="http://launchpoint.marketo.com/centrify/797-single-sign-on-for-saas-applications/"/>
    <n v="0"/>
    <n v="0"/>
    <n v="0.18"/>
    <n v="336000"/>
    <s v="0.28,0.43,0.43,0.43,0.43,0.99,0.56,0.43,0.28,0.71,0.28,0.28"/>
  </r>
  <r>
    <x v="1469"/>
    <n v="8"/>
    <n v="7"/>
    <n v="2"/>
    <n v="2"/>
    <n v="30"/>
    <n v="0"/>
    <s v="http://blog.marketo.com/2013/03/how-to-measure-the-roi-of-your-marketing-programs.html"/>
    <n v="0"/>
    <n v="0"/>
    <n v="0.1"/>
    <n v="26400000"/>
    <s v="0.99,0.99,0.75,0.75,0.75,0.50,0.99,0.50,0.75,0.50,0.99,0.50"/>
  </r>
  <r>
    <x v="1470"/>
    <n v="10"/>
    <n v="10"/>
    <n v="2"/>
    <n v="2"/>
    <n v="30"/>
    <n v="0"/>
    <s v="http://www.marketo.com/software/personalization/web-and-mobile/"/>
    <n v="0"/>
    <n v="0"/>
    <n v="0.23"/>
    <n v="22000000"/>
    <s v="0.25,0.75,0.75,0.75,0.75,0.75,0.99,0.75,0.99,0.50,0.75,0.99"/>
  </r>
  <r>
    <x v="1471"/>
    <n v="9"/>
    <n v="10"/>
    <n v="2"/>
    <n v="2"/>
    <n v="30"/>
    <n v="0"/>
    <s v="http://www.marketo.com/about/news/marketo-launchpoint-the-most-complete-marketing-ecosystem-goes-live/"/>
    <n v="0"/>
    <n v="0"/>
    <n v="0.54"/>
    <n v="22900000"/>
    <s v="0.40,0.60,0.60,0.60,0.80,0.60,0.60,0.20,0.60,0.99,0.60,0.80"/>
  </r>
  <r>
    <x v="1472"/>
    <n v="10"/>
    <n v="10"/>
    <n v="2"/>
    <n v="2"/>
    <n v="30"/>
    <n v="0"/>
    <s v="http://www.marketo.com/definitive-guides/marketing-metrics-and-marketing-analytics/"/>
    <n v="0"/>
    <n v="0"/>
    <n v="0.26"/>
    <n v="21800000"/>
    <s v="0.80,0.99,0.60,0.80,0.99,0.40,0.40,0.20,0.40,0.80,0.60,0.80"/>
  </r>
  <r>
    <x v="1473"/>
    <n v="8"/>
    <n v="7"/>
    <n v="2"/>
    <n v="2"/>
    <n v="30"/>
    <n v="0"/>
    <s v="http://www.marketo.com/lead-generation/"/>
    <n v="0"/>
    <n v="0"/>
    <n v="0.78"/>
    <n v="263000000"/>
    <s v="0.50,0.99,0.50,0.75,0.99,0.75,0.75,0.99,0.75,0.50,0.75,0.75"/>
  </r>
  <r>
    <x v="1474"/>
    <n v="10"/>
    <n v="12"/>
    <n v="2"/>
    <n v="1"/>
    <n v="30"/>
    <n v="0"/>
    <s v="http://www.marketo.com/webinars/stats-and-essential-guidance-revenue-performance/"/>
    <n v="0"/>
    <n v="0"/>
    <n v="0.16"/>
    <n v="18100000"/>
    <s v="0.20,0.60,0.40,0.80,0.99,0.40,0.60,0.80,0.40,0.40,0.60,0.80"/>
  </r>
  <r>
    <x v="1475"/>
    <n v="10"/>
    <n v="12"/>
    <n v="2"/>
    <n v="1"/>
    <n v="30"/>
    <n v="20.58"/>
    <s v="http://www.marketo.com/ebooks/10-tips-for-successful-email-marketing-campaigns/"/>
    <n v="0"/>
    <n v="0"/>
    <n v="0.91"/>
    <n v="129000000"/>
    <s v="0.05,0.99,0.05,0.05,0.05,0.10,0.05,0.05,0.05,0.05,0.05,0.05"/>
  </r>
  <r>
    <x v="1476"/>
    <n v="9"/>
    <n v="9"/>
    <n v="2"/>
    <n v="2"/>
    <n v="30"/>
    <n v="0"/>
    <s v="https://www.marketo.com/marketing-topics/direct-response-advertising"/>
    <n v="0"/>
    <n v="0"/>
    <n v="0.44"/>
    <n v="1940000"/>
    <s v="0.40,0.40,0.40,0.99,0.80,0.80,0.40,0.40,0.40,0.40,0.40,0.60"/>
  </r>
  <r>
    <x v="261"/>
    <n v="8"/>
    <n v="0"/>
    <n v="2"/>
    <n v="3"/>
    <n v="30"/>
    <n v="31.39"/>
    <s v="http://www.marketo.com/webinars/"/>
    <n v="0"/>
    <n v="0"/>
    <n v="0.92"/>
    <n v="456000"/>
    <s v="0.50,0.75,0.50,0.50,0.99,0.75,0.75,0.75,0.75,0.75,0.75,0.50"/>
  </r>
  <r>
    <x v="1477"/>
    <n v="9"/>
    <n v="0"/>
    <n v="2"/>
    <n v="3"/>
    <n v="30"/>
    <n v="0.06"/>
    <s v="http://www.marketo.com/articles/how-to-survive-the-gmail-tabs-marketing-apocalypse/"/>
    <n v="0"/>
    <n v="0"/>
    <n v="0.06"/>
    <n v="355000000"/>
    <s v="0.99,0.99,0.71,0.43,0.43,0.28,0.14,0.43,0.43,0.43,0.28,0.28"/>
  </r>
  <r>
    <x v="1478"/>
    <n v="8"/>
    <n v="13"/>
    <n v="2"/>
    <n v="1"/>
    <n v="30"/>
    <n v="0"/>
    <s v="https://launchpoint.marketo.com/solomon-solutions/1781-solomon-relationship-framework/"/>
    <n v="0"/>
    <n v="0"/>
    <n v="0.02"/>
    <n v="47300000"/>
    <s v="0.75,0.50,0.75,0.25,0.50,0.50,0.50,0.75,0.50,0.75,0.99,0.99"/>
  </r>
  <r>
    <x v="1479"/>
    <n v="8"/>
    <n v="8"/>
    <n v="2"/>
    <n v="2"/>
    <n v="30"/>
    <n v="27.15"/>
    <s v="https://www.marketo.com/marketing-topics/sales-lead-generation-companies"/>
    <n v="0"/>
    <n v="0"/>
    <n v="0.92"/>
    <n v="3750000"/>
    <s v="0.14,0.28,0.28,0.56,0.71,0.99,0.28,0.28,0.28,0.14,0.28,0.14"/>
  </r>
  <r>
    <x v="521"/>
    <n v="15"/>
    <n v="0"/>
    <n v="1"/>
    <n v="3"/>
    <n v="170"/>
    <n v="12.18"/>
    <s v="http://blog.marketo.com/"/>
    <n v="0"/>
    <n v="0"/>
    <n v="0.84"/>
    <n v="46300000"/>
    <s v="0.82,0.99,0.99,0.99,0.99,0.99,0.82,0.65,0.65,0.82,0.99,0.99"/>
  </r>
  <r>
    <x v="1480"/>
    <n v="16"/>
    <n v="17"/>
    <n v="1"/>
    <n v="1"/>
    <n v="170"/>
    <n v="7.95"/>
    <s v="http://blog.marketo.com/2013/10/31-content-marketing-ideas-that-will-revolutionize-your-business.html"/>
    <n v="0"/>
    <n v="0"/>
    <n v="0.93"/>
    <n v="111000000"/>
    <s v="0.53,0.99,0.81,0.66,0.66,0.53,0.44,0.44,0.53,0.44,0.53,0.44"/>
  </r>
  <r>
    <x v="1481"/>
    <n v="15"/>
    <n v="13"/>
    <n v="1"/>
    <n v="1"/>
    <n v="170"/>
    <n v="5.1100000000000003"/>
    <s v="http://blog.marketo.com/2014/02/the-5-pillars-of-a-successful-sales-pitch.html"/>
    <n v="0"/>
    <n v="0"/>
    <n v="0.11"/>
    <n v="27700000"/>
    <s v="0.65,0.65,0.81,0.81,0.99,0.81,0.65,0.65,0.42,0.42,0.81,0.65"/>
  </r>
  <r>
    <x v="1482"/>
    <n v="15"/>
    <n v="17"/>
    <n v="1"/>
    <n v="1"/>
    <n v="170"/>
    <n v="15.93"/>
    <s v="http://blog.marketo.com/2011/04/top-5-best-practices-for-lead-source-in-your-crm.html"/>
    <n v="0"/>
    <n v="0"/>
    <n v="0.94"/>
    <n v="802000000"/>
    <s v="0.44,0.66,0.53,0.81,0.99,0.53,0.53,0.44,0.34,0.44,0.44,0.53"/>
  </r>
  <r>
    <x v="1310"/>
    <n v="15"/>
    <n v="16"/>
    <n v="1"/>
    <n v="1"/>
    <n v="170"/>
    <n v="15.17"/>
    <s v="http://blog.marketo.com/2014/06/4-simple-ways-to-make-automated-emails-feel-personaland-on-brand.html"/>
    <n v="0"/>
    <n v="0"/>
    <n v="0.93"/>
    <n v="213000000"/>
    <s v="0.81,0.81,0.81,0.81,0.81,0.81,0.99,0.81,0.81,0.99,0.99,0.99"/>
  </r>
  <r>
    <x v="1483"/>
    <n v="16"/>
    <n v="18"/>
    <n v="1"/>
    <n v="1"/>
    <n v="170"/>
    <n v="0"/>
    <s v="http://blog.marketo.com/2013/05/5-of-the-most-innovative-and-unique-marketing-campaigns-so-far-in-2013.html"/>
    <n v="0"/>
    <n v="0"/>
    <n v="0.14000000000000001"/>
    <n v="24600000"/>
    <s v="0.35,0.65,0.65,0.65,0.81,0.54,0.42,0.42,0.42,0.99,0.81,0.65"/>
  </r>
  <r>
    <x v="1484"/>
    <n v="16"/>
    <n v="16"/>
    <n v="1"/>
    <n v="1"/>
    <n v="170"/>
    <n v="0.18"/>
    <s v="http://blog.marketo.com/2014/02/the-5-pillars-of-a-successful-sales-pitch.html"/>
    <n v="0"/>
    <n v="0"/>
    <n v="0.04"/>
    <n v="33100000"/>
    <s v="0.65,0.99,0.81,0.65,0.81,0.81,0.54,0.54,0.54,0.65,0.81,0.65"/>
  </r>
  <r>
    <x v="1485"/>
    <n v="16"/>
    <n v="12"/>
    <n v="1"/>
    <n v="1"/>
    <n v="170"/>
    <n v="5.66"/>
    <s v="http://www.marketo.com/worksheets/sample-social-media-plan-for-events/"/>
    <n v="0"/>
    <n v="0"/>
    <n v="0.48"/>
    <n v="1160000000"/>
    <s v="0.52,0.81,0.81,0.81,0.81,0.81,0.81,0.81,0.99,0.99,0.81,0.52"/>
  </r>
  <r>
    <x v="1486"/>
    <n v="16"/>
    <n v="12"/>
    <n v="1"/>
    <n v="1"/>
    <n v="170"/>
    <n v="11.15"/>
    <s v="http://blog.marketo.com/2014/08/why-you-need-an-editorial-calendar-for-social.html"/>
    <n v="0"/>
    <n v="0"/>
    <n v="0.16"/>
    <n v="82900000"/>
    <s v="0.65,0.99,0.65,0.54,0.42,0.54,0.54,0.54,0.54,0.54,0.65,0.54"/>
  </r>
  <r>
    <x v="1487"/>
    <n v="15"/>
    <n v="13"/>
    <n v="1"/>
    <n v="1"/>
    <n v="170"/>
    <n v="0.83"/>
    <s v="http://blog.marketo.com/2014/02/the-5-pillars-of-a-successful-sales-pitch.html"/>
    <n v="0"/>
    <n v="0"/>
    <n v="1"/>
    <n v="25200000"/>
    <s v="0.43,0.81,0.81,0.81,0.99,0.81,0.67,0.81,0.67,0.81,0.81,0.81"/>
  </r>
  <r>
    <x v="1488"/>
    <n v="16"/>
    <n v="18"/>
    <n v="1"/>
    <n v="1"/>
    <n v="170"/>
    <n v="4.3"/>
    <s v="http://www.marketo.com/"/>
    <n v="0"/>
    <n v="0"/>
    <n v="0.22"/>
    <n v="90700000"/>
    <s v="0.54,0.65,0.65,0.65,0.54,0.54,0.54,0.65,0.65,0.65,0.99,0.54"/>
  </r>
  <r>
    <x v="1489"/>
    <n v="16"/>
    <n v="0"/>
    <n v="1"/>
    <n v="3"/>
    <n v="170"/>
    <n v="4.74"/>
    <s v="http://blog.marketo.com/2011/12/the-marketing-market-career-and-salary-breakdown-for-marketing-professionals.html"/>
    <n v="0"/>
    <n v="0"/>
    <n v="0"/>
    <n v="14500000"/>
    <s v="0.67,0.99,0.81,0.81,0.81,0.81,0.67,0.81,0.81,0.81,0.81,0.81"/>
  </r>
  <r>
    <x v="1490"/>
    <n v="17"/>
    <n v="0"/>
    <n v="1"/>
    <n v="3"/>
    <n v="210"/>
    <n v="10.62"/>
    <s v="http://blog.marketo.com/2014/04/the-definition-of-omni-channel-marketing-plus-7-tips.html"/>
    <n v="0"/>
    <n v="0"/>
    <n v="0.18"/>
    <n v="4370000"/>
    <s v="0.54,0.28,0.24,0.19,0.19,0.24,0.07,0.05,0.44,0.99,0.36,0.44"/>
  </r>
  <r>
    <x v="1491"/>
    <n v="13"/>
    <n v="13"/>
    <n v="1"/>
    <n v="1"/>
    <n v="90"/>
    <n v="0"/>
    <s v="http://developers.marketo.com/blog/show-thank-you-message-without-a-follow-up-landing-page/"/>
    <n v="0"/>
    <n v="0"/>
    <n v="0.01"/>
    <n v="861000000"/>
    <s v="0.64,0.99,0.64,0.82,0.82,0.64,0.99,0.82,0.82,0.82,0.82,0.82"/>
  </r>
  <r>
    <x v="1492"/>
    <n v="13"/>
    <n v="13"/>
    <n v="1"/>
    <n v="1"/>
    <n v="90"/>
    <n v="16.100000000000001"/>
    <s v="http://blog.marketo.com/2012/01/how-to-use-linkedin-to-generate-and-qualify-b2b-leads.html"/>
    <n v="0"/>
    <n v="0"/>
    <n v="0.93"/>
    <n v="24200000"/>
    <s v="0.64,0.64,0.82,0.82,0.99,0.82,0.82,0.82,0.99,0.99,0.82,0.82"/>
  </r>
  <r>
    <x v="1493"/>
    <n v="13"/>
    <n v="0"/>
    <n v="1"/>
    <n v="3"/>
    <n v="90"/>
    <n v="9.49"/>
    <s v="http://www.marketo.com/worksheets/2015-sample-social-media-tactical-plan/"/>
    <n v="0"/>
    <n v="0"/>
    <n v="0.66"/>
    <n v="1110000000"/>
    <s v="0.45,0.64,0.82,0.64,0.99,0.64,0.99,0.64,0.64,0.64,0.82,0.82"/>
  </r>
  <r>
    <x v="1494"/>
    <n v="13"/>
    <n v="14"/>
    <n v="1"/>
    <n v="1"/>
    <n v="90"/>
    <n v="0"/>
    <s v="http://pages2.marketo.com/raab-guide.html"/>
    <n v="0"/>
    <n v="0"/>
    <n v="0"/>
    <n v="279000"/>
    <s v="0.50,0.50,0.99,0.64,0.64,0.50,0.64,0.36,0.50,0.79,0.64,0.64"/>
  </r>
  <r>
    <x v="1495"/>
    <n v="13"/>
    <n v="15"/>
    <n v="1"/>
    <n v="1"/>
    <n v="90"/>
    <n v="0"/>
    <s v="https://www.marketo.com/about/news/marketo-awarded-red-herring-100-north-america/"/>
    <n v="0"/>
    <n v="0"/>
    <n v="0.01"/>
    <n v="3970000"/>
    <s v="0.16,0.28,0.22,0.28,0.28,0.99,0.22,0.22,0.16,0.16,0.22,0.22"/>
  </r>
  <r>
    <x v="1496"/>
    <n v="13"/>
    <n v="12"/>
    <n v="1"/>
    <n v="1"/>
    <n v="90"/>
    <n v="30.95"/>
    <s v="http://www.marketo.com/marketing-topics/network-marketing-leads"/>
    <n v="0"/>
    <n v="0"/>
    <n v="0.88"/>
    <n v="7270000"/>
    <s v="0.99,0.64,0.36,0.64,0.64,0.64,0.50,0.64,0.79,0.36,0.50,0.36"/>
  </r>
  <r>
    <x v="1497"/>
    <n v="13"/>
    <n v="0"/>
    <n v="1"/>
    <n v="3"/>
    <n v="90"/>
    <n v="0"/>
    <s v="http://developers.marketo.com/documentation/websites/forms-2-0/"/>
    <n v="0"/>
    <n v="0"/>
    <n v="0"/>
    <n v="2260000"/>
    <s v="0.82,0.99,0.99,0.82,0.82,0.82,0.82,0.82,0.82,0.82,0.82,0.82"/>
  </r>
  <r>
    <x v="1498"/>
    <n v="13"/>
    <n v="11"/>
    <n v="1"/>
    <n v="1"/>
    <n v="90"/>
    <n v="0"/>
    <s v="http://www.marketo.com/software/marketing-automation/"/>
    <n v="0"/>
    <n v="0"/>
    <n v="0.92"/>
    <n v="15900000"/>
    <s v="0.65,0.99,0.99,0.53,0.41,0.24,0.24,0.28,0.41,0.53,0.28,0.41"/>
  </r>
  <r>
    <x v="1322"/>
    <n v="13"/>
    <n v="13"/>
    <n v="1"/>
    <n v="1"/>
    <n v="90"/>
    <n v="8.44"/>
    <s v="http://www.marketo.com/ebooks/dont-get-left-behind-the-rise-of-digital-marketing-in-financial-services/"/>
    <n v="0"/>
    <n v="0"/>
    <n v="0.89"/>
    <n v="279000000"/>
    <s v="0.82,0.82,0.82,0.82,0.82,0.82,0.82,0.99,0.82,0.82,0.64,0.64"/>
  </r>
  <r>
    <x v="1323"/>
    <n v="13"/>
    <n v="0"/>
    <n v="1"/>
    <n v="3"/>
    <n v="90"/>
    <n v="7.19"/>
    <s v="http://www.marketo.com/platform/"/>
    <n v="0"/>
    <n v="0"/>
    <n v="0.56000000000000005"/>
    <n v="219000000"/>
    <s v="0.64,0.99,0.79,0.79,0.36,0.36,0.50,0.50,0.64,0.79,0.64,0.50"/>
  </r>
  <r>
    <x v="1499"/>
    <n v="7"/>
    <n v="6"/>
    <n v="2"/>
    <n v="2"/>
    <n v="20"/>
    <n v="5.46"/>
    <s v="http://www.marketo.com/marketing-glossary/salesforce.com-for-marketers/"/>
    <n v="0"/>
    <n v="0"/>
    <n v="0.16"/>
    <n v="14000000"/>
    <s v="0.25,0.50,0.25,0.50,0.99,0.25,0.50,0.50,0.75,0.75,0.50,0.50"/>
  </r>
  <r>
    <x v="1500"/>
    <n v="7"/>
    <n v="12"/>
    <n v="2"/>
    <n v="1"/>
    <n v="20"/>
    <n v="12.74"/>
    <s v="https://www.marketo.com/marketing-topics/customer-lead-generation"/>
    <n v="0"/>
    <n v="0"/>
    <n v="0.95"/>
    <n v="464000000"/>
    <s v="0.67,0.67,0.33,0.33,0.67,0.67,0.67,0.67,0.67,0.99,0.67,0.67"/>
  </r>
  <r>
    <x v="1501"/>
    <n v="7"/>
    <n v="4"/>
    <n v="2"/>
    <n v="2"/>
    <n v="20"/>
    <n v="36.5"/>
    <s v="https://www.marketo.com/marketing-topics/how-to-start-a-lead-generation-business"/>
    <n v="0"/>
    <n v="0"/>
    <n v="0.99"/>
    <n v="10500000"/>
    <s v="0.33,0.33,0.99,0.33,0.99,0.67,0.33,0.67,0.33,0.99,0.33,0.33"/>
  </r>
  <r>
    <x v="1502"/>
    <n v="7"/>
    <n v="3"/>
    <n v="2"/>
    <n v="3"/>
    <n v="20"/>
    <n v="0"/>
    <s v="http://www.marketo.com/event-marketing/"/>
    <n v="0"/>
    <n v="0"/>
    <n v="1"/>
    <n v="224000000"/>
    <s v="0.50,0.25,0.50,0.50,0.99,0.75,0.50,0.75,0.50,0.50,0.75,0.50"/>
  </r>
  <r>
    <x v="1503"/>
    <n v="7"/>
    <n v="7"/>
    <n v="2"/>
    <n v="2"/>
    <n v="20"/>
    <n v="0"/>
    <s v="http://www.marketo.com/marketing-topics/website-marketing-ideas"/>
    <n v="0"/>
    <n v="0"/>
    <n v="1"/>
    <n v="232000000"/>
    <s v="0.67,0.67,0.33,0.67,0.99,0.67,0.67,0.67,0.33,0.33,0.33,0.33"/>
  </r>
  <r>
    <x v="1504"/>
    <n v="7"/>
    <n v="6"/>
    <n v="2"/>
    <n v="2"/>
    <n v="20"/>
    <n v="0"/>
    <s v="http://www.marketo.com/worksheets/managing-successful-webinars-a-marketers-must-have-checklist/"/>
    <n v="0"/>
    <n v="0"/>
    <n v="0.12"/>
    <n v="40300000"/>
    <s v="0.99,0.67,0.33,0.67,0.33,0.33,0.67,0.99,0.67,0.99,0.67,0.33"/>
  </r>
  <r>
    <x v="1505"/>
    <n v="7"/>
    <n v="8"/>
    <n v="2"/>
    <n v="2"/>
    <n v="20"/>
    <n v="0"/>
    <s v="https://www.marketo.com/marketing-topics/b2b-social-media-marketing"/>
    <n v="0"/>
    <n v="0"/>
    <n v="0.73"/>
    <n v="32300000"/>
    <s v="0.33,0.67,0.67,0.67,0.33,0.67,0.67,0.67,0.67,0.33,0.99,0.33"/>
  </r>
  <r>
    <x v="1506"/>
    <n v="7"/>
    <n v="7"/>
    <n v="2"/>
    <n v="2"/>
    <n v="20"/>
    <n v="29.22"/>
    <s v="http://www.marketo.com/software/marketing-automation/"/>
    <n v="0"/>
    <n v="0"/>
    <n v="0.81"/>
    <n v="1440000"/>
    <s v="0.33,0.67,0.67,0.67,0.33,0.67,0.67,0.67,0.67,0.67,0.67,0.99"/>
  </r>
  <r>
    <x v="1507"/>
    <n v="7"/>
    <n v="6"/>
    <n v="2"/>
    <n v="2"/>
    <n v="20"/>
    <n v="0"/>
    <s v="http://www.marketo.com/software/marketing-automation/email-marketing/automation/"/>
    <n v="0"/>
    <n v="0"/>
    <n v="0.97"/>
    <n v="145000000"/>
    <s v="0.33,0.67,0.67,0.33,0.99,0.33,0.33,0.33,0.33,0.33,0.67,0.33"/>
  </r>
  <r>
    <x v="340"/>
    <n v="7"/>
    <n v="0"/>
    <n v="2"/>
    <n v="3"/>
    <n v="20"/>
    <n v="13.36"/>
    <s v="http://www.marketo.com/ebooks/the-big-marketing-activity-coloring-book/"/>
    <n v="0"/>
    <n v="0"/>
    <n v="0.95"/>
    <n v="441000"/>
    <s v="0.33,0.67,0.67,0.67,0.99,0.33,0.67,0.67,0.33,0.33,0.67,0.67"/>
  </r>
  <r>
    <x v="1508"/>
    <n v="7"/>
    <n v="10"/>
    <n v="2"/>
    <n v="2"/>
    <n v="20"/>
    <n v="3.5"/>
    <s v="http://launchpoint.marketo.com/strikeiron-inc/749-strikeiron-email-verification/"/>
    <n v="0"/>
    <n v="0"/>
    <n v="0.9"/>
    <n v="8000"/>
    <s v="0.99,0.50,0.75,0.50,0.50,0.25,0.50,0.99,0.99,0.50,0.25,0.50"/>
  </r>
  <r>
    <x v="1509"/>
    <n v="7"/>
    <n v="0"/>
    <n v="2"/>
    <n v="3"/>
    <n v="20"/>
    <n v="8.93"/>
    <s v="http://www.marketo.com/ebooks/how-to-produce-and-manage-successful-webinars/"/>
    <n v="0"/>
    <n v="0"/>
    <n v="0.81"/>
    <n v="4630000"/>
    <s v="0.50,0.99,0.50,0.50,0.50,0.75,0.50,0.50,0.75,0.50,0.25,0.25"/>
  </r>
  <r>
    <x v="1510"/>
    <n v="7"/>
    <n v="7"/>
    <n v="2"/>
    <n v="2"/>
    <n v="20"/>
    <n v="45.21"/>
    <s v="http://www.marketo.com/"/>
    <n v="0"/>
    <n v="0"/>
    <n v="0.97"/>
    <n v="146000000"/>
    <s v="0.99,0.99,0.99,0.67,0.67,0.67,0.67,0.33,0.67,0.33,0.99,0.67"/>
  </r>
  <r>
    <x v="1511"/>
    <n v="7"/>
    <n v="12"/>
    <n v="2"/>
    <n v="1"/>
    <n v="20"/>
    <n v="0"/>
    <s v="http://blog.marketo.com/2014/02/8-ideas-for-a-creative-facebook-cover-photo-and-15-examples-of-great-ones.html"/>
    <n v="0"/>
    <n v="0"/>
    <n v="0"/>
    <n v="3090000"/>
    <s v="0.50,0.99,0.50,0.75,0.50,0.50,0.75,0.50,0.50,0.25,0.50,0.75"/>
  </r>
  <r>
    <x v="1512"/>
    <n v="7"/>
    <n v="12"/>
    <n v="2"/>
    <n v="1"/>
    <n v="20"/>
    <n v="0"/>
    <s v="http://www.marketo.com/worksheets/2015-sample-social-media-tactical-plan/"/>
    <n v="0"/>
    <n v="0"/>
    <n v="0.71"/>
    <n v="6980000"/>
    <s v="0.50,0.50,0.25,0.75,0.75,0.25,0.50,0.50,0.50,0.25,0.75,0.99"/>
  </r>
  <r>
    <x v="1513"/>
    <n v="7"/>
    <n v="4"/>
    <n v="2"/>
    <n v="2"/>
    <n v="20"/>
    <n v="3.55"/>
    <s v="http://blog.marketo.com/2011/03/here-are-my-secret-methods-for-turning-marketing-leads-into-qualified-sales-leads.html"/>
    <n v="0"/>
    <n v="0"/>
    <n v="0.97"/>
    <n v="7980000"/>
    <s v="0.67,0.99,0.99,0.99,0.67,0.99,0.67,0.67,0.67,0.67,0.67,0.67"/>
  </r>
  <r>
    <x v="1514"/>
    <n v="7"/>
    <n v="6"/>
    <n v="2"/>
    <n v="2"/>
    <n v="20"/>
    <n v="18.600000000000001"/>
    <s v="http://www.marketo.com/_assets/uploads/How-to-Leverage-Digital-Marketing-in-the-Healthcare-Industry.pdf?20130819131714"/>
    <n v="0"/>
    <n v="0"/>
    <n v="0.87"/>
    <n v="53900000"/>
    <s v="0.25,0.99,0.25,0.25,0.25,0.25,0.50,0.50,0.25,0.25,0.50,0.25"/>
  </r>
  <r>
    <x v="1515"/>
    <n v="7"/>
    <n v="8"/>
    <n v="2"/>
    <n v="2"/>
    <n v="20"/>
    <n v="6.06"/>
    <s v="http://blog.marketo.com/category/infographic"/>
    <n v="0"/>
    <n v="0"/>
    <n v="0.12"/>
    <n v="84400000"/>
    <s v="0.33,0.67,0.99,0.67,0.67,0.99,0.99,0.67,0.99,0.67,0.99,0.67"/>
  </r>
  <r>
    <x v="1516"/>
    <n v="7"/>
    <n v="7"/>
    <n v="2"/>
    <n v="2"/>
    <n v="20"/>
    <n v="0"/>
    <s v="http://blog.marketo.com/2013/05/5-of-the-most-innovative-and-unique-marketing-campaigns-so-far-in-2013.html"/>
    <n v="0"/>
    <n v="0"/>
    <n v="0.56000000000000005"/>
    <n v="9260000"/>
    <s v="0.20,0.60,0.60,0.99,0.40,0.40,0.20,0.20,0.20,0.40,0.20,0.20"/>
  </r>
  <r>
    <x v="1517"/>
    <n v="7"/>
    <n v="10"/>
    <n v="2"/>
    <n v="2"/>
    <n v="20"/>
    <n v="1.18"/>
    <s v="http://blog.marketo.com/2013/06/the-problems-with-using-spreadsheets-to-manage-your-marketing-budget.html"/>
    <n v="0"/>
    <n v="0"/>
    <n v="0.48"/>
    <n v="487000"/>
    <s v="0.75,0.99,0.50,0.25,0.25,0.50,0.25,0.25,0.50,0.50,0.75,0.50"/>
  </r>
  <r>
    <x v="1518"/>
    <n v="7"/>
    <n v="8"/>
    <n v="2"/>
    <n v="2"/>
    <n v="20"/>
    <n v="14.83"/>
    <s v="http://www.marketo.com/reports/2014-gartner-magic-quadrant-for-crm-lead-management/"/>
    <n v="0"/>
    <n v="0"/>
    <n v="0.98"/>
    <n v="1070000"/>
    <s v="0.25,0.75,0.50,0.50,0.50,0.99,0.25,0.25,0.50,0.25,0.50,0.50"/>
  </r>
  <r>
    <x v="1519"/>
    <n v="7"/>
    <n v="8"/>
    <n v="2"/>
    <n v="2"/>
    <n v="20"/>
    <n v="11.94"/>
    <s v="http://blog.marketo.com/2013/11/prove-your-worth10-kpis-for-marketers.html"/>
    <n v="0"/>
    <n v="0"/>
    <n v="0.82"/>
    <n v="19200000"/>
    <s v="0.33,0.33,0.67,0.33,0.33,0.99,0.67,0.67,0.99,0.33,0.33,0.99"/>
  </r>
  <r>
    <x v="1520"/>
    <n v="7"/>
    <n v="7"/>
    <n v="2"/>
    <n v="2"/>
    <n v="20"/>
    <n v="11.02"/>
    <s v="https://launchpoint.marketo.com/badgeville-inc/627-badgeville-gamification-behavior-platform/"/>
    <n v="0"/>
    <n v="0"/>
    <n v="0.17"/>
    <n v="41000"/>
    <s v="0.33,0.67,0.33,0.99,0.99,0.67,0.99,0.67,0.99,0.33,0.67,0.99"/>
  </r>
  <r>
    <x v="1521"/>
    <n v="7"/>
    <n v="0"/>
    <n v="2"/>
    <n v="3"/>
    <n v="20"/>
    <n v="0"/>
    <s v="https://www.marketo.com/marketing-topics/sales-lead-generation-companies"/>
    <n v="0"/>
    <n v="0"/>
    <n v="0.97"/>
    <n v="1840000"/>
    <s v="0.67,0.67,0.33,0.67,0.67,0.67,0.33,0.99,0.33,0.99,0.99,0.33"/>
  </r>
  <r>
    <x v="1365"/>
    <n v="7"/>
    <n v="6"/>
    <n v="2"/>
    <n v="2"/>
    <n v="20"/>
    <n v="30.25"/>
    <s v="https://www.marketo.com/marketing-topics/sales-lead-generation-companies"/>
    <n v="0"/>
    <n v="0"/>
    <n v="0.97"/>
    <n v="29200000"/>
    <s v="0.25,0.50,0.75,0.50,0.99,0.50,0.75,0.50,0.50,0.50,0.50,0.50"/>
  </r>
  <r>
    <x v="358"/>
    <n v="7"/>
    <n v="7"/>
    <n v="2"/>
    <n v="2"/>
    <n v="20"/>
    <n v="14.36"/>
    <s v="http://www.marketo.com/ebooks/social-media-for-lead-generation/"/>
    <n v="0"/>
    <n v="0"/>
    <n v="0.67"/>
    <n v="527000"/>
    <s v="0.67,0.67,0.99,0.67,0.99,0.33,0.99,0.99,0.67,0.99,0.99,0.67"/>
  </r>
  <r>
    <x v="1522"/>
    <n v="20"/>
    <n v="21"/>
    <n v="1"/>
    <n v="1"/>
    <n v="260"/>
    <n v="0"/>
    <s v="http://blog.marketo.com/2014/04/the-definition-of-omni-channel-marketing-plus-7-tips.html"/>
    <n v="0"/>
    <n v="0"/>
    <n v="0.16"/>
    <n v="11900000"/>
    <s v="0.44,0.81,0.66,0.99,0.81,0.66,0.81,0.81,0.66,0.99,0.81,0.99"/>
  </r>
  <r>
    <x v="1523"/>
    <n v="19"/>
    <n v="0"/>
    <n v="1"/>
    <n v="3"/>
    <n v="260"/>
    <n v="16.72"/>
    <s v="http://www.marketo.com/solutions/lead-generation/"/>
    <n v="0"/>
    <n v="0"/>
    <n v="0.23"/>
    <n v="80900000"/>
    <s v="0.99,0.99,0.99,0.99,0.66,0.53,0.66,0.81,0.99,0.81,0.99,0.81"/>
  </r>
  <r>
    <x v="1524"/>
    <n v="18"/>
    <n v="19"/>
    <n v="1"/>
    <n v="1"/>
    <n v="260"/>
    <n v="0"/>
    <s v="https://docs.marketo.com/display/DOCS/Define+Smart+List+for+Smart+Campaign+%7C+Batch"/>
    <n v="0"/>
    <n v="0"/>
    <n v="0"/>
    <n v="164000000"/>
    <s v="0.54,0.54,0.54,0.67,0.67,0.67,0.67,0.54,0.67,0.99,0.99,0.82"/>
  </r>
  <r>
    <x v="1525"/>
    <n v="18"/>
    <n v="16"/>
    <n v="1"/>
    <n v="1"/>
    <n v="260"/>
    <n v="3.31"/>
    <s v="http://www.marketo.com/customers/"/>
    <n v="0"/>
    <n v="0"/>
    <n v="0.47"/>
    <n v="88800000"/>
    <s v="0.81,0.99,0.99,0.99,0.81,0.81,0.81,0.99,0.81,0.81,0.81,0.99"/>
  </r>
  <r>
    <x v="1526"/>
    <n v="20"/>
    <n v="0"/>
    <n v="1"/>
    <n v="3"/>
    <n v="260"/>
    <n v="7.14"/>
    <s v="https://launchpoint.marketo.com/retention-science/1127-retention-marketing-solutions/"/>
    <n v="0"/>
    <n v="0"/>
    <n v="0.62"/>
    <n v="106000000"/>
    <s v="0.28,0.67,0.44,0.54,0.67,0.67,0.67,0.99,0.82,0.82,0.99,0.99"/>
  </r>
  <r>
    <x v="1527"/>
    <n v="18"/>
    <n v="17"/>
    <n v="1"/>
    <n v="1"/>
    <n v="260"/>
    <n v="0"/>
    <s v="http://blog.marketo.com/2015/02/demystify-define-your-marketing-strategy-2.html"/>
    <n v="0"/>
    <n v="0"/>
    <n v="0.08"/>
    <n v="7930000"/>
    <s v="0.54,0.67,0.67,0.67,0.99,0.67,0.44,0.23,0.44,0.99,0.99,0.82"/>
  </r>
  <r>
    <x v="1528"/>
    <n v="19"/>
    <n v="20"/>
    <n v="1"/>
    <n v="1"/>
    <n v="260"/>
    <n v="7.57"/>
    <s v="http://templates.marketo.com/category/responsive-email/"/>
    <n v="0"/>
    <n v="0"/>
    <n v="0.3"/>
    <n v="18300000"/>
    <s v="0.66,0.81,0.53,0.81,0.81,0.81,0.81,0.81,0.81,0.81,0.99,0.81"/>
  </r>
  <r>
    <x v="1529"/>
    <n v="14"/>
    <n v="0"/>
    <n v="1"/>
    <n v="3"/>
    <n v="110"/>
    <n v="12.86"/>
    <s v="http://www.marketo.com/articles/how-to-use-social-media-for-lead-generation/"/>
    <n v="0"/>
    <n v="0"/>
    <n v="0.91"/>
    <n v="190000000"/>
    <s v="0.28,0.65,0.99,0.99,0.82,0.41,0.53,0.41,0.24,0.99,0.82,0.82"/>
  </r>
  <r>
    <x v="1530"/>
    <n v="14"/>
    <n v="15"/>
    <n v="1"/>
    <n v="1"/>
    <n v="110"/>
    <n v="33.56"/>
    <s v="http://blog.marketo.com/2013/10/31-content-marketing-ideas-that-will-revolutionize-your-business.html"/>
    <n v="0"/>
    <n v="0"/>
    <n v="0.85"/>
    <n v="129000000"/>
    <s v="0.79,0.64,0.50,0.64,0.64,0.79,0.79,0.79,0.99,0.64,0.79,0.64"/>
  </r>
  <r>
    <x v="1531"/>
    <n v="14"/>
    <n v="0"/>
    <n v="1"/>
    <n v="3"/>
    <n v="110"/>
    <n v="0.85"/>
    <s v="http://www.marketo.com/ebooks/how-to-choose-the-right-solution-to-nurture-leads-and-customers/"/>
    <n v="0"/>
    <n v="0"/>
    <n v="0.17"/>
    <n v="209000000"/>
    <s v="0.50,0.99,0.64,0.79,0.64,0.79,0.64,0.79,0.99,0.79,0.79,0.79"/>
  </r>
  <r>
    <x v="1532"/>
    <n v="14"/>
    <n v="12"/>
    <n v="1"/>
    <n v="1"/>
    <n v="110"/>
    <n v="9.35"/>
    <s v="http://www.marketo.com/social-marketing/"/>
    <n v="0"/>
    <n v="0"/>
    <n v="0.17"/>
    <n v="1170000000"/>
    <s v="0.28,0.53,0.65,0.53,0.53,0.53,0.65,0.99,0.41,0.65,0.65,0.82"/>
  </r>
  <r>
    <x v="1533"/>
    <n v="14"/>
    <n v="14"/>
    <n v="1"/>
    <n v="1"/>
    <n v="110"/>
    <n v="0.22"/>
    <s v="http://www.marketo.com/media/marketing-quarterlyyearly-planning-customizable-powerpoint-template/"/>
    <n v="0"/>
    <n v="0"/>
    <n v="0.21"/>
    <n v="178000"/>
    <s v="0.65,0.65,0.41,0.53,0.65,0.65,0.65,0.65,0.82,0.99,0.99,0.65"/>
  </r>
  <r>
    <x v="1534"/>
    <n v="14"/>
    <n v="12"/>
    <n v="1"/>
    <n v="1"/>
    <n v="110"/>
    <n v="0.14000000000000001"/>
    <s v="https://launchpoint.marketo.com/assets/Uploads/Marketo-ReadyTalk-Adapter-Guide-v1.6.pdf"/>
    <n v="0"/>
    <n v="0"/>
    <n v="0.16"/>
    <n v="79000"/>
    <s v="0.12,0.16,0.28,0.16,0.99,0.12,0.12,0.12,0.16,0.66,0.53,0.28"/>
  </r>
  <r>
    <x v="1535"/>
    <n v="14"/>
    <n v="16"/>
    <n v="1"/>
    <n v="1"/>
    <n v="110"/>
    <n v="0.45"/>
    <s v="http://www.marketo.com/_assets/uploads/2014-Sample-Social-Media-Tactical-Plan.pdf?20140609162917"/>
    <n v="0"/>
    <n v="0"/>
    <n v="0.5"/>
    <n v="5770000"/>
    <s v="0.99,0.82,0.65,0.65,0.82,0.65,0.53,0.65,0.41,0.53,0.99,0.65"/>
  </r>
  <r>
    <x v="1536"/>
    <n v="14"/>
    <n v="9"/>
    <n v="1"/>
    <n v="2"/>
    <n v="110"/>
    <n v="0"/>
    <s v="http://www.marketo.com/worksheets/sample-marketing-automation-rfp-template/"/>
    <n v="0"/>
    <n v="0"/>
    <n v="0.21"/>
    <n v="11400000"/>
    <s v="0.65,0.82,0.65,0.82,0.82,0.65,0.82,0.53,0.41,0.99,0.99,0.65"/>
  </r>
  <r>
    <x v="1370"/>
    <n v="14"/>
    <n v="14"/>
    <n v="1"/>
    <n v="1"/>
    <n v="110"/>
    <n v="0"/>
    <s v="http://blog.marketo.com/2014/01/how-should-i-structure-my-marketing-automation-team.html"/>
    <n v="0"/>
    <n v="0"/>
    <n v="7.0000000000000007E-2"/>
    <n v="180000000"/>
    <s v="0.41,0.53,0.53,0.65,0.53,0.82,0.65,0.82,0.82,0.82,0.99,0.53"/>
  </r>
  <r>
    <x v="739"/>
    <n v="14"/>
    <n v="13"/>
    <n v="1"/>
    <n v="1"/>
    <n v="110"/>
    <n v="17.760000000000002"/>
    <s v="http://www.marketo.com/email-marketing/"/>
    <n v="0"/>
    <n v="0"/>
    <n v="0.75"/>
    <n v="38300000"/>
    <s v="0.64,0.99,0.99,0.79,0.79,0.64,0.36,0.64,0.79,0.79,0.50,0.79"/>
  </r>
  <r>
    <x v="1537"/>
    <n v="16"/>
    <n v="0"/>
    <n v="1"/>
    <n v="3"/>
    <n v="140"/>
    <n v="11.69"/>
    <s v="http://www.marketo.com/marketing-topics/what-are-some-best-practices-in-writing-email-subject-lines"/>
    <n v="0"/>
    <n v="0"/>
    <n v="0.18"/>
    <n v="19400000"/>
    <s v="0.12,0.22,0.28,0.53,0.44,0.81,0.99,0.28,0.28,0.28,0.53,0.34"/>
  </r>
  <r>
    <x v="1538"/>
    <n v="16"/>
    <n v="16"/>
    <n v="1"/>
    <n v="1"/>
    <n v="140"/>
    <n v="0"/>
    <s v="http://blog.marketo.com/2014/11/swag-tchotchke-bauble-7-things-to-consider-for-event-giveaways.html"/>
    <n v="0"/>
    <n v="0"/>
    <n v="0"/>
    <n v="332000"/>
    <s v="0.82,0.65,0.53,0.82,0.82,0.82,0.82,0.65,0.82,0.65,0.65,0.99"/>
  </r>
  <r>
    <x v="1539"/>
    <n v="4"/>
    <n v="3"/>
    <n v="2"/>
    <n v="3"/>
    <n v="10"/>
    <n v="0"/>
    <s v="https://www.marketo.com/marketing-topics/direct-response-advertising"/>
    <n v="0"/>
    <n v="0"/>
    <n v="0.84"/>
    <n v="15200000"/>
    <s v="0.99,0.99,0.99,0.99,0.99,0.99,0.99,0.99,0.99,0.99,0.99,0.99"/>
  </r>
  <r>
    <x v="1372"/>
    <n v="15"/>
    <n v="13"/>
    <n v="1"/>
    <n v="1"/>
    <n v="140"/>
    <n v="0"/>
    <s v="http://blog.marketo.com/2014/05/content-marketing-tactical-plan.html"/>
    <n v="0"/>
    <n v="0"/>
    <n v="0.06"/>
    <n v="4170000"/>
    <s v="0.42,0.35,0.81,0.65,0.65,0.54,0.54,0.35,0.27,0.81,0.99,0.81"/>
  </r>
  <r>
    <x v="1540"/>
    <n v="4"/>
    <n v="4"/>
    <n v="2"/>
    <n v="2"/>
    <n v="10"/>
    <n v="23.84"/>
    <s v="https://www.marketo.com/marketing-topics/direct-response-advertising"/>
    <n v="0"/>
    <n v="0"/>
    <n v="1"/>
    <n v="19800000"/>
    <s v="0.99,0.99,0.99,0.99,0.99,0.99,0.99,0.99,0.99,0.99,0.99,0.99"/>
  </r>
  <r>
    <x v="1541"/>
    <n v="16"/>
    <n v="0"/>
    <n v="1"/>
    <n v="3"/>
    <n v="140"/>
    <n v="0"/>
    <s v="https://summit.marketo.com/2015/speakers/allen-gannett/"/>
    <n v="0"/>
    <n v="0"/>
    <n v="0.01"/>
    <n v="1010000"/>
    <s v="0.43,0.52,0.99,0.81,0.67,0.67,0.67,0.67,0.52,0.52,0.67,0.43"/>
  </r>
  <r>
    <x v="1542"/>
    <n v="4"/>
    <n v="5"/>
    <n v="2"/>
    <n v="2"/>
    <n v="10"/>
    <n v="0"/>
    <s v="http://www.marketo.com/software/marketing-automation/"/>
    <n v="0"/>
    <n v="0"/>
    <n v="1"/>
    <n v="25800000"/>
    <s v="0.50,0.99,0.99,0.50,0.50,0.50,0.00,0.50,0.50,0.50,0.50,0.50"/>
  </r>
  <r>
    <x v="1543"/>
    <n v="15"/>
    <n v="15"/>
    <n v="1"/>
    <n v="1"/>
    <n v="140"/>
    <n v="31.17"/>
    <s v="http://blog.marketo.com/2013/05/5-of-the-most-innovative-and-unique-marketing-campaigns-so-far-in-2013.html"/>
    <n v="0"/>
    <n v="0"/>
    <n v="0.19"/>
    <n v="31000000"/>
    <s v="0.82,0.99,0.82,0.82,0.99,0.65,0.65,0.65,0.82,0.99,0.99,0.82"/>
  </r>
  <r>
    <x v="1544"/>
    <n v="15"/>
    <n v="15"/>
    <n v="1"/>
    <n v="1"/>
    <n v="140"/>
    <n v="0.2"/>
    <s v="http://www.marketo.com/worksheets/foursquare-event-template/"/>
    <n v="0"/>
    <n v="0"/>
    <n v="7.0000000000000007E-2"/>
    <n v="3000000"/>
    <s v="0.54,0.65,0.81,0.54,0.54,0.35,0.19,0.15,0.42,0.81,0.99,0.65"/>
  </r>
  <r>
    <x v="1545"/>
    <n v="4"/>
    <n v="2"/>
    <n v="2"/>
    <n v="3"/>
    <n v="10"/>
    <n v="0"/>
    <s v="http://blog.marketo.com/2013/08/the-problem-with-implicit-opt-in-for-email-marketing.html"/>
    <n v="0"/>
    <n v="0"/>
    <n v="0.83"/>
    <n v="30700000"/>
    <s v="0.99,0.33,0.67,0.33,0.33,0.33,0.99,0.67,0.33,0.33,0.33,0.33"/>
  </r>
  <r>
    <x v="1546"/>
    <n v="15"/>
    <n v="14"/>
    <n v="1"/>
    <n v="1"/>
    <n v="140"/>
    <n v="0"/>
    <s v="http://www.marketo.com/about/leadership/steve-sloan/"/>
    <n v="0"/>
    <n v="0"/>
    <n v="0.05"/>
    <n v="14500000"/>
    <s v="0.52,0.99,0.67,0.67,0.52,0.67,0.81,0.52,0.81,0.52,0.52,0.33"/>
  </r>
  <r>
    <x v="1547"/>
    <n v="15"/>
    <n v="12"/>
    <n v="1"/>
    <n v="1"/>
    <n v="140"/>
    <n v="0"/>
    <s v="http://blog.marketo.com/2013/09/how-to-write-your-first-blog-post.html"/>
    <n v="0"/>
    <n v="0"/>
    <n v="0.02"/>
    <n v="2690000000"/>
    <s v="0.82,0.82,0.65,0.99,0.82,0.53,0.53,0.65,0.65,0.82,0.82,0.82"/>
  </r>
  <r>
    <x v="1548"/>
    <n v="15"/>
    <n v="15"/>
    <n v="1"/>
    <n v="1"/>
    <n v="140"/>
    <n v="1.86"/>
    <s v="http://blog.marketo.com/2011/12/the-marketing-market-career-and-salary-breakdown-for-marketing-professionals.html"/>
    <n v="0"/>
    <n v="0"/>
    <n v="0.09"/>
    <n v="39000000"/>
    <s v="0.43,0.52,0.43,0.33,0.52,0.33,0.52,0.67,0.99,0.99,0.81,0.67"/>
  </r>
  <r>
    <x v="1549"/>
    <n v="15"/>
    <n v="12"/>
    <n v="1"/>
    <n v="1"/>
    <n v="140"/>
    <n v="0"/>
    <s v="http://blog.marketo.com/2014/02/8-ideas-for-a-creative-facebook-cover-photo-and-15-examples-of-great-ones.html"/>
    <n v="0"/>
    <n v="0"/>
    <n v="0"/>
    <n v="90900000"/>
    <s v="0.41,0.65,0.82,0.82,0.82,0.82,0.65,0.82,0.99,0.82,0.82,0.82"/>
  </r>
  <r>
    <x v="1550"/>
    <n v="17"/>
    <n v="19"/>
    <n v="1"/>
    <n v="1"/>
    <n v="170"/>
    <n v="3.72"/>
    <s v="http://www.marketo.com/webinars/the-definitive-guide-to-social-marketing-webinar/"/>
    <n v="0"/>
    <n v="0"/>
    <n v="0.79"/>
    <n v="25800000"/>
    <s v="0.52,0.99,0.99,0.81,0.81,0.81,0.99,0.81,0.52,0.67,0.67,0.67"/>
  </r>
  <r>
    <x v="1551"/>
    <n v="17"/>
    <n v="0"/>
    <n v="1"/>
    <n v="3"/>
    <n v="170"/>
    <n v="46.28"/>
    <s v="http://www.marketo.com/email-marketing/"/>
    <n v="0"/>
    <n v="0"/>
    <n v="0.96"/>
    <n v="116000000"/>
    <s v="0.67,0.81,0.81,0.81,0.81,0.81,0.81,0.99,0.99,0.67,0.99,0.81"/>
  </r>
  <r>
    <x v="1552"/>
    <n v="17"/>
    <n v="17"/>
    <n v="1"/>
    <n v="1"/>
    <n v="170"/>
    <n v="3.32"/>
    <s v="https://launchpoint.marketo.com/insideview/673-insideview-for-sales/"/>
    <n v="0"/>
    <n v="0"/>
    <n v="0.37"/>
    <n v="1400000"/>
    <s v="0.67,0.81,0.99,0.81,0.99,0.99,0.99,0.99,0.81,0.81,0.67,0.33"/>
  </r>
  <r>
    <x v="1553"/>
    <n v="17"/>
    <n v="16"/>
    <n v="1"/>
    <n v="1"/>
    <n v="170"/>
    <n v="0"/>
    <s v="http://blog.marketo.com/2014/11/swag-tchotchke-bauble-7-things-to-consider-for-event-giveaways.html"/>
    <n v="0"/>
    <n v="0"/>
    <n v="0.01"/>
    <n v="336000"/>
    <s v="0.44,0.44,0.34,0.81,0.44,0.34,0.44,0.99,0.44,0.44,0.44,0.44"/>
  </r>
  <r>
    <x v="1554"/>
    <n v="17"/>
    <n v="17"/>
    <n v="1"/>
    <n v="1"/>
    <n v="170"/>
    <n v="0"/>
    <s v="http://blog.marketo.com/2012/07/facebook-expert-dennis-yu-on-breaking-edgerank-creating-kick-a-ads.html"/>
    <n v="0"/>
    <n v="0"/>
    <n v="0.02"/>
    <n v="24300000"/>
    <s v="0.65,0.99,0.81,0.81,0.65,0.81,0.42,0.54,0.65,0.54,0.81,0.54"/>
  </r>
  <r>
    <x v="877"/>
    <n v="12"/>
    <n v="12"/>
    <n v="1"/>
    <n v="1"/>
    <n v="50"/>
    <n v="0"/>
    <s v="http://blog.marketo.com/2013/01/the-ultimate-social-media-event-marketing-checklist.html"/>
    <n v="0"/>
    <n v="0"/>
    <n v="0.53"/>
    <n v="1490000"/>
    <s v="0.43,0.56,0.71,0.71,0.71,0.99,0.99,0.99,0.99,0.99,0.99,0.56"/>
  </r>
  <r>
    <x v="1555"/>
    <n v="12"/>
    <n v="13"/>
    <n v="1"/>
    <n v="1"/>
    <n v="50"/>
    <n v="25.98"/>
    <s v="http://blog.marketo.com/2013/01/why-salespeople-dont-follow-up-on-good-leads.html"/>
    <n v="0"/>
    <n v="0"/>
    <n v="0.65"/>
    <n v="360000000"/>
    <s v="0.56,0.71,0.71,0.71,0.71,0.71,0.99,0.56,0.99,0.71,0.71,0.71"/>
  </r>
  <r>
    <x v="1556"/>
    <n v="12"/>
    <n v="11"/>
    <n v="1"/>
    <n v="1"/>
    <n v="50"/>
    <n v="10.220000000000001"/>
    <s v="http://blog.marketo.com/2011/09/b2b-cold-calling-best-practices.html"/>
    <n v="0"/>
    <n v="0"/>
    <n v="0.91"/>
    <n v="808000"/>
    <s v="0.99,0.71,0.56,0.71,0.99,0.71,0.99,0.56,0.71,0.56,0.71,0.43"/>
  </r>
  <r>
    <x v="1085"/>
    <n v="12"/>
    <n v="0"/>
    <n v="1"/>
    <n v="3"/>
    <n v="50"/>
    <n v="0"/>
    <s v="http://blog.marketo.com/2007/02/big_list_of_b2b.html"/>
    <n v="0"/>
    <n v="0"/>
    <n v="0.56000000000000005"/>
    <n v="29100000"/>
    <s v="0.71,0.71,0.99,0.71,0.56,0.56,0.71,0.71,0.43,0.71,0.71,0.71"/>
  </r>
  <r>
    <x v="1557"/>
    <n v="12"/>
    <n v="11"/>
    <n v="1"/>
    <n v="1"/>
    <n v="50"/>
    <n v="7.36"/>
    <s v="http://www.marketo.com/webinars/a-guide-to-content-curation/"/>
    <n v="0"/>
    <n v="0"/>
    <n v="0.96"/>
    <n v="2800000"/>
    <s v="0.56,0.71,0.99,0.99,0.71,0.71,0.56,0.99,0.56,0.71,0.99,0.71"/>
  </r>
  <r>
    <x v="1558"/>
    <n v="12"/>
    <n v="11"/>
    <n v="1"/>
    <n v="1"/>
    <n v="50"/>
    <n v="8.94"/>
    <s v="https://www.marketo.com/marketing-topics/direct-response-advertising"/>
    <n v="0"/>
    <n v="0"/>
    <n v="0.76"/>
    <n v="4250000"/>
    <s v="0.33,0.99,0.56,0.44,0.44,0.33,0.78,0.56,0.56,0.56,0.78,0.99"/>
  </r>
  <r>
    <x v="881"/>
    <n v="12"/>
    <n v="12"/>
    <n v="1"/>
    <n v="1"/>
    <n v="50"/>
    <n v="4.67"/>
    <s v="http://www.marketo.com/webinars/lead-generation-the-art-of-cold-calling-and-the-science-of-email-prospecting/"/>
    <n v="0"/>
    <n v="0"/>
    <n v="0.64"/>
    <n v="3790000"/>
    <s v="0.71,0.71,0.99,0.99,0.99,0.99,0.56,0.56,0.71,0.99,0.56,0.43"/>
  </r>
  <r>
    <x v="1559"/>
    <n v="12"/>
    <n v="12"/>
    <n v="1"/>
    <n v="1"/>
    <n v="50"/>
    <n v="0"/>
    <s v="https://www.marketo.com/marketing-topics/define-b2b-marketing"/>
    <n v="0"/>
    <n v="0"/>
    <n v="0.01"/>
    <n v="1070000"/>
    <s v="0.43,0.99,0.71,0.56,0.56,0.71,0.43,0.71,0.56,0.99,0.71,0.43"/>
  </r>
  <r>
    <x v="1560"/>
    <n v="12"/>
    <n v="12"/>
    <n v="1"/>
    <n v="1"/>
    <n v="50"/>
    <n v="25.9"/>
    <s v="http://blog.marketo.com/2013/05/5-of-the-most-innovative-and-unique-marketing-campaigns-so-far-in-2013.html"/>
    <n v="0"/>
    <n v="0"/>
    <n v="0.26"/>
    <n v="36800000"/>
    <s v="0.56,0.99,0.71,0.71,0.99,0.56,0.71,0.99,0.71,0.99,0.71,0.99"/>
  </r>
  <r>
    <x v="1561"/>
    <n v="12"/>
    <n v="11"/>
    <n v="1"/>
    <n v="1"/>
    <n v="50"/>
    <n v="0"/>
    <s v="http://summit.marketo.com/2015/speakers/judy-baldwin/"/>
    <n v="0"/>
    <n v="0"/>
    <n v="0.34"/>
    <n v="3830000"/>
    <s v="0.33,0.56,0.44,0.56,0.44,0.56,0.33,0.56,0.44,0.99,0.56,0.78"/>
  </r>
  <r>
    <x v="1562"/>
    <n v="12"/>
    <n v="9"/>
    <n v="1"/>
    <n v="2"/>
    <n v="50"/>
    <n v="0"/>
    <s v="http://blog.marketo.com/2011/04/4-components-of-successful-demand-generation-marketing.html"/>
    <n v="0"/>
    <n v="0"/>
    <n v="0.05"/>
    <n v="8790000"/>
    <s v="0.56,0.56,0.99,0.78,0.33,0.44,0.33,0.11,0.11,0.99,0.99,0.44"/>
  </r>
  <r>
    <x v="1563"/>
    <n v="12"/>
    <n v="12"/>
    <n v="1"/>
    <n v="1"/>
    <n v="50"/>
    <n v="4.26"/>
    <s v="http://blog.marketo.com/2011/06/how-does-lead-response-time-impact-sales.html"/>
    <n v="0"/>
    <n v="0"/>
    <n v="0.15"/>
    <n v="920000000"/>
    <s v="0.07,0.07,0.07,0.07,0.14,0.14,0.07,0.21,0.99,0.99,0.99,0.79"/>
  </r>
  <r>
    <x v="156"/>
    <n v="12"/>
    <n v="18"/>
    <n v="1"/>
    <n v="1"/>
    <n v="50"/>
    <n v="8.27"/>
    <s v="http://www.marketo.com/trust/legal/email-use-policy/"/>
    <n v="0"/>
    <n v="0"/>
    <n v="0.68"/>
    <n v="494000"/>
    <s v="0.60,0.99,0.80,0.80,0.99,0.99,0.99,0.99,0.60,0.80,0.99,0.80"/>
  </r>
  <r>
    <x v="1564"/>
    <n v="13"/>
    <n v="12"/>
    <n v="1"/>
    <n v="1"/>
    <n v="70"/>
    <n v="0"/>
    <s v="http://www.marketo.com/customers/"/>
    <n v="0"/>
    <n v="0"/>
    <n v="0.41"/>
    <n v="36000000"/>
    <s v="0.44,0.99,0.99,0.99,0.99,0.56,0.56,0.78,0.78,0.78,0.78,0.56"/>
  </r>
  <r>
    <x v="1565"/>
    <n v="18"/>
    <n v="0"/>
    <n v="1"/>
    <n v="3"/>
    <n v="210"/>
    <n v="0"/>
    <s v="http://blog.marketo.com/2015/03/its-never-too-early-to-be-a-marketing-genius.html"/>
    <n v="0"/>
    <n v="0"/>
    <n v="0.09"/>
    <n v="8550000"/>
    <s v="0.99,0.99,0.99,0.99,0.99,0.81,0.81,0.65,0.81,0.81,0.99,0.81"/>
  </r>
  <r>
    <x v="1566"/>
    <n v="13"/>
    <n v="13"/>
    <n v="1"/>
    <n v="1"/>
    <n v="70"/>
    <n v="0.98"/>
    <s v="http://launchpoint.marketo.com/centrify/797-single-sign-on-for-saas-applications/"/>
    <n v="0"/>
    <n v="0"/>
    <n v="0.16"/>
    <n v="15000"/>
    <s v="0.99,0.71,0.71,0.71,0.99,0.71,0.99,0.71,0.71,0.99,0.71,0.71"/>
  </r>
  <r>
    <x v="1567"/>
    <n v="13"/>
    <n v="19"/>
    <n v="1"/>
    <n v="1"/>
    <n v="70"/>
    <n v="26.33"/>
    <s v="http://blog.marketo.com/2014/10/the-dos-and-donts-of-holiday-email-marketing.html"/>
    <n v="0"/>
    <n v="0"/>
    <n v="0.97"/>
    <n v="118000000"/>
    <s v="0.99,0.04,0.04,0.04,0.04,0.04,0.04,0.12,0.19,0.19,0.54,0.81"/>
  </r>
  <r>
    <x v="1495"/>
    <n v="14"/>
    <n v="16"/>
    <n v="1"/>
    <n v="1"/>
    <n v="90"/>
    <n v="0"/>
    <s v="http://www.marketo.com/about/news/marketo-named-red-herring-100-north-america-finalist/"/>
    <n v="0"/>
    <n v="0"/>
    <n v="0.01"/>
    <n v="3970000"/>
    <s v="0.16,0.28,0.22,0.28,0.28,0.99,0.22,0.22,0.16,0.16,0.22,0.22"/>
  </r>
  <r>
    <x v="1568"/>
    <n v="18"/>
    <n v="0"/>
    <n v="1"/>
    <n v="3"/>
    <n v="210"/>
    <n v="0"/>
    <s v="http://www.marketo.com/ebooks/how-to-define-a-lead/"/>
    <n v="0"/>
    <n v="0"/>
    <n v="0.01"/>
    <n v="597000000"/>
    <s v="0.65,0.81,0.81,0.81,0.81,0.81,0.54,0.54,0.81,0.99,0.99,0.81"/>
  </r>
  <r>
    <x v="1569"/>
    <n v="14"/>
    <n v="15"/>
    <n v="1"/>
    <n v="1"/>
    <n v="90"/>
    <n v="0"/>
    <s v="http://blog.marketo.com/wp-content/uploads/images/6a00d83451b45369e20115705d477b970c-popup"/>
    <n v="0"/>
    <n v="0"/>
    <n v="0.12"/>
    <n v="57000"/>
    <s v="0.65,0.41,0.53,0.65,0.53,0.99,0.82,0.53,0.53,0.41,0.53,0.53"/>
  </r>
  <r>
    <x v="1570"/>
    <n v="14"/>
    <n v="0"/>
    <n v="1"/>
    <n v="3"/>
    <n v="90"/>
    <n v="0"/>
    <s v="https://launchpoint.marketo.com/telerik-sitefinity/996-sitefinity-web-content-and-experience-management-platform/"/>
    <n v="0"/>
    <n v="0"/>
    <n v="0.79"/>
    <n v="563000"/>
    <s v="0.78,0.99,0.99,0.99,0.78,0.99,0.99,0.99,0.78,0.99,0.99,0.78"/>
  </r>
  <r>
    <x v="1571"/>
    <n v="13"/>
    <n v="10"/>
    <n v="1"/>
    <n v="2"/>
    <n v="70"/>
    <n v="0"/>
    <s v="http://blog.marketo.com/2013/09/how-to-write-your-first-blog-post.html"/>
    <n v="0"/>
    <n v="0"/>
    <n v="0.06"/>
    <n v="1670000000"/>
    <s v="0.78,0.99,0.78,0.78,0.78,0.78,0.56,0.56,0.44,0.78,0.78,0.44"/>
  </r>
  <r>
    <x v="1572"/>
    <n v="19"/>
    <n v="19"/>
    <n v="1"/>
    <n v="1"/>
    <n v="210"/>
    <n v="0"/>
    <s v="https://www.marketo.com/marketing-topics/define-b2b-marketing"/>
    <n v="0"/>
    <n v="0"/>
    <n v="0"/>
    <n v="231000000"/>
    <s v="0.44,0.66,0.53,0.66,0.66,0.66,0.34,0.44,0.53,0.99,0.81,0.81"/>
  </r>
  <r>
    <x v="1573"/>
    <n v="20"/>
    <n v="20"/>
    <n v="1"/>
    <n v="1"/>
    <n v="210"/>
    <n v="0"/>
    <s v="http://de.marketo.com/events/full-funnel-account-based-marketing-engaging-key-targeted-accounts-everywhere/"/>
    <n v="0"/>
    <n v="0"/>
    <n v="0"/>
    <n v="14000000"/>
    <s v="0.81,0.99,0.99,0.81,0.99,0.99,0.99,0.99,0.99,0.99,0.99,0.99"/>
  </r>
  <r>
    <x v="1574"/>
    <n v="14"/>
    <n v="15"/>
    <n v="1"/>
    <n v="1"/>
    <n v="90"/>
    <n v="0"/>
    <s v="http://www.marketo.com/marketing-glossary/social-marketing/"/>
    <n v="0"/>
    <n v="0"/>
    <n v="0.12"/>
    <n v="30500000"/>
    <s v="0.64,0.64,0.99,0.82,0.99,0.82,0.64,0.64,0.64,0.82,0.64,0.45"/>
  </r>
  <r>
    <x v="1575"/>
    <n v="20"/>
    <n v="15"/>
    <n v="1"/>
    <n v="1"/>
    <n v="210"/>
    <n v="24.87"/>
    <s v="http://blog.marketo.com/2013/01/why-salespeople-dont-follow-up-on-good-leads.html"/>
    <n v="0"/>
    <n v="0"/>
    <n v="0.74"/>
    <n v="556000000"/>
    <s v="0.65,0.81,0.81,0.81,0.81,0.54,0.54,0.42,0.42,0.99,0.99,0.81"/>
  </r>
  <r>
    <x v="1407"/>
    <n v="13"/>
    <n v="13"/>
    <n v="1"/>
    <n v="1"/>
    <n v="70"/>
    <n v="8.52"/>
    <s v="http://www.marketo.com/software/marketing-automation/email-marketing/automation/"/>
    <n v="0"/>
    <n v="0"/>
    <n v="0.89"/>
    <n v="21700000"/>
    <s v="0.64,0.82,0.64,0.64,0.64,0.64,0.64,0.64,0.64,0.82,0.82,0.99"/>
  </r>
  <r>
    <x v="1576"/>
    <n v="14"/>
    <n v="15"/>
    <n v="1"/>
    <n v="1"/>
    <n v="90"/>
    <n v="0"/>
    <s v="http://www.marketo.com/reports/calculating-lead-nurturing-roi/"/>
    <n v="0"/>
    <n v="0"/>
    <n v="0.08"/>
    <n v="51000"/>
    <s v="0.64,0.99,0.64,0.64,0.64,0.64,0.50,0.50,0.50,0.50,0.79,0.64"/>
  </r>
  <r>
    <x v="1577"/>
    <n v="13"/>
    <n v="15"/>
    <n v="1"/>
    <n v="1"/>
    <n v="70"/>
    <n v="25.56"/>
    <s v="http://www.marketo.com/definitive-guides/engaging-email-marketing/"/>
    <n v="0"/>
    <n v="0"/>
    <n v="0.95"/>
    <n v="368000000"/>
    <s v="0.56,0.99,0.56,0.78,0.78,0.56,0.78,0.56,0.56,0.56,0.56,0.78"/>
  </r>
  <r>
    <x v="1578"/>
    <n v="19"/>
    <n v="0"/>
    <n v="1"/>
    <n v="3"/>
    <n v="210"/>
    <n v="0"/>
    <s v="http://developers.marketo.com/documentation/websites/forms-2-0/"/>
    <n v="0"/>
    <n v="0"/>
    <n v="0.12"/>
    <n v="34900000"/>
    <s v="0.53,0.66,0.66,0.81,0.81,0.66,0.81,0.99,0.81,0.66,0.81,0.66"/>
  </r>
  <r>
    <x v="1408"/>
    <n v="13"/>
    <n v="14"/>
    <n v="1"/>
    <n v="1"/>
    <n v="70"/>
    <n v="5.56"/>
    <s v="http://www.marketo.com/definitive-guides/marketing-automation/"/>
    <n v="0"/>
    <n v="0"/>
    <n v="0.51"/>
    <n v="534000000"/>
    <s v="0.78,0.56,0.44,0.56,0.99,0.56,0.78,0.78,0.56,0.78,0.99,0.78"/>
  </r>
  <r>
    <x v="1579"/>
    <n v="19"/>
    <n v="18"/>
    <n v="1"/>
    <n v="1"/>
    <n v="210"/>
    <n v="0"/>
    <s v="http://blog.marketo.com/2012/07/the-4-1-1-rule-for-lead-nurturing.html"/>
    <n v="0"/>
    <n v="0"/>
    <n v="0.04"/>
    <n v="25270000000"/>
    <s v="0.67,0.54,0.44,0.54,0.99,0.54,0.28,0.28,0.28,0.35,0.35,0.35"/>
  </r>
  <r>
    <x v="1580"/>
    <n v="13"/>
    <n v="14"/>
    <n v="1"/>
    <n v="1"/>
    <n v="70"/>
    <n v="5.08"/>
    <s v="http://www.marketo.com/marketing-topics/what-are-some-best-practices-in-writing-email-subject-lines"/>
    <n v="0"/>
    <n v="0"/>
    <n v="0.15"/>
    <n v="6160000"/>
    <s v="0.04,0.15,0.19,0.15,0.08,0.35,0.42,0.99,0.19,0.19,0.15,0.35"/>
  </r>
  <r>
    <x v="1581"/>
    <n v="13"/>
    <n v="11"/>
    <n v="1"/>
    <n v="1"/>
    <n v="70"/>
    <n v="4.57"/>
    <s v="http://blog.marketo.com/2013/10/31-content-marketing-ideas-that-will-revolutionize-your-business.html"/>
    <n v="0"/>
    <n v="0"/>
    <n v="0.32"/>
    <n v="192000000"/>
    <s v="0.99,0.99,0.78,0.78,0.78,0.78,0.56,0.99,0.78,0.78,0.78,0.56"/>
  </r>
  <r>
    <x v="1582"/>
    <n v="19"/>
    <n v="17"/>
    <n v="1"/>
    <n v="1"/>
    <n v="210"/>
    <n v="0"/>
    <s v="http://blog.marketo.com/2015/02/demystify-define-your-marketing-strategy-2.html"/>
    <n v="0"/>
    <n v="0"/>
    <n v="0"/>
    <n v="188000000"/>
    <s v="0.65,0.81,0.81,0.99,0.81,0.81,0.42,0.27,0.54,0.81,0.99,0.81"/>
  </r>
  <r>
    <x v="1582"/>
    <n v="18"/>
    <n v="0"/>
    <n v="1"/>
    <n v="3"/>
    <n v="210"/>
    <n v="0"/>
    <s v="http://blog.marketo.com/2015/02/marketers-will-define-company-strategy.html"/>
    <n v="0"/>
    <n v="0"/>
    <n v="0"/>
    <n v="188000000"/>
    <s v="0.65,0.81,0.81,0.99,0.81,0.81,0.42,0.27,0.54,0.81,0.99,0.81"/>
  </r>
  <r>
    <x v="1583"/>
    <n v="18"/>
    <n v="17"/>
    <n v="1"/>
    <n v="1"/>
    <n v="210"/>
    <n v="26.1"/>
    <s v="http://www.marketo.com/definitive-guides/marketing-metrics-and-marketing-analytics/"/>
    <n v="0"/>
    <n v="0"/>
    <n v="0.94"/>
    <n v="32500000"/>
    <s v="0.65,0.81,0.81,0.81,0.65,0.81,0.81,0.65,0.81,0.81,0.99,0.81"/>
  </r>
  <r>
    <x v="1584"/>
    <n v="14"/>
    <n v="17"/>
    <n v="1"/>
    <n v="1"/>
    <n v="90"/>
    <n v="0.77"/>
    <s v="http://www.marketo.com/_assets/uploads/2014-Sample-Social-Media-Tactical-Plan.pdf?20140609162917"/>
    <n v="0"/>
    <n v="0"/>
    <n v="0.42"/>
    <n v="10400000"/>
    <s v="0.28,0.41,0.53,0.65,0.99,0.53,0.53,0.41,0.28,0.53,0.41,0.53"/>
  </r>
  <r>
    <x v="1585"/>
    <n v="13"/>
    <n v="10"/>
    <n v="1"/>
    <n v="2"/>
    <n v="70"/>
    <n v="7.89"/>
    <s v="http://www.marketo.com/worksheets/sample-social-media-plan-for-events/"/>
    <n v="0"/>
    <n v="0"/>
    <n v="0.82"/>
    <n v="1180000000"/>
    <s v="0.56,0.99,0.78,0.99,0.78,0.78,0.56,0.56,0.78,0.56,0.56,0.78"/>
  </r>
  <r>
    <x v="1586"/>
    <n v="8"/>
    <n v="7"/>
    <n v="2"/>
    <n v="2"/>
    <n v="20"/>
    <n v="10.65"/>
    <s v="http://www.marketo.com/webinars/the-definitive-guide-to-social-marketing-webinar/"/>
    <n v="0"/>
    <n v="0"/>
    <n v="1"/>
    <n v="14500000"/>
    <s v="0.50,0.99,0.50,0.50,0.25,0.25,0.50,0.25,0.50,0.25,0.50,0.50"/>
  </r>
  <r>
    <x v="1587"/>
    <n v="10"/>
    <n v="8"/>
    <n v="2"/>
    <n v="2"/>
    <n v="20"/>
    <n v="0"/>
    <s v="http://blog.marketo.com/2014/02/8-ideas-for-a-creative-facebook-cover-photo-and-15-examples-of-great-ones.html"/>
    <n v="0"/>
    <n v="0"/>
    <n v="0"/>
    <n v="329000000"/>
    <s v="0.60,0.99,0.40,0.60,0.20,0.40,0.40,0.20,0.20,0.20,0.20,0.20"/>
  </r>
  <r>
    <x v="1588"/>
    <n v="8"/>
    <n v="0"/>
    <n v="2"/>
    <n v="3"/>
    <n v="20"/>
    <n v="0"/>
    <s v="http://www.marketo.com/about/news/mobile-event-check-in-app-now-available-for-google-android/"/>
    <n v="0"/>
    <n v="0"/>
    <n v="0.65"/>
    <n v="342000000"/>
    <s v="0.99,0.75,0.75,0.50,0.25,0.50,0.50,0.25,0.25,0.25,0.50,0.25"/>
  </r>
  <r>
    <x v="1589"/>
    <n v="8"/>
    <n v="8"/>
    <n v="2"/>
    <n v="2"/>
    <n v="20"/>
    <n v="0"/>
    <s v="http://www.marketo.com/software/marketing-automation/landing-pages/"/>
    <n v="0"/>
    <n v="0"/>
    <n v="0.97"/>
    <n v="9850000"/>
    <s v="0.99,0.50,0.99,0.99,0.50,0.99,0.99,0.99,0.50,0.99,0.99,0.99"/>
  </r>
  <r>
    <x v="1590"/>
    <n v="9"/>
    <n v="9"/>
    <n v="2"/>
    <n v="2"/>
    <n v="20"/>
    <n v="27.98"/>
    <s v="http://www.marketo.com/cheat-sheets/salesforce.com-for-marketers/"/>
    <n v="0"/>
    <n v="0"/>
    <n v="0.97"/>
    <n v="12500000"/>
    <s v="0.99,0.33,0.67,0.99,0.99,0.67,0.99,0.99,0.67,0.67,0.99,0.67"/>
  </r>
  <r>
    <x v="1591"/>
    <n v="9"/>
    <n v="0"/>
    <n v="2"/>
    <n v="3"/>
    <n v="20"/>
    <n v="63.67"/>
    <s v="http://www.marketo.com/email-marketing/"/>
    <n v="0"/>
    <n v="0"/>
    <n v="0.97"/>
    <n v="1170000000"/>
    <s v="0.25,0.75,0.50,0.75,0.50,0.50,0.50,0.75,0.99,0.75,0.50,0.75"/>
  </r>
  <r>
    <x v="1592"/>
    <n v="9"/>
    <n v="8"/>
    <n v="2"/>
    <n v="2"/>
    <n v="20"/>
    <n v="4.93"/>
    <s v="http://blog.marketo.com/2014/02/an-unexpected-win.html"/>
    <n v="0"/>
    <n v="0"/>
    <n v="0.68"/>
    <n v="31300000"/>
    <s v="0.50,0.99,0.50,0.25,0.50,0.25,0.75,0.75,0.75,0.50,0.50,0.50"/>
  </r>
  <r>
    <x v="1593"/>
    <n v="8"/>
    <n v="8"/>
    <n v="2"/>
    <n v="2"/>
    <n v="20"/>
    <n v="0"/>
    <s v="https://launchpoint.marketo.com/onesource-information-services/1135-onesource-isell/"/>
    <n v="0"/>
    <n v="0"/>
    <n v="0.08"/>
    <n v="1730000"/>
    <s v="0.75,0.99,0.50,0.75,0.25,0.25,0.25,0.25,0.25,0.50,0.50,0.25"/>
  </r>
  <r>
    <x v="1594"/>
    <n v="9"/>
    <n v="9"/>
    <n v="2"/>
    <n v="2"/>
    <n v="20"/>
    <n v="0"/>
    <s v="http://www.marketo.com/reports/2014-gartner-magic-quadrant-for-crm-lead-management/"/>
    <n v="0"/>
    <n v="0"/>
    <n v="0.69"/>
    <n v="516000"/>
    <s v="0.20,0.20,0.40,0.20,0.40,0.40,0.40,0.99,0.20,0.20,0.20,0.20"/>
  </r>
  <r>
    <x v="1595"/>
    <n v="10"/>
    <n v="10"/>
    <n v="2"/>
    <n v="2"/>
    <n v="20"/>
    <n v="0"/>
    <s v="http://www.marketo.com/definitive-guides/marketing-metrics-and-marketing-analytics/"/>
    <n v="0"/>
    <n v="0"/>
    <n v="0.3"/>
    <n v="21500000"/>
    <s v="0.99,0.67,0.67,0.99,0.99,0.33,0.33,0.33,0.33,0.99,0.67,0.67"/>
  </r>
  <r>
    <x v="1596"/>
    <n v="9"/>
    <n v="9"/>
    <n v="2"/>
    <n v="2"/>
    <n v="20"/>
    <n v="2.8"/>
    <s v="http://www.marketo.com/articles/how-to-use-social-media-for-lead-generation/"/>
    <n v="0"/>
    <n v="0"/>
    <n v="0.43"/>
    <n v="1250000000"/>
    <s v="0.20,0.40,0.60,0.99,0.60,0.40,0.20,0.20,0.40,0.60,0.40,0.60"/>
  </r>
  <r>
    <x v="1597"/>
    <n v="10"/>
    <n v="9"/>
    <n v="2"/>
    <n v="2"/>
    <n v="20"/>
    <n v="0"/>
    <s v="http://blog.marketo.com/2014/03/the-secret-email-marketing-checklist.html"/>
    <n v="0"/>
    <n v="0"/>
    <n v="0.91"/>
    <n v="17600000"/>
    <s v="0.14,0.14,0.14,0.14,0.28,0.99,0.14,0.14,0.56,0.28,0.14,0.14"/>
  </r>
  <r>
    <x v="1598"/>
    <n v="9"/>
    <n v="0"/>
    <n v="2"/>
    <n v="3"/>
    <n v="20"/>
    <n v="1.05"/>
    <s v="http://www.marketo.com/about/news/mobile-event-check-in-app-now-available-for-google-android/"/>
    <n v="0"/>
    <n v="0"/>
    <n v="0.55000000000000004"/>
    <n v="452000000"/>
    <s v="0.25,0.75,0.75,0.25,0.50,0.50,0.75,0.50,0.25,0.99,0.50,0.50"/>
  </r>
  <r>
    <x v="1599"/>
    <n v="10"/>
    <n v="0"/>
    <n v="2"/>
    <n v="3"/>
    <n v="20"/>
    <n v="0"/>
    <s v="http://www.marketo.com/webinars/10-tips-to-get-on-the-inc-500-how-two-companies-did-it/"/>
    <n v="0"/>
    <n v="0"/>
    <n v="0"/>
    <n v="1030000000"/>
    <s v="0.67,0.67,0.67,0.67,0.33,0.33,0.67,0.33,0.67,0.67,0.99,0.67"/>
  </r>
  <r>
    <x v="1600"/>
    <n v="9"/>
    <n v="9"/>
    <n v="2"/>
    <n v="2"/>
    <n v="20"/>
    <n v="29.59"/>
    <s v="https://www.marketo.com/marketing-topics/small-business-lead-generation"/>
    <n v="0"/>
    <n v="0"/>
    <n v="0.99"/>
    <n v="49900000"/>
    <s v="0.33,0.99,0.67,0.99,0.33,0.99,0.33,0.33,0.67,0.33,0.33,0.33"/>
  </r>
  <r>
    <x v="1601"/>
    <n v="10"/>
    <n v="10"/>
    <n v="2"/>
    <n v="2"/>
    <n v="20"/>
    <n v="0"/>
    <s v="http://www.marketo.com/event-marketing/"/>
    <n v="0"/>
    <n v="0"/>
    <n v="0.85"/>
    <n v="251000000"/>
    <s v="0.14,0.43,0.28,0.99,0.28,0.28,0.28,0.14,0.14,0.14,0.43,0.14"/>
  </r>
  <r>
    <x v="1602"/>
    <n v="10"/>
    <n v="11"/>
    <n v="2"/>
    <n v="1"/>
    <n v="20"/>
    <n v="0"/>
    <s v="http://www.marketo.com/email-marketing/"/>
    <n v="0"/>
    <n v="0"/>
    <n v="0.94"/>
    <n v="69000000"/>
    <s v="0.50,0.99,0.99,0.99,0.99,0.99,0.99,0.99,0.99,0.50,0.50,0.50"/>
  </r>
  <r>
    <x v="1603"/>
    <n v="10"/>
    <n v="8"/>
    <n v="2"/>
    <n v="2"/>
    <n v="20"/>
    <n v="14.73"/>
    <s v="http://www.marketo.com/inbound-marketing/"/>
    <n v="0"/>
    <n v="0"/>
    <n v="0.48"/>
    <n v="940000"/>
    <s v="0.33,0.67,0.99,0.67,0.33,0.33,0.67,0.67,0.33,0.67,0.99,0.67"/>
  </r>
  <r>
    <x v="1604"/>
    <n v="8"/>
    <n v="10"/>
    <n v="2"/>
    <n v="2"/>
    <n v="20"/>
    <n v="0"/>
    <s v="http://blog.marketo.com/2013/05/5-of-the-most-innovative-and-unique-marketing-campaigns-so-far-in-2013.html"/>
    <n v="0"/>
    <n v="0"/>
    <n v="0.18"/>
    <n v="1140000"/>
    <s v="0.67,0.33,0.33,0.99,0.99,0.33,0.33,0.33,0.67,0.67,0.67,0.67"/>
  </r>
  <r>
    <x v="1605"/>
    <n v="9"/>
    <n v="13"/>
    <n v="2"/>
    <n v="1"/>
    <n v="20"/>
    <n v="0"/>
    <s v="http://blog.marketo.com/2013/05/5-of-the-most-innovative-and-unique-marketing-campaigns-so-far-in-2013.html"/>
    <n v="0"/>
    <n v="0"/>
    <n v="0.23"/>
    <n v="497000000"/>
    <s v="0.50,0.50,0.50,0.99,0.99,0.99,0.50,0.50,0.99,0.99,0.99,0.99"/>
  </r>
  <r>
    <x v="1606"/>
    <n v="10"/>
    <n v="7"/>
    <n v="2"/>
    <n v="2"/>
    <n v="20"/>
    <n v="5.88"/>
    <s v="http://blog.marketo.com/2013/03/how-to-measure-the-roi-of-your-marketing-programs.html"/>
    <n v="0"/>
    <n v="0"/>
    <n v="0.19"/>
    <n v="17600000"/>
    <s v="0.75,0.99,0.50,0.50,0.50,0.25,0.25,0.25,0.25,0.25,0.50,0.50"/>
  </r>
  <r>
    <x v="1607"/>
    <n v="8"/>
    <n v="8"/>
    <n v="2"/>
    <n v="2"/>
    <n v="20"/>
    <n v="9.11"/>
    <s v="http://blog.marketo.com/2013/04/how-to-design-emails-to-reach-the-inbox.html"/>
    <n v="0"/>
    <n v="0"/>
    <n v="0.95"/>
    <n v="276000"/>
    <s v="0.25,0.50,0.75,0.99,0.25,0.25,0.50,0.25,0.25,0.50,0.25,0.50"/>
  </r>
  <r>
    <x v="1608"/>
    <n v="9"/>
    <n v="10"/>
    <n v="2"/>
    <n v="2"/>
    <n v="20"/>
    <n v="0"/>
    <s v="http://www.marketo.com/worksheets/2015-sample-social-media-tactical-plan/"/>
    <n v="0"/>
    <n v="0"/>
    <n v="0.73"/>
    <n v="213000000"/>
    <s v="0.67,0.67,0.67,0.67,0.99,0.33,0.33,0.67,0.33,0.33,0.67,0.67"/>
  </r>
  <r>
    <x v="1609"/>
    <n v="9"/>
    <n v="0"/>
    <n v="2"/>
    <n v="3"/>
    <n v="20"/>
    <n v="17.89"/>
    <s v="https://www.marketo.com/marketing-topics/direct-advertising-response"/>
    <n v="0"/>
    <n v="0"/>
    <n v="0.62"/>
    <n v="17300000"/>
    <s v="0.50,0.75,0.50,0.75,0.75,0.75,0.75,0.50,0.99,0.25,0.25,0.25"/>
  </r>
  <r>
    <x v="1506"/>
    <n v="8"/>
    <n v="0"/>
    <n v="2"/>
    <n v="3"/>
    <n v="20"/>
    <n v="29.22"/>
    <s v="http://www.marketo.com/software/"/>
    <n v="0"/>
    <n v="0"/>
    <n v="0.81"/>
    <n v="1440000"/>
    <s v="0.33,0.67,0.67,0.67,0.33,0.67,0.67,0.67,0.67,0.67,0.67,0.99"/>
  </r>
  <r>
    <x v="1610"/>
    <n v="9"/>
    <n v="8"/>
    <n v="2"/>
    <n v="2"/>
    <n v="20"/>
    <n v="26.81"/>
    <s v="http://blog.marketo.com/2012/11/mega-list-of-features-in-marketing-automation-that-you-wont-find-in-crm.html"/>
    <n v="0"/>
    <n v="0"/>
    <n v="0.98"/>
    <n v="9250000"/>
    <s v="0.25,0.50,0.25,0.75,0.75,0.50,0.50,0.99,0.50,0.99,0.50,0.75"/>
  </r>
  <r>
    <x v="1507"/>
    <n v="8"/>
    <n v="7"/>
    <n v="2"/>
    <n v="2"/>
    <n v="20"/>
    <n v="0"/>
    <s v="http://www.marketo.com/ebooks/graduating-from-an-email-service-provider-to-marketing-automation/"/>
    <n v="0"/>
    <n v="0"/>
    <n v="0.97"/>
    <n v="145000000"/>
    <s v="0.33,0.67,0.67,0.33,0.99,0.33,0.33,0.33,0.33,0.33,0.67,0.33"/>
  </r>
  <r>
    <x v="1611"/>
    <n v="9"/>
    <n v="10"/>
    <n v="2"/>
    <n v="2"/>
    <n v="20"/>
    <n v="28.17"/>
    <s v="http://www.marketo.com/lead-generation/"/>
    <n v="0"/>
    <n v="0"/>
    <n v="0.85"/>
    <n v="85100000"/>
    <s v="0.33,0.67,0.33,0.67,0.67,0.67,0.99,0.67,0.67,0.67,0.33,0.67"/>
  </r>
  <r>
    <x v="1612"/>
    <n v="9"/>
    <n v="10"/>
    <n v="2"/>
    <n v="2"/>
    <n v="20"/>
    <n v="0"/>
    <s v="http://www.marketo.com/articles/b2b-sales-and-marketing-alignment-for-the-win/"/>
    <n v="0"/>
    <n v="0"/>
    <n v="0.56000000000000005"/>
    <n v="56700000"/>
    <s v="0.50,0.25,0.50,0.75,0.50,0.99,0.75,0.75,0.25,0.50,0.50,0.50"/>
  </r>
  <r>
    <x v="1613"/>
    <n v="9"/>
    <n v="7"/>
    <n v="2"/>
    <n v="2"/>
    <n v="20"/>
    <n v="0"/>
    <s v="http://blog.marketo.com/2013/05/5-of-the-most-innovative-and-unique-marketing-campaigns-so-far-in-2013.html"/>
    <n v="0"/>
    <n v="0"/>
    <n v="0.4"/>
    <n v="16900000"/>
    <s v="0.33,0.67,0.67,0.67,0.67,0.67,0.33,0.67,0.67,0.99,0.67,0.67"/>
  </r>
  <r>
    <x v="1614"/>
    <n v="9"/>
    <n v="9"/>
    <n v="2"/>
    <n v="2"/>
    <n v="20"/>
    <n v="0"/>
    <s v="http://blog.marketo.com/2014/07/4-ways-a-longer-consumer-buying-cycle-can-work-for-you.html"/>
    <n v="0"/>
    <n v="0"/>
    <n v="0.02"/>
    <n v="2560000"/>
    <s v="0.50,0.50,0.75,0.99,0.50,0.50,0.50,0.50,0.50,0.50,0.75,0.75"/>
  </r>
  <r>
    <x v="1615"/>
    <n v="8"/>
    <n v="9"/>
    <n v="2"/>
    <n v="2"/>
    <n v="20"/>
    <n v="0"/>
    <s v="http://blog.marketo.com/2013/02/landing-page-techniques-that-drive-higher-conversion.html"/>
    <n v="0"/>
    <n v="0"/>
    <n v="0.92"/>
    <n v="468000"/>
    <s v="0.33,0.67,0.99,0.33,0.67,0.33,0.99,0.99,0.67,0.67,0.33,0.67"/>
  </r>
  <r>
    <x v="1616"/>
    <n v="8"/>
    <n v="7"/>
    <n v="2"/>
    <n v="2"/>
    <n v="20"/>
    <n v="0"/>
    <s v="https://www.marketo.com/marketing-topics/top-lead-generation-companies"/>
    <n v="0"/>
    <n v="0"/>
    <n v="0.86"/>
    <n v="24800000"/>
    <s v="0.25,0.25,0.50,0.50,0.75,0.99,0.25,0.25,0.50,0.50,0.25,0.25"/>
  </r>
  <r>
    <x v="1616"/>
    <n v="9"/>
    <n v="0"/>
    <n v="2"/>
    <n v="3"/>
    <n v="20"/>
    <n v="0"/>
    <s v="https://www.marketo.com/marketing-topics/sales-lead-generation-companies"/>
    <n v="0"/>
    <n v="0"/>
    <n v="0.86"/>
    <n v="24800000"/>
    <s v="0.25,0.25,0.50,0.50,0.75,0.99,0.25,0.25,0.50,0.50,0.25,0.25"/>
  </r>
  <r>
    <x v="1617"/>
    <n v="9"/>
    <n v="11"/>
    <n v="2"/>
    <n v="1"/>
    <n v="20"/>
    <n v="32.53"/>
    <s v="https://www.marketo.com/marketing-topics/top-lead-generation-companies"/>
    <n v="0"/>
    <n v="0"/>
    <n v="0.61"/>
    <n v="44200000"/>
    <s v="0.28,0.28,0.14,0.28,0.14,0.14,0.28,0.14,0.14,0.28,0.43,0.99"/>
  </r>
  <r>
    <x v="1618"/>
    <n v="9"/>
    <n v="11"/>
    <n v="2"/>
    <n v="1"/>
    <n v="20"/>
    <n v="0"/>
    <s v="http://www.marketo.com/email-marketing/"/>
    <n v="0"/>
    <n v="0"/>
    <n v="1"/>
    <n v="11700000"/>
    <s v="0.50,0.99,0.50,0.25,0.50,0.50,0.75,0.75,0.50,0.25,0.25,0.25"/>
  </r>
  <r>
    <x v="1619"/>
    <n v="10"/>
    <n v="9"/>
    <n v="2"/>
    <n v="2"/>
    <n v="20"/>
    <n v="0"/>
    <s v="https://www.marketo.com/marketing-topics/define-b2b-marketing"/>
    <n v="0"/>
    <n v="0"/>
    <n v="0.2"/>
    <n v="462000"/>
    <s v="0.33,0.67,0.67,0.67,0.99,0.33,0.33,0.33,0.33,0.33,0.33,0.33"/>
  </r>
  <r>
    <x v="1620"/>
    <n v="8"/>
    <n v="9"/>
    <n v="2"/>
    <n v="2"/>
    <n v="20"/>
    <n v="2.95"/>
    <s v="http://www.marketo.com/customers/"/>
    <n v="0"/>
    <n v="0"/>
    <n v="0.56000000000000005"/>
    <n v="1510000"/>
    <s v="0.33,0.67,0.33,0.67,0.33,0.99,0.33,0.67,0.67,0.67,0.67,0.67"/>
  </r>
  <r>
    <x v="1621"/>
    <n v="9"/>
    <n v="9"/>
    <n v="2"/>
    <n v="2"/>
    <n v="20"/>
    <n v="16.760000000000002"/>
    <s v="http://www.marketo.com/software/marketing-automation/landing-pages/"/>
    <n v="0"/>
    <n v="0"/>
    <n v="0.95"/>
    <n v="4450000"/>
    <s v="0.50,0.25,0.99,0.50,0.75,0.75,0.50,0.75,0.50,0.75,0.75,0.50"/>
  </r>
  <r>
    <x v="1622"/>
    <n v="8"/>
    <n v="8"/>
    <n v="2"/>
    <n v="2"/>
    <n v="20"/>
    <n v="5.39"/>
    <s v="http://www.marketo.com/webinars/email-marketing-benchmark-results/"/>
    <n v="0"/>
    <n v="0"/>
    <n v="0.9"/>
    <n v="798000"/>
    <s v="0.99,0.99,0.50,0.50,0.99,0.50,0.99,0.99,0.50,0.50,0.99,0.50"/>
  </r>
  <r>
    <x v="1623"/>
    <n v="8"/>
    <n v="7"/>
    <n v="2"/>
    <n v="2"/>
    <n v="20"/>
    <n v="0"/>
    <s v="http://blog.marketo.com/2013/05/5-of-the-most-innovative-and-unique-marketing-campaigns-so-far-in-2013.html"/>
    <n v="0"/>
    <n v="0"/>
    <n v="0.62"/>
    <n v="10600000"/>
    <s v="0.67,0.33,0.33,0.67,0.99,0.67,0.33,0.33,0.33,0.33,0.67,0.33"/>
  </r>
  <r>
    <x v="1624"/>
    <n v="10"/>
    <n v="11"/>
    <n v="2"/>
    <n v="1"/>
    <n v="20"/>
    <n v="0"/>
    <s v="http://www.marketo.com/articles/b2b-sales-and-marketing-alignment-for-the-win/"/>
    <n v="0"/>
    <n v="0"/>
    <n v="0.35"/>
    <n v="29600000"/>
    <s v="0.28,0.99,0.14,0.28,0.14,0.14,0.28,0.14,0.28,0.28,0.14,0.28"/>
  </r>
  <r>
    <x v="1625"/>
    <n v="10"/>
    <n v="10"/>
    <n v="2"/>
    <n v="2"/>
    <n v="20"/>
    <n v="8.09"/>
    <s v="http://launchpoint.marketo.com/perfect-audience/982-perfect-audience-facebook-and-web-retargeting/"/>
    <n v="0"/>
    <n v="0"/>
    <n v="1"/>
    <n v="82000"/>
    <s v="0.50,0.25,0.75,0.50,0.99,0.50,0.75,0.50,0.50,0.50,0.50,0.50"/>
  </r>
  <r>
    <x v="1626"/>
    <n v="10"/>
    <n v="9"/>
    <n v="2"/>
    <n v="2"/>
    <n v="20"/>
    <n v="1.38"/>
    <s v="http://launchpoint.marketo.com/hp-autonomy/1066-hp-digital-marketing-hub/"/>
    <n v="0"/>
    <n v="0"/>
    <n v="0.67"/>
    <n v="35300000"/>
    <s v="0.67,0.67,0.67,0.99,0.67,0.99,0.67,0.67,0.67,0.99,0.99,0.99"/>
  </r>
  <r>
    <x v="1627"/>
    <n v="8"/>
    <n v="8"/>
    <n v="2"/>
    <n v="2"/>
    <n v="20"/>
    <n v="0"/>
    <s v="http://www.marketo.com/lead-generation/"/>
    <n v="0"/>
    <n v="0"/>
    <n v="0.63"/>
    <n v="142000000"/>
    <s v="0.67,0.33,0.33,0.99,0.67,0.67,0.33,0.33,0.33,0.67,0.67,0.67"/>
  </r>
  <r>
    <x v="1628"/>
    <n v="8"/>
    <n v="8"/>
    <n v="2"/>
    <n v="2"/>
    <n v="20"/>
    <n v="4.6900000000000004"/>
    <s v="http://www.marketo.com/software/marketing-automation/search-marketing/"/>
    <n v="0"/>
    <n v="0"/>
    <n v="0.62"/>
    <n v="1300000"/>
    <s v="0.25,0.25,0.25,0.25,0.25,0.50,0.25,0.99,0.99,0.25,0.50,0.25"/>
  </r>
  <r>
    <x v="1629"/>
    <n v="9"/>
    <n v="0"/>
    <n v="2"/>
    <n v="3"/>
    <n v="20"/>
    <n v="0"/>
    <s v="http://www.marketo.com/reports/2014-gartner-magic-quadrant-for-crm-lead-management/"/>
    <n v="0"/>
    <n v="0"/>
    <n v="0.97"/>
    <n v="182000"/>
    <s v="0.50,0.75,0.50,0.75,0.50,0.50,0.50,0.75,0.75,0.99,0.75,0.50"/>
  </r>
  <r>
    <x v="1629"/>
    <n v="8"/>
    <n v="8"/>
    <n v="2"/>
    <n v="2"/>
    <n v="20"/>
    <n v="0"/>
    <s v="http://www.marketo.com/reports/the-forrester-wave-lead-to-revenue-management-platform-vendors-2014/"/>
    <n v="0"/>
    <n v="0"/>
    <n v="0.97"/>
    <n v="182000"/>
    <s v="0.50,0.75,0.50,0.75,0.50,0.50,0.50,0.75,0.75,0.99,0.75,0.50"/>
  </r>
  <r>
    <x v="1630"/>
    <n v="10"/>
    <n v="14"/>
    <n v="2"/>
    <n v="1"/>
    <n v="20"/>
    <n v="0"/>
    <s v="http://www.marketo.com/marketing-automation/"/>
    <n v="0"/>
    <n v="0"/>
    <n v="0.99"/>
    <n v="16000000"/>
    <s v="0.67,0.67,0.99,0.67,0.67,0.67,0.67,0.33,0.33,0.67,0.67,0.99"/>
  </r>
  <r>
    <x v="1631"/>
    <n v="9"/>
    <n v="9"/>
    <n v="2"/>
    <n v="2"/>
    <n v="20"/>
    <n v="10.29"/>
    <s v="http://www.marketo.com/worksheets/landing-page-split-test-calculator/"/>
    <n v="0"/>
    <n v="0"/>
    <n v="0.87"/>
    <n v="13000000"/>
    <s v="0.33,0.67,0.67,0.33,0.99,0.99,0.67,0.99,0.99,0.99,0.67,0.33"/>
  </r>
  <r>
    <x v="1632"/>
    <n v="8"/>
    <n v="9"/>
    <n v="2"/>
    <n v="2"/>
    <n v="20"/>
    <n v="0"/>
    <s v="http://blog.marketo.com/2011/05/defining-the-perfect-sales-lead-%E2%80%93-4-tips-to-getting-it-right.html"/>
    <n v="0"/>
    <n v="0"/>
    <n v="0.82"/>
    <n v="2860000"/>
    <s v="0.67,0.67,0.99,0.67,0.67,0.67,0.33,0.67,0.33,0.67,0.99,0.67"/>
  </r>
  <r>
    <x v="1633"/>
    <n v="8"/>
    <n v="9"/>
    <n v="2"/>
    <n v="2"/>
    <n v="20"/>
    <n v="35.770000000000003"/>
    <s v="http://www.marketo.com/ebooks/10-tips-for-successful-email-marketing-campaigns/"/>
    <n v="0"/>
    <n v="0"/>
    <n v="0.99"/>
    <n v="122000000"/>
    <s v="0.50,0.99,0.99,0.99,0.99,0.50,0.50,0.99,0.99,0.50,0.99,0.99"/>
  </r>
  <r>
    <x v="1634"/>
    <n v="9"/>
    <n v="11"/>
    <n v="2"/>
    <n v="1"/>
    <n v="20"/>
    <n v="0"/>
    <s v="http://www.marketo.com/social-marketing/"/>
    <n v="0"/>
    <n v="0"/>
    <n v="0.91"/>
    <n v="71600000"/>
    <s v="0.25,0.50,0.25,0.75,0.99,0.25,0.50,0.50,0.25,0.50,0.25,0.50"/>
  </r>
  <r>
    <x v="1634"/>
    <n v="8"/>
    <n v="10"/>
    <n v="2"/>
    <n v="2"/>
    <n v="20"/>
    <n v="0"/>
    <s v="http://www.marketo.com/worksheets/2015-sample-social-media-tactical-plan/"/>
    <n v="0"/>
    <n v="0"/>
    <n v="0.91"/>
    <n v="71600000"/>
    <s v="0.25,0.50,0.25,0.75,0.99,0.25,0.50,0.50,0.25,0.50,0.25,0.50"/>
  </r>
  <r>
    <x v="1635"/>
    <n v="10"/>
    <n v="10"/>
    <n v="2"/>
    <n v="2"/>
    <n v="20"/>
    <n v="0.31"/>
    <s v="http://www.marketo.com/book-club/"/>
    <n v="0"/>
    <n v="0"/>
    <n v="1"/>
    <n v="1760000"/>
    <s v="0.33,0.67,0.99,0.33,0.67,0.67,0.33,0.67,0.33,0.99,0.67,0.33"/>
  </r>
  <r>
    <x v="1636"/>
    <n v="10"/>
    <n v="10"/>
    <n v="2"/>
    <n v="2"/>
    <n v="20"/>
    <n v="0"/>
    <s v="http://www.marketo.com/social-marketing/"/>
    <n v="0"/>
    <n v="0"/>
    <n v="0.69"/>
    <n v="85800000"/>
    <s v="0.50,0.99,0.99,0.99,0.99,0.99,0.99,0.50,0.50,0.99,0.50,0.50"/>
  </r>
  <r>
    <x v="1637"/>
    <n v="9"/>
    <n v="9"/>
    <n v="2"/>
    <n v="2"/>
    <n v="20"/>
    <n v="0"/>
    <s v="http://www.marketo.com/event-marketing/"/>
    <n v="0"/>
    <n v="0"/>
    <n v="0.64"/>
    <n v="54200000"/>
    <s v="0.67,0.99,0.33,0.99,0.99,0.67,0.99,0.67,0.67,0.67,0.99,0.67"/>
  </r>
  <r>
    <x v="1638"/>
    <n v="8"/>
    <n v="7"/>
    <n v="2"/>
    <n v="2"/>
    <n v="20"/>
    <n v="23.52"/>
    <s v="http://blog.marketo.com/2013/08/the-problem-with-implicit-opt-in-for-email-marketing.html"/>
    <n v="0"/>
    <n v="0"/>
    <n v="0.94"/>
    <n v="2420000"/>
    <s v="0.99,0.67,0.33,0.67,0.99,0.67,0.67,0.99,0.67,0.67,0.67,0.67"/>
  </r>
  <r>
    <x v="1639"/>
    <n v="8"/>
    <n v="7"/>
    <n v="2"/>
    <n v="2"/>
    <n v="20"/>
    <n v="0"/>
    <s v="https://www.marketo.com/marketing-topics/online-lead-generation-business"/>
    <n v="0"/>
    <n v="0"/>
    <n v="1"/>
    <n v="11800000"/>
    <s v="0.99,0.80,0.80,0.60,0.40,0.20,0.40,0.40,0.60,0.40,0.20,0.20"/>
  </r>
  <r>
    <x v="1640"/>
    <n v="9"/>
    <n v="8"/>
    <n v="2"/>
    <n v="2"/>
    <n v="20"/>
    <n v="0"/>
    <s v="http://blog.marketo.com/2014/04/predictive-analytics-the-next-piece-of-the-social-puzzle.html"/>
    <n v="0"/>
    <n v="0"/>
    <n v="0.92"/>
    <n v="3260000"/>
    <s v="0.50,0.25,0.50,0.99,0.50,0.50,0.25,0.25,0.25,0.50,0.50,0.75"/>
  </r>
  <r>
    <x v="1641"/>
    <n v="8"/>
    <n v="0"/>
    <n v="2"/>
    <n v="3"/>
    <n v="20"/>
    <n v="10.57"/>
    <s v="http://blog.marketo.com/2014/10/best-practices-for-mobile-seo.html"/>
    <n v="0"/>
    <n v="0"/>
    <n v="0.94"/>
    <n v="337000000"/>
    <s v="0.33,0.67,0.33,0.67,0.67,0.67,0.67,0.99,0.33,0.67,0.67,0.67"/>
  </r>
  <r>
    <x v="1642"/>
    <n v="10"/>
    <n v="16"/>
    <n v="2"/>
    <n v="1"/>
    <n v="20"/>
    <n v="0"/>
    <s v="http://www.marketo.com/about/news/crm-magazine-names-marketo-top-marketing-solution/"/>
    <n v="0"/>
    <n v="0"/>
    <n v="0.8"/>
    <n v="12400000"/>
    <s v="0.50,0.25,0.75,0.75,0.50,0.99,0.50,0.50,0.75,0.75,0.25,0.25"/>
  </r>
  <r>
    <x v="1643"/>
    <n v="10"/>
    <n v="10"/>
    <n v="2"/>
    <n v="2"/>
    <n v="20"/>
    <n v="31.08"/>
    <s v="https://www.marketo.com/marketing-topics/lead-generation-sites"/>
    <n v="0"/>
    <n v="0"/>
    <n v="0.98"/>
    <n v="7970000"/>
    <s v="0.50,0.99,0.50,0.99,0.50,0.99,0.99,0.50,0.50,0.99,0.99,0.99"/>
  </r>
  <r>
    <x v="1644"/>
    <n v="10"/>
    <n v="10"/>
    <n v="2"/>
    <n v="2"/>
    <n v="20"/>
    <n v="7.28"/>
    <s v="http://blog.marketo.com/"/>
    <n v="0"/>
    <n v="0"/>
    <n v="0.46"/>
    <n v="262000000"/>
    <s v="0.67,0.67,0.33,0.99,0.33,0.33,0.99,0.67,0.33,0.33,0.67,0.67"/>
  </r>
  <r>
    <x v="1645"/>
    <n v="9"/>
    <n v="10"/>
    <n v="2"/>
    <n v="2"/>
    <n v="20"/>
    <n v="0"/>
    <s v="http://blog.marketo.com/2013/05/5-of-the-most-innovative-and-unique-marketing-campaigns-so-far-in-2013.html"/>
    <n v="0"/>
    <n v="0"/>
    <n v="0.56000000000000005"/>
    <n v="1910000"/>
    <s v="0.33,0.67,0.67,0.33,0.33,0.67,0.33,0.67,0.67,0.99,0.99,0.67"/>
  </r>
  <r>
    <x v="1646"/>
    <n v="8"/>
    <n v="6"/>
    <n v="2"/>
    <n v="2"/>
    <n v="20"/>
    <n v="41.91"/>
    <s v="http://www.marketo.com/_assets/uploads/The-new-metrics-for-email-marketing.pdf?20130904180220"/>
    <n v="0"/>
    <n v="0"/>
    <n v="0.99"/>
    <n v="132000000"/>
    <s v="0.99,0.67,0.33,0.33,0.67,0.99,0.99,0.33,0.33,0.67,0.33,0.33"/>
  </r>
  <r>
    <x v="1647"/>
    <n v="10"/>
    <n v="11"/>
    <n v="2"/>
    <n v="1"/>
    <n v="20"/>
    <n v="0"/>
    <s v="http://www.marketo.com/worksheets/2015-sample-social-media-tactical-plan/"/>
    <n v="0"/>
    <n v="0"/>
    <n v="0.47"/>
    <n v="36300000"/>
    <s v="0.33,0.33,0.67,0.67,0.99,0.33,0.33,0.67,0.33,0.67,0.33,0.67"/>
  </r>
  <r>
    <x v="1648"/>
    <n v="8"/>
    <n v="8"/>
    <n v="2"/>
    <n v="2"/>
    <n v="20"/>
    <n v="10.5"/>
    <s v="http://www.marketo.com/resources/"/>
    <n v="0"/>
    <n v="0"/>
    <n v="0.94"/>
    <n v="2320000"/>
    <s v="0.50,0.99,0.50,0.50,0.50,0.50,0.99,0.99,0.50,0.99,0.50,0.99"/>
  </r>
  <r>
    <x v="1649"/>
    <n v="8"/>
    <n v="9"/>
    <n v="2"/>
    <n v="2"/>
    <n v="20"/>
    <n v="11.78"/>
    <s v="http://www.marketo.com/software/marketing-management/"/>
    <n v="0"/>
    <n v="0"/>
    <n v="1"/>
    <n v="55200000"/>
    <s v="0.33,0.33,0.33,0.99,0.67,0.33,0.33,0.33,0.67,0.67,0.33,0.67"/>
  </r>
  <r>
    <x v="1650"/>
    <n v="10"/>
    <n v="9"/>
    <n v="2"/>
    <n v="2"/>
    <n v="20"/>
    <n v="0"/>
    <s v="http://www.marketo.com/definitive-guides/marketing-metrics-and-marketing-analytics/"/>
    <n v="0"/>
    <n v="0"/>
    <n v="0.06"/>
    <n v="41400000"/>
    <s v="0.67,0.67,0.99,0.67,0.67,0.67,0.67,0.67,0.99,0.99,0.67,0.33"/>
  </r>
  <r>
    <x v="358"/>
    <n v="9"/>
    <n v="9"/>
    <n v="2"/>
    <n v="2"/>
    <n v="20"/>
    <n v="14.36"/>
    <s v="http://www.marketo.com/worksheets/2015-sample-social-media-tactical-plan/"/>
    <n v="0"/>
    <n v="0"/>
    <n v="0.67"/>
    <n v="527000"/>
    <s v="0.67,0.67,0.99,0.67,0.99,0.33,0.99,0.99,0.67,0.99,0.99,0.67"/>
  </r>
  <r>
    <x v="358"/>
    <n v="8"/>
    <n v="8"/>
    <n v="2"/>
    <n v="2"/>
    <n v="20"/>
    <n v="14.36"/>
    <s v="http://www.marketo.com/software/consumer/social-marketing/"/>
    <n v="0"/>
    <n v="0"/>
    <n v="0.67"/>
    <n v="527000"/>
    <s v="0.67,0.67,0.99,0.67,0.99,0.33,0.99,0.99,0.67,0.99,0.99,0.67"/>
  </r>
  <r>
    <x v="1651"/>
    <n v="10"/>
    <n v="8"/>
    <n v="2"/>
    <n v="2"/>
    <n v="20"/>
    <n v="0"/>
    <s v="http://www.marketo.com/calculators/marketing-automation-roi/?url=/marketing-automation-roi-calculator/"/>
    <n v="0"/>
    <n v="0"/>
    <n v="0.16"/>
    <n v="1990000"/>
    <s v="0.67,0.33,0.67,0.67,0.67,0.67,0.67,0.67,0.67,0.67,0.99,0.67"/>
  </r>
  <r>
    <x v="1652"/>
    <n v="8"/>
    <n v="10"/>
    <n v="2"/>
    <n v="2"/>
    <n v="20"/>
    <n v="0"/>
    <s v="http://www.marketo.com/software/marketing-management/calendar/"/>
    <n v="0"/>
    <n v="0"/>
    <n v="0.75"/>
    <n v="65500000"/>
    <s v="0.50,0.99,0.75,0.50,0.25,0.25,0.50,0.50,0.75,0.50,0.75,0.50"/>
  </r>
  <r>
    <x v="1653"/>
    <n v="17"/>
    <n v="17"/>
    <n v="1"/>
    <n v="1"/>
    <n v="140"/>
    <n v="12.5"/>
    <s v="http://blog.marketo.com/2013/12/how-to-send-perfectly-time-abandoned-cart-emails.html"/>
    <n v="0"/>
    <n v="0"/>
    <n v="0.86"/>
    <n v="1520000"/>
    <s v="0.43,0.67,0.52,0.52,0.67,0.43,0.67,0.67,0.52,0.67,0.99,0.67"/>
  </r>
  <r>
    <x v="1654"/>
    <n v="17"/>
    <n v="0"/>
    <n v="1"/>
    <n v="3"/>
    <n v="140"/>
    <n v="0.12"/>
    <s v="http://blog.marketo.com/2015/02/4-steps-to-running-a-successful-twitter-chat.html"/>
    <n v="0"/>
    <n v="0"/>
    <n v="0.11"/>
    <n v="919000000"/>
    <s v="0.99,0.15,0.04,0.04,0.04,0.03,0.06,0.04,0.06,0.54,0.15,0.07"/>
  </r>
  <r>
    <x v="1655"/>
    <n v="17"/>
    <n v="17"/>
    <n v="1"/>
    <n v="1"/>
    <n v="140"/>
    <n v="10.02"/>
    <s v="https://launchpoint.marketo.com/sprout-social/743-sprout-social/"/>
    <n v="0"/>
    <n v="0"/>
    <n v="0.27"/>
    <n v="4440000"/>
    <s v="0.53,0.65,0.82,0.82,0.65,0.82,0.99,0.82,0.99,0.99,0.99,0.99"/>
  </r>
  <r>
    <x v="1656"/>
    <n v="16"/>
    <n v="15"/>
    <n v="1"/>
    <n v="1"/>
    <n v="110"/>
    <n v="0"/>
    <s v="https://www.marketo.com/marketing-topics/marketing-strategy-definition"/>
    <n v="0"/>
    <n v="0"/>
    <n v="0.12"/>
    <n v="3860000"/>
    <s v="0.43,0.67,0.99,0.67,0.67,0.52,0.43,0.52,0.43,0.67,0.52,0.33"/>
  </r>
  <r>
    <x v="1657"/>
    <n v="15"/>
    <n v="16"/>
    <n v="1"/>
    <n v="1"/>
    <n v="110"/>
    <n v="4.45"/>
    <s v="http://blog.marketo.com/2013/05/5-of-the-most-innovative-and-unique-marketing-campaigns-so-far-in-2013.html"/>
    <n v="0"/>
    <n v="0"/>
    <n v="0.4"/>
    <n v="22400000"/>
    <s v="0.79,0.99,0.99,0.79,0.79,0.79,0.64,0.99,0.50,0.79,0.64,0.50"/>
  </r>
  <r>
    <x v="1658"/>
    <n v="15"/>
    <n v="13"/>
    <n v="1"/>
    <n v="1"/>
    <n v="110"/>
    <n v="10.61"/>
    <s v="http://www.marketo.com/software/marketing-automation/"/>
    <n v="0"/>
    <n v="0"/>
    <n v="0.92"/>
    <n v="13700000"/>
    <s v="0.82,0.82,0.99,0.65,0.65,0.82,0.65,0.53,0.65,0.65,0.65,0.53"/>
  </r>
  <r>
    <x v="1659"/>
    <n v="15"/>
    <n v="17"/>
    <n v="1"/>
    <n v="1"/>
    <n v="110"/>
    <n v="0"/>
    <s v="http://www.marketo.com/marketing-topics/behavioral-targeting-definition"/>
    <n v="0"/>
    <n v="0"/>
    <n v="0.02"/>
    <n v="567000"/>
    <s v="0.67,0.81,0.43,0.33,0.43,0.43,0.99,0.43,0.33,0.43,0.43,0.43"/>
  </r>
  <r>
    <x v="1660"/>
    <n v="16"/>
    <n v="17"/>
    <n v="1"/>
    <n v="1"/>
    <n v="110"/>
    <n v="4.42"/>
    <s v="http://www.marketo.com/webinars/email-marketing-benchmark-results/"/>
    <n v="0"/>
    <n v="0"/>
    <n v="0.96"/>
    <n v="30100000"/>
    <s v="0.64,0.99,0.64,0.99,0.79,0.79,0.79,0.64,0.64,0.99,0.64,0.79"/>
  </r>
  <r>
    <x v="1661"/>
    <n v="15"/>
    <n v="19"/>
    <n v="1"/>
    <n v="1"/>
    <n v="110"/>
    <n v="0"/>
    <s v="http://www.marketo.com/ebooks/how-to-leverage-digital-marketing-in-the-healthcare-industry/"/>
    <n v="0"/>
    <n v="0"/>
    <n v="0.54"/>
    <n v="110000000"/>
    <s v="0.24,0.43,0.67,0.99,0.99,0.67,0.81,0.43,0.33,0.43,0.43,0.52"/>
  </r>
  <r>
    <x v="1662"/>
    <n v="16"/>
    <n v="0"/>
    <n v="1"/>
    <n v="3"/>
    <n v="110"/>
    <n v="8.49"/>
    <s v="http://blog.marketo.com/2013/09/the-1-best-kept-secret-in-seo.html"/>
    <n v="0"/>
    <n v="0"/>
    <n v="0.51"/>
    <n v="1970000"/>
    <s v="0.53,0.65,0.53,0.99,0.53,0.41,0.41,0.82,0.82,0.82,0.65,0.65"/>
  </r>
  <r>
    <x v="1663"/>
    <n v="16"/>
    <n v="17"/>
    <n v="1"/>
    <n v="1"/>
    <n v="110"/>
    <n v="0"/>
    <s v="http://developers.marketo.com/blog/marketo-rest-vs-soap-apis-faq/"/>
    <n v="0"/>
    <n v="0"/>
    <n v="0"/>
    <n v="979000"/>
    <s v="0.82,0.82,0.99,0.99,0.99,0.99,0.99,0.82,0.99,0.64,0.99,0.99"/>
  </r>
  <r>
    <x v="1664"/>
    <n v="16"/>
    <n v="12"/>
    <n v="1"/>
    <n v="1"/>
    <n v="110"/>
    <n v="11.05"/>
    <s v="http://blog.marketo.com/2013/05/5-of-the-most-innovative-and-unique-marketing-campaigns-so-far-in-2013.html"/>
    <n v="0"/>
    <n v="0"/>
    <n v="0.54"/>
    <n v="94600000"/>
    <s v="0.50,0.79,0.79,0.79,0.99,0.64,0.79,0.64,0.79,0.79,0.79,0.79"/>
  </r>
  <r>
    <x v="1665"/>
    <n v="16"/>
    <n v="15"/>
    <n v="1"/>
    <n v="1"/>
    <n v="110"/>
    <n v="0.21"/>
    <s v="https://launchpoint.marketo.com/bluewolf/788-bluewolf-agile-consulting-development-training-and-integration-services/"/>
    <n v="0"/>
    <n v="0"/>
    <n v="0.02"/>
    <n v="794000"/>
    <s v="0.50,0.79,0.79,0.99,0.64,0.64,0.50,0.79,0.99,0.79,0.99,0.64"/>
  </r>
  <r>
    <x v="1666"/>
    <n v="12"/>
    <n v="13"/>
    <n v="1"/>
    <n v="1"/>
    <n v="40"/>
    <n v="0"/>
    <s v="http://www.marketo.com/webinars/test-for-success-ab-testing-tips-for-emails-and-landing-pages/"/>
    <n v="0"/>
    <n v="0"/>
    <n v="0.17"/>
    <n v="945000000"/>
    <s v="0.80,0.99,0.99,0.99,0.60,0.80,0.60,0.60,0.99,0.99,0.80,0.60"/>
  </r>
  <r>
    <x v="1667"/>
    <n v="12"/>
    <n v="11"/>
    <n v="1"/>
    <n v="1"/>
    <n v="40"/>
    <n v="0"/>
    <s v="http://www.marketo.com/articles/how-to-win-and-lose-at-event-marketing/"/>
    <n v="0"/>
    <n v="0"/>
    <n v="0.12"/>
    <n v="231000"/>
    <s v="0.60,0.80,0.60,0.99,0.80,0.99,0.80,0.80,0.60,0.80,0.80,0.80"/>
  </r>
  <r>
    <x v="1668"/>
    <n v="12"/>
    <n v="12"/>
    <n v="1"/>
    <n v="1"/>
    <n v="40"/>
    <n v="0"/>
    <s v="http://www.marketo.com/services/certification/"/>
    <n v="0"/>
    <n v="0"/>
    <n v="0.18"/>
    <n v="364000"/>
    <s v="0.80,0.99,0.80,0.60,0.99,0.80,0.80,0.80,0.80,0.99,0.80,0.80"/>
  </r>
  <r>
    <x v="1669"/>
    <n v="12"/>
    <n v="11"/>
    <n v="1"/>
    <n v="1"/>
    <n v="40"/>
    <n v="11.91"/>
    <s v="http://blog.marketo.com/2009/07/the-difference-between-drip-marketing-and-closed-loop-marketing.html"/>
    <n v="0"/>
    <n v="0"/>
    <n v="0.32"/>
    <n v="2480000"/>
    <s v="0.60,0.80,0.99,0.80,0.99,0.60,0.80,0.60,0.60,0.80,0.80,0.80"/>
  </r>
  <r>
    <x v="1013"/>
    <n v="12"/>
    <n v="8"/>
    <n v="1"/>
    <n v="2"/>
    <n v="40"/>
    <n v="3.68"/>
    <s v="http://www.marketo.com/marketing-topics/marketing-campaign-ideas"/>
    <n v="0"/>
    <n v="0"/>
    <n v="0.47"/>
    <n v="1730000"/>
    <s v="0.28,0.71,0.56,0.56,0.99,0.71,0.56,0.28,0.14,0.14,0.43,0.56"/>
  </r>
  <r>
    <x v="1670"/>
    <n v="12"/>
    <n v="12"/>
    <n v="1"/>
    <n v="1"/>
    <n v="40"/>
    <n v="10.74"/>
    <s v="http://www.marketo.com/social-marketing/"/>
    <n v="0"/>
    <n v="0"/>
    <n v="0.5"/>
    <n v="65900000"/>
    <s v="0.44,0.33,0.22,0.56,0.44,0.33,0.22,0.44,0.33,0.78,0.99,0.99"/>
  </r>
  <r>
    <x v="1015"/>
    <n v="12"/>
    <n v="0"/>
    <n v="1"/>
    <n v="3"/>
    <n v="40"/>
    <n v="0"/>
    <s v="http://www.marketo.com/resources/"/>
    <n v="0"/>
    <n v="0"/>
    <n v="0.96"/>
    <n v="357000000"/>
    <s v="0.40,0.80,0.80,0.99,0.99,0.60,0.60,0.60,0.80,0.99,0.60,0.60"/>
  </r>
  <r>
    <x v="1671"/>
    <n v="12"/>
    <n v="13"/>
    <n v="1"/>
    <n v="1"/>
    <n v="40"/>
    <n v="0"/>
    <s v="http://www.marketo.com/ebooks/the-big-marketing-activity-coloring-book/"/>
    <n v="0"/>
    <n v="0"/>
    <n v="0.12"/>
    <n v="728000000"/>
    <s v="0.43,0.99,0.56,0.56,0.71,0.56,0.43,0.43,0.71,0.43,0.71,0.56"/>
  </r>
  <r>
    <x v="1017"/>
    <n v="12"/>
    <n v="12"/>
    <n v="1"/>
    <n v="1"/>
    <n v="40"/>
    <n v="0"/>
    <s v="http://blog.marketo.com/2013/03/how-to-measure-the-roi-of-your-marketing-programs.html"/>
    <n v="0"/>
    <n v="0"/>
    <n v="0.22"/>
    <n v="485000000"/>
    <s v="0.22,0.22,0.33,0.99,0.78,0.22,0.33,0.33,0.11,0.33,0.56,0.78"/>
  </r>
  <r>
    <x v="1672"/>
    <n v="12"/>
    <n v="14"/>
    <n v="1"/>
    <n v="1"/>
    <n v="40"/>
    <n v="0"/>
    <s v="http://blog.marketo.com/2012/06/true-colors-what-your-brand-colors-say-about-your-business.html"/>
    <n v="0"/>
    <n v="0"/>
    <n v="0.06"/>
    <n v="400000000"/>
    <s v="0.60,0.80,0.99,0.60,0.60,0.60,0.60,0.80,0.99,0.99,0.99,0.60"/>
  </r>
  <r>
    <x v="1673"/>
    <n v="12"/>
    <n v="11"/>
    <n v="1"/>
    <n v="1"/>
    <n v="40"/>
    <n v="3.55"/>
    <s v="http://www.marketo.com/software/marketing-automation/pricing/"/>
    <n v="0"/>
    <n v="0"/>
    <n v="0.71"/>
    <n v="213000000"/>
    <s v="0.60,0.60,0.60,0.60,0.99,0.60,0.40,0.80,0.60,0.60,0.80,0.80"/>
  </r>
  <r>
    <x v="1674"/>
    <n v="12"/>
    <n v="10"/>
    <n v="1"/>
    <n v="2"/>
    <n v="40"/>
    <n v="13.6"/>
    <s v="http://www.marketo.com/software/marketing-automation/landing-pages/"/>
    <n v="0"/>
    <n v="0"/>
    <n v="0.97"/>
    <n v="3040000"/>
    <s v="0.43,0.43,0.28,0.43,0.43,0.56,0.56,0.99,0.43,0.71,0.56,0.71"/>
  </r>
  <r>
    <x v="1025"/>
    <n v="12"/>
    <n v="12"/>
    <n v="1"/>
    <n v="1"/>
    <n v="40"/>
    <n v="45.55"/>
    <s v="http://www.marketo.com/"/>
    <n v="0"/>
    <n v="0"/>
    <n v="0.96"/>
    <n v="3430000"/>
    <s v="0.99,0.99,0.71,0.43,0.71,0.28,0.28,0.28,0.43,0.43,0.56,0.43"/>
  </r>
  <r>
    <x v="1675"/>
    <n v="12"/>
    <n v="11"/>
    <n v="1"/>
    <n v="1"/>
    <n v="40"/>
    <n v="1.36"/>
    <s v="http://blog.marketo.com/2007/01/competitive_key.html"/>
    <n v="0"/>
    <n v="0"/>
    <n v="0.36"/>
    <n v="135000"/>
    <s v="0.40,0.80,0.40,0.80,0.80,0.80,0.60,0.80,0.80,0.60,0.60,0.99"/>
  </r>
  <r>
    <x v="1676"/>
    <n v="12"/>
    <n v="12"/>
    <n v="1"/>
    <n v="1"/>
    <n v="40"/>
    <n v="0"/>
    <s v="http://www.marketo.com/about/news/panasonic-deploys-marketo-to-transform-b2b-marketing-across-europe/"/>
    <n v="0"/>
    <n v="0"/>
    <n v="0.1"/>
    <n v="648000"/>
    <s v="0.43,0.43,0.71,0.56,0.43,0.56,0.28,0.99,0.56,0.71,0.99,0.56"/>
  </r>
  <r>
    <x v="1677"/>
    <n v="12"/>
    <n v="14"/>
    <n v="1"/>
    <n v="1"/>
    <n v="40"/>
    <n v="0"/>
    <s v="http://blog.marketo.com/2014/04/the-definition-of-omni-channel-marketing-plus-7-tips.html"/>
    <n v="0"/>
    <n v="0"/>
    <n v="0.37"/>
    <n v="11600000"/>
    <s v="0.80,0.60,0.80,0.80,0.80,0.60,0.60,0.60,0.20,0.99,0.99,0.99"/>
  </r>
  <r>
    <x v="1028"/>
    <n v="12"/>
    <n v="12"/>
    <n v="1"/>
    <n v="1"/>
    <n v="40"/>
    <n v="24.98"/>
    <s v="http://www.marketo.com/marketing-topics/online-lead-generation-companies"/>
    <n v="0"/>
    <n v="0"/>
    <n v="0.99"/>
    <n v="26600000"/>
    <s v="0.14,0.28,0.56,0.56,0.43,0.56,0.43,0.56,0.43,0.99,0.56,0.71"/>
  </r>
  <r>
    <x v="1678"/>
    <n v="18"/>
    <n v="19"/>
    <n v="1"/>
    <n v="1"/>
    <n v="170"/>
    <n v="0"/>
    <s v="http://www.marketo.com/calculators/marketing-automation-roi/?url=/marketing-automation-roi-calculator/"/>
    <n v="0"/>
    <n v="0"/>
    <n v="0.01"/>
    <n v="264000"/>
    <s v="0.43,0.67,0.81,0.81,0.81,0.81,0.81,0.99,0.67,0.67,0.81,0.67"/>
  </r>
  <r>
    <x v="1679"/>
    <n v="19"/>
    <n v="0"/>
    <n v="1"/>
    <n v="3"/>
    <n v="170"/>
    <n v="0"/>
    <s v="http://blog.marketo.com/2015/02/infographic-the-end-of-the-facebook-free-for-all-for-brands.html"/>
    <n v="0"/>
    <n v="0"/>
    <n v="0"/>
    <n v="1140000000"/>
    <s v="0.36,0.99,0.44,0.54,0.82,0.36,0.28,0.23,0.23,0.28,0.23,0.23"/>
  </r>
  <r>
    <x v="1680"/>
    <n v="18"/>
    <n v="18"/>
    <n v="1"/>
    <n v="1"/>
    <n v="170"/>
    <n v="23.11"/>
    <s v="http://www.marketo.com/email-marketing/"/>
    <n v="0"/>
    <n v="0"/>
    <n v="0.95"/>
    <n v="78900000"/>
    <s v="0.35,0.81,0.81,0.65,0.42,0.42,0.42,0.54,0.54,0.42,0.81,0.99"/>
  </r>
  <r>
    <x v="1681"/>
    <n v="19"/>
    <n v="19"/>
    <n v="1"/>
    <n v="1"/>
    <n v="170"/>
    <n v="1.26"/>
    <s v="http://blog.marketo.com/2013/09/how-to-write-your-first-blog-post.html"/>
    <n v="0"/>
    <n v="0"/>
    <n v="0.52"/>
    <n v="527000000"/>
    <s v="0.81,0.99,0.81,0.99,0.81,0.81,0.81,0.81,0.81,0.81,0.81,0.81"/>
  </r>
  <r>
    <x v="1682"/>
    <n v="19"/>
    <n v="16"/>
    <n v="1"/>
    <n v="1"/>
    <n v="170"/>
    <n v="0.12"/>
    <s v="http://summit.marketo.com/2015/speakers/jessica-cross/"/>
    <n v="0"/>
    <n v="0"/>
    <n v="0.22"/>
    <n v="107000000"/>
    <s v="0.54,0.99,0.99,0.54,0.65,0.65,0.65,0.65,0.65,0.65,0.81,0.65"/>
  </r>
  <r>
    <x v="1683"/>
    <n v="19"/>
    <n v="19"/>
    <n v="1"/>
    <n v="1"/>
    <n v="170"/>
    <n v="3.51"/>
    <s v="http://www.marketo.com/ebooks/50-tried-and-true-social-insights-from-real-marketers/"/>
    <n v="0"/>
    <n v="0"/>
    <n v="0.28000000000000003"/>
    <n v="330000000"/>
    <s v="0.42,0.65,0.81,0.81,0.99,0.81,0.81,0.65,0.65,0.65,0.65,0.54"/>
  </r>
  <r>
    <x v="1684"/>
    <n v="18"/>
    <n v="18"/>
    <n v="1"/>
    <n v="1"/>
    <n v="170"/>
    <n v="0"/>
    <s v="http://www.marketo.com/ebooks/graduating-from-an-email-service-provider-to-marketing-automation/"/>
    <n v="0"/>
    <n v="0"/>
    <n v="0.08"/>
    <n v="82100000"/>
    <s v="0.43,0.67,0.52,0.81,0.81,0.67,0.99,0.81,0.81,0.81,0.99,0.81"/>
  </r>
  <r>
    <x v="1685"/>
    <n v="20"/>
    <n v="0"/>
    <n v="1"/>
    <n v="3"/>
    <n v="170"/>
    <n v="11.16"/>
    <s v="http://www.marketo.com/software/marketing-management/"/>
    <n v="0"/>
    <n v="0"/>
    <n v="1"/>
    <n v="43200000"/>
    <s v="0.81,0.99,0.67,0.81,0.99,0.67,0.67,0.81,0.52,0.81,0.81,0.99"/>
  </r>
  <r>
    <x v="1686"/>
    <n v="18"/>
    <n v="0"/>
    <n v="1"/>
    <n v="3"/>
    <n v="170"/>
    <n v="0.5"/>
    <s v="https://launchpoint.marketo.com/vibes/1216-vibes-mobile-marketing-technology/"/>
    <n v="0"/>
    <n v="0"/>
    <n v="0.16"/>
    <n v="42600000"/>
    <s v="0.99,0.99,0.81,0.65,0.99,0.81,0.42,0.42,0.35,0.54,0.42,0.42"/>
  </r>
  <r>
    <x v="1687"/>
    <n v="5"/>
    <n v="2"/>
    <n v="2"/>
    <n v="3"/>
    <n v="10"/>
    <n v="0"/>
    <s v="http://www.marketo.com/"/>
    <n v="0"/>
    <n v="0"/>
    <n v="1"/>
    <n v="5760000"/>
    <s v="0.50,0.50,0.99,0.50,0.50,0.50,0.50,0.50,0.50,0.50,0.50,0.50"/>
  </r>
  <r>
    <x v="1688"/>
    <n v="5"/>
    <n v="5"/>
    <n v="2"/>
    <n v="2"/>
    <n v="10"/>
    <n v="0"/>
    <s v="http://www.marketo.com/marketing-topics/lead-generation-marketing"/>
    <n v="0"/>
    <n v="0"/>
    <n v="0.28000000000000003"/>
    <n v="457000000"/>
    <s v="0.99,0.99,0.00,0.99,0.99,0.99,0.00,0.00,0.99,0.99,0.99,0.99"/>
  </r>
  <r>
    <x v="1689"/>
    <n v="6"/>
    <n v="6"/>
    <n v="2"/>
    <n v="2"/>
    <n v="10"/>
    <n v="12.52"/>
    <s v="https://www.marketo.com/marketing-topics/direct-response-advertising"/>
    <n v="0"/>
    <n v="0"/>
    <n v="0.65"/>
    <n v="15600000"/>
    <s v="0.50,0.50,0.50,0.50,0.99,0.99,0.50,0.50,0.50,0.50,0.50,0.99"/>
  </r>
  <r>
    <x v="1690"/>
    <n v="5"/>
    <n v="5"/>
    <n v="2"/>
    <n v="2"/>
    <n v="10"/>
    <n v="4"/>
    <s v="http://blog.marketo.com/2010/09/b2b-public-relations.html"/>
    <n v="0"/>
    <n v="0"/>
    <n v="0.83"/>
    <n v="322000000"/>
    <s v="0.50,0.50,0.50,0.50,0.50,0.50,0.50,0.50,0.50,0.50,0.99,0.50"/>
  </r>
  <r>
    <x v="1691"/>
    <n v="6"/>
    <n v="6"/>
    <n v="2"/>
    <n v="2"/>
    <n v="10"/>
    <n v="0"/>
    <s v="https://www.marketo.com/marketing-topics/direct-response-advertising"/>
    <n v="0"/>
    <n v="0"/>
    <n v="0.11"/>
    <n v="433000000"/>
    <s v="0.50,0.50,0.50,0.50,0.50,0.50,0.50,0.50,0.50,0.99,0.50,0.50"/>
  </r>
  <r>
    <x v="1692"/>
    <n v="5"/>
    <n v="7"/>
    <n v="2"/>
    <n v="2"/>
    <n v="10"/>
    <n v="13.43"/>
    <s v="https://www.marketo.com/marketing-topics/direct-response-advertising"/>
    <n v="0"/>
    <n v="0"/>
    <n v="1"/>
    <n v="24400000"/>
    <s v="0.99,0.99,0.99,0.99,0.99,0.99,0.99,0.99,0.99,0.99,0.99,0.99"/>
  </r>
  <r>
    <x v="1693"/>
    <n v="6"/>
    <n v="5"/>
    <n v="2"/>
    <n v="2"/>
    <n v="10"/>
    <n v="11.19"/>
    <s v="https://www.marketo.com/marketing-topics/direct-response-advertising"/>
    <n v="0"/>
    <n v="0"/>
    <n v="0.92"/>
    <n v="24700000"/>
    <s v="0.50,0.50,0.50,0.50,0.50,0.50,0.50,0.99,0.50,0.99,0.50,0.50"/>
  </r>
  <r>
    <x v="1694"/>
    <n v="5"/>
    <n v="5"/>
    <n v="2"/>
    <n v="2"/>
    <n v="10"/>
    <n v="0"/>
    <s v="http://www.marketo.com/lead-generation/"/>
    <n v="0"/>
    <n v="0"/>
    <n v="0.92"/>
    <n v="525000000"/>
    <s v="0.99,0.99,0.99,0.99,0.99,0.99,0.99,0.99,0.99,0.99,0.99,0.99"/>
  </r>
  <r>
    <x v="1695"/>
    <n v="5"/>
    <n v="5"/>
    <n v="2"/>
    <n v="2"/>
    <n v="10"/>
    <n v="32.14"/>
    <s v="http://www.marketo.com/lead-generation/"/>
    <n v="0"/>
    <n v="0"/>
    <n v="0.94"/>
    <n v="53300000"/>
    <s v="0.99,0.99,0.99,0.99,0.99,0.99,0.99,0.99,0.99,0.99,0.99,0.99"/>
  </r>
  <r>
    <x v="1696"/>
    <n v="6"/>
    <n v="7"/>
    <n v="2"/>
    <n v="2"/>
    <n v="10"/>
    <n v="10.5"/>
    <s v="http://blog.marketo.com/2012/02/how-to-hire-an-awesome-inbound-marketing-manager.html"/>
    <n v="0"/>
    <n v="0"/>
    <n v="0.43"/>
    <n v="32700000"/>
    <s v="0.99,0.99,0.99,0.99,0.99,0.99,0.99,0.99,0.99,0.99,0.99,0.99"/>
  </r>
  <r>
    <x v="1697"/>
    <n v="5"/>
    <n v="4"/>
    <n v="2"/>
    <n v="2"/>
    <n v="10"/>
    <n v="0"/>
    <s v="http://www.marketo.com/articles/how-to-survive-the-gmail-tabs-marketing-apocalypse/"/>
    <n v="0"/>
    <n v="0"/>
    <n v="0.96"/>
    <n v="41500000"/>
    <s v="0.50,0.99,0.99,0.50,0.99,0.99,0.50,0.50,0.50,0.50,0.99,0.50"/>
  </r>
  <r>
    <x v="1698"/>
    <n v="5"/>
    <n v="5"/>
    <n v="2"/>
    <n v="2"/>
    <n v="10"/>
    <n v="0"/>
    <s v="http://www.marketo.com/_assets/uploads/The-new-metrics-for-email-marketing.pdf?20130904180220"/>
    <n v="0"/>
    <n v="0"/>
    <n v="1"/>
    <n v="62600000"/>
    <s v="0.50,0.50,0.50,0.99,0.50,0.50,0.50,0.50,0.50,0.50,0.99,0.50"/>
  </r>
  <r>
    <x v="1699"/>
    <n v="5"/>
    <n v="6"/>
    <n v="2"/>
    <n v="2"/>
    <n v="10"/>
    <n v="46.18"/>
    <s v="http://www.marketo.com/marketing-topics/website-lead-generation"/>
    <n v="0"/>
    <n v="0"/>
    <n v="0.92"/>
    <n v="25000000"/>
    <s v="0.99,0.99,0.99,0.99,0.99,0.99,0.99,0.99,0.99,0.99,0.99,0.99"/>
  </r>
  <r>
    <x v="1700"/>
    <n v="14"/>
    <n v="12"/>
    <n v="1"/>
    <n v="1"/>
    <n v="70"/>
    <n v="0"/>
    <s v="http://www.marketo.com/inbound-marketing/"/>
    <n v="0"/>
    <n v="0"/>
    <n v="0.41"/>
    <n v="4600000"/>
    <s v="0.99,0.45,0.64,0.64,0.45,0.36,0.64,0.64,0.64,0.99,0.64,0.45"/>
  </r>
  <r>
    <x v="1701"/>
    <n v="14"/>
    <n v="12"/>
    <n v="1"/>
    <n v="1"/>
    <n v="70"/>
    <n v="0"/>
    <s v="http://blog.marketo.com/2014/02/8-ideas-for-a-creative-facebook-cover-photo-and-15-examples-of-great-ones.html"/>
    <n v="0"/>
    <n v="0"/>
    <n v="0.02"/>
    <n v="19800000"/>
    <s v="0.82,0.99,0.45,0.82,0.64,0.64,0.82,0.64,0.36,0.36,0.27,0.45"/>
  </r>
  <r>
    <x v="1702"/>
    <n v="14"/>
    <n v="14"/>
    <n v="1"/>
    <n v="1"/>
    <n v="70"/>
    <n v="3.99"/>
    <s v="http://blog.marketo.com/2012/12/5-tips-for-flawless-event-email-follow-up.html"/>
    <n v="0"/>
    <n v="0"/>
    <n v="0.14000000000000001"/>
    <n v="192000000"/>
    <s v="0.27,0.64,0.64,0.45,0.82,0.64,0.45,0.36,0.36,0.45,0.99,0.64"/>
  </r>
  <r>
    <x v="1703"/>
    <n v="14"/>
    <n v="15"/>
    <n v="1"/>
    <n v="1"/>
    <n v="70"/>
    <n v="0"/>
    <s v="https://launchpoint.marketo.com/hoosh-marketing/1181-wordpress-integration-for-marketo/"/>
    <n v="0"/>
    <n v="0"/>
    <n v="0.05"/>
    <n v="57200000"/>
    <s v="0.78,0.78,0.78,0.99,0.56,0.78,0.56,0.78,0.78,0.56,0.56,0.56"/>
  </r>
  <r>
    <x v="1704"/>
    <n v="14"/>
    <n v="14"/>
    <n v="1"/>
    <n v="1"/>
    <n v="70"/>
    <n v="0"/>
    <s v="http://www.marketo.com/content-marketing/"/>
    <n v="0"/>
    <n v="0"/>
    <n v="0.6"/>
    <n v="131000000"/>
    <s v="0.56,0.78,0.99,0.78,0.78,0.99,0.78,0.78,0.56,0.56,0.78,0.78"/>
  </r>
  <r>
    <x v="1705"/>
    <n v="14"/>
    <n v="12"/>
    <n v="1"/>
    <n v="1"/>
    <n v="70"/>
    <n v="0"/>
    <s v="http://blog.marketo.com/2014/04/the-definition-of-omni-channel-marketing-plus-7-tips.html"/>
    <n v="0"/>
    <n v="0"/>
    <n v="0.04"/>
    <n v="6380000"/>
    <s v="0.36,0.36,0.82,0.45,0.82,0.64,0.27,0.36,0.18,0.45,0.82,0.99"/>
  </r>
  <r>
    <x v="1706"/>
    <n v="14"/>
    <n v="14"/>
    <n v="1"/>
    <n v="1"/>
    <n v="70"/>
    <n v="0"/>
    <s v="http://blog.marketo.com/2013/03/john-mctigue-on-the-intersection-of-content-and-marketing-automation.html"/>
    <n v="0"/>
    <n v="0"/>
    <n v="0.13"/>
    <n v="275000"/>
    <s v="0.50,0.99,0.50,0.64,0.50,0.50,0.50,0.64,0.50,0.50,0.50,0.36"/>
  </r>
  <r>
    <x v="1707"/>
    <n v="14"/>
    <n v="15"/>
    <n v="1"/>
    <n v="1"/>
    <n v="70"/>
    <n v="14.64"/>
    <s v="http://templates.marketo.com/"/>
    <n v="0"/>
    <n v="0"/>
    <n v="0.89"/>
    <n v="21600000"/>
    <s v="0.78,0.99,0.78,0.78,0.78,0.78,0.56,0.56,0.56,0.44,0.78,0.44"/>
  </r>
  <r>
    <x v="1708"/>
    <n v="14"/>
    <n v="13"/>
    <n v="1"/>
    <n v="1"/>
    <n v="70"/>
    <n v="22.63"/>
    <s v="http://pages2.marketo.com/rs/marketob2/images/Marketo-and-SFDC-for-New-Customers.pdf"/>
    <n v="0"/>
    <n v="0"/>
    <n v="0.93"/>
    <n v="2480000"/>
    <s v="0.56,0.56,0.78,0.99,0.78,0.99,0.56,0.78,0.56,0.56,0.99,0.78"/>
  </r>
  <r>
    <x v="1709"/>
    <n v="14"/>
    <n v="15"/>
    <n v="1"/>
    <n v="1"/>
    <n v="70"/>
    <n v="0"/>
    <s v="http://summit.marketo.com/2015/speakers/tim-riesterer/"/>
    <n v="0"/>
    <n v="0"/>
    <n v="0.08"/>
    <n v="102000"/>
    <s v="0.36,0.64,0.64,0.64,0.64,0.82,0.82,0.64,0.82,0.82,0.82,0.99"/>
  </r>
  <r>
    <x v="1710"/>
    <n v="14"/>
    <n v="15"/>
    <n v="1"/>
    <n v="1"/>
    <n v="70"/>
    <n v="12.67"/>
    <s v="http://blog.marketo.com/2011/04/lead-generation-have-you-evolved-past-cold-calling.html"/>
    <n v="0"/>
    <n v="0"/>
    <n v="0.96"/>
    <n v="5230000"/>
    <s v="0.64,0.99,0.79,0.79,0.64,0.50,0.14,0.14,0.21,0.14,0.14,0.14"/>
  </r>
  <r>
    <x v="1711"/>
    <n v="14"/>
    <n v="15"/>
    <n v="1"/>
    <n v="1"/>
    <n v="70"/>
    <n v="0"/>
    <s v="http://developers.marketo.com/documentation/soap/"/>
    <n v="0"/>
    <n v="0"/>
    <n v="0"/>
    <n v="9480000"/>
    <s v="0.56,0.56,0.78,0.56,0.78,0.78,0.99,0.78,0.78,0.78,0.99,0.56"/>
  </r>
  <r>
    <x v="1712"/>
    <n v="14"/>
    <n v="15"/>
    <n v="1"/>
    <n v="1"/>
    <n v="70"/>
    <n v="0"/>
    <s v="http://www.marketo.com/articles/how-to-strengthen-customer-relationships-with-social-media/"/>
    <n v="0"/>
    <n v="0"/>
    <n v="0.03"/>
    <n v="103000000"/>
    <s v="0.56,0.78,0.56,0.78,0.99,0.78,0.56,0.56,0.44,0.78,0.78,0.56"/>
  </r>
  <r>
    <x v="1713"/>
    <n v="11"/>
    <n v="13"/>
    <n v="1"/>
    <n v="1"/>
    <n v="10"/>
    <n v="0"/>
    <s v="http://www.marketo.com/email-marketing/"/>
    <n v="0"/>
    <n v="0"/>
    <n v="1"/>
    <n v="27800000"/>
    <s v="0.50,0.50,0.99,0.50,0.50,0.99,0.99,0.50,0.50,0.50,0.50,0.50"/>
  </r>
  <r>
    <x v="789"/>
    <n v="16"/>
    <n v="0"/>
    <n v="1"/>
    <n v="3"/>
    <n v="90"/>
    <n v="48.74"/>
    <s v="http://www.marketo.com/"/>
    <n v="0"/>
    <n v="0"/>
    <n v="0.96"/>
    <n v="10300000"/>
    <s v="0.12,0.27,0.12,0.12,0.15,0.19,0.35,0.42,0.42,0.42,0.99,0.81"/>
  </r>
  <r>
    <x v="1714"/>
    <n v="16"/>
    <n v="0"/>
    <n v="1"/>
    <n v="3"/>
    <n v="90"/>
    <n v="0"/>
    <s v="http://www.marketo.com/ebooks/the-dangers-of-a-good-enough-solution/"/>
    <n v="0"/>
    <n v="0"/>
    <n v="0.09"/>
    <n v="5470000"/>
    <s v="0.45,0.82,0.82,0.82,0.82,0.99,0.99,0.82,0.99,0.82,0.82,0.64"/>
  </r>
  <r>
    <x v="1085"/>
    <n v="13"/>
    <n v="0"/>
    <n v="1"/>
    <n v="3"/>
    <n v="50"/>
    <n v="0"/>
    <s v="http://docs.cdn.marketo.com/B2Bblogging_cheatsheet2_10.pdf"/>
    <n v="0"/>
    <n v="0"/>
    <n v="0.56000000000000005"/>
    <n v="29100000"/>
    <s v="0.71,0.71,0.99,0.71,0.56,0.56,0.71,0.71,0.43,0.71,0.71,0.71"/>
  </r>
  <r>
    <x v="1715"/>
    <n v="13"/>
    <n v="0"/>
    <n v="1"/>
    <n v="3"/>
    <n v="50"/>
    <n v="0"/>
    <s v="http://www.marketo.com/reports/the-rise-of-the-marketer-driving-engagement-experience-and-revenue/"/>
    <n v="0"/>
    <n v="0"/>
    <n v="0.11"/>
    <n v="35400000"/>
    <s v="0.44,0.78,0.56,0.99,0.44,0.56,0.44,0.44,0.33,0.56,0.78,0.56"/>
  </r>
  <r>
    <x v="1716"/>
    <n v="13"/>
    <n v="0"/>
    <n v="1"/>
    <n v="3"/>
    <n v="50"/>
    <n v="0"/>
    <s v="http://www.marketo.com/marketing-topics/future-of-social-media-marketing"/>
    <n v="0"/>
    <n v="0"/>
    <n v="0.06"/>
    <n v="608000000"/>
    <s v="0.99,0.56,0.43,0.71,0.71,0.71,0.43,0.43,0.28,0.99,0.71,0.71"/>
  </r>
  <r>
    <x v="1717"/>
    <n v="15"/>
    <n v="16"/>
    <n v="1"/>
    <n v="1"/>
    <n v="90"/>
    <n v="7.01"/>
    <s v="https://www.marketo.com/marketing-topics/marketing-plan-ideas"/>
    <n v="0"/>
    <n v="0"/>
    <n v="0.52"/>
    <n v="34900000"/>
    <s v="0.41,0.82,0.65,0.53,0.82,0.41,0.41,0.28,0.28,0.99,0.65,0.53"/>
  </r>
  <r>
    <x v="1718"/>
    <n v="13"/>
    <n v="13"/>
    <n v="1"/>
    <n v="1"/>
    <n v="50"/>
    <n v="0"/>
    <s v="http://www.marketo.com/ebooks/move-beyond-batch-and-blast-emails-with-marketos-dialog-edition/"/>
    <n v="0"/>
    <n v="0"/>
    <n v="0.71"/>
    <n v="89700000"/>
    <s v="0.43,0.56,0.71,0.71,0.56,0.43,0.71,0.71,0.56,0.71,0.99,0.71"/>
  </r>
  <r>
    <x v="1719"/>
    <n v="13"/>
    <n v="12"/>
    <n v="1"/>
    <n v="1"/>
    <n v="50"/>
    <n v="0"/>
    <s v="https://launchpoint.marketo.com/marketnet-services/912-incommand-lead-management-platform/"/>
    <n v="0"/>
    <n v="0"/>
    <n v="0.01"/>
    <n v="16900000"/>
    <s v="0.71,0.56,0.56,0.71,0.99,0.71,0.71,0.71,0.56,0.99,0.99,0.71"/>
  </r>
  <r>
    <x v="1720"/>
    <n v="15"/>
    <n v="16"/>
    <n v="1"/>
    <n v="1"/>
    <n v="90"/>
    <n v="3.18"/>
    <s v="http://www.marketo.com/customers/"/>
    <n v="0"/>
    <n v="0"/>
    <n v="0.38"/>
    <n v="52700000"/>
    <s v="0.64,0.82,0.82,0.99,0.82,0.82,0.64,0.99,0.99,0.82,0.82,0.99"/>
  </r>
  <r>
    <x v="1721"/>
    <n v="13"/>
    <n v="10"/>
    <n v="1"/>
    <n v="2"/>
    <n v="50"/>
    <n v="0"/>
    <s v="https://launchpoint.marketo.com/netline-corporation/711-b2b-content-distribution-services/"/>
    <n v="0"/>
    <n v="0"/>
    <n v="0.03"/>
    <n v="1940000000"/>
    <s v="0.99,0.71,0.71,0.71,0.71,0.71,0.99,0.56,0.71,0.71,0.71,0.71"/>
  </r>
  <r>
    <x v="1722"/>
    <n v="16"/>
    <n v="14"/>
    <n v="1"/>
    <n v="1"/>
    <n v="90"/>
    <n v="47.21"/>
    <s v="http://www.marketo.com/webinars/mobile-first-5-tips-for-integrating-social-with-marketing-automation-a-launchpoint-series-webinar/"/>
    <n v="0"/>
    <n v="0"/>
    <n v="0.98"/>
    <n v="36900000"/>
    <s v="0.06,0.18,0.28,0.65,0.53,0.41,0.28,0.41,0.65,0.65,0.99,0.99"/>
  </r>
  <r>
    <x v="1723"/>
    <n v="13"/>
    <n v="13"/>
    <n v="1"/>
    <n v="1"/>
    <n v="50"/>
    <n v="0"/>
    <s v="http://www.marketo.com/ebooks/using-marketing-automation-to-increase-your-roi-on-crm/"/>
    <n v="0"/>
    <n v="0"/>
    <n v="0.13"/>
    <n v="41000000"/>
    <s v="0.43,0.56,0.99,0.71,0.71,0.71,0.56,0.56,0.71,0.56,0.99,0.56"/>
  </r>
  <r>
    <x v="1724"/>
    <n v="16"/>
    <n v="19"/>
    <n v="1"/>
    <n v="1"/>
    <n v="90"/>
    <n v="3.16"/>
    <s v="http://www.marketo.com/ebooks/multiply-the-effects-of-your-inbound-marketing-program/"/>
    <n v="0"/>
    <n v="0"/>
    <n v="0.33"/>
    <n v="162000000"/>
    <s v="0.64,0.99,0.64,0.82,0.82,0.82,0.99,0.82,0.64,0.64,0.82,0.82"/>
  </r>
  <r>
    <x v="1725"/>
    <n v="16"/>
    <n v="17"/>
    <n v="1"/>
    <n v="1"/>
    <n v="90"/>
    <n v="5.13"/>
    <s v="http://www.marketo.com/podcasts/"/>
    <n v="0"/>
    <n v="0"/>
    <n v="0.28000000000000003"/>
    <n v="41200000"/>
    <s v="0.27,0.35,0.19,0.35,0.35,0.35,0.27,0.27,0.27,0.27,0.42,0.99"/>
  </r>
  <r>
    <x v="1726"/>
    <n v="15"/>
    <n v="14"/>
    <n v="1"/>
    <n v="1"/>
    <n v="90"/>
    <n v="0"/>
    <s v="http://blog.marketo.com/2013/05/5-of-the-most-innovative-and-unique-marketing-campaigns-so-far-in-2013.html"/>
    <n v="0"/>
    <n v="0"/>
    <n v="0.21"/>
    <n v="106000000"/>
    <s v="0.41,0.24,0.24,0.41,0.65,0.53,0.28,0.41,0.53,0.99,0.28,0.53"/>
  </r>
  <r>
    <x v="1727"/>
    <n v="15"/>
    <n v="16"/>
    <n v="1"/>
    <n v="1"/>
    <n v="90"/>
    <n v="0"/>
    <s v="http://www.marketo.com/worksheets/2015-sample-social-media-tactical-plan/"/>
    <n v="0"/>
    <n v="0"/>
    <n v="0.24"/>
    <n v="29600000"/>
    <s v="0.14,0.21,0.64,0.36,0.79,0.50,0.79,0.79,0.64,0.64,0.99,0.64"/>
  </r>
  <r>
    <x v="1728"/>
    <n v="13"/>
    <n v="15"/>
    <n v="1"/>
    <n v="1"/>
    <n v="50"/>
    <n v="0"/>
    <s v="http://blog.marketo.com/2013/10/31-content-marketing-ideas-that-will-revolutionize-your-business.html"/>
    <n v="0"/>
    <n v="0"/>
    <n v="7.0000000000000007E-2"/>
    <n v="91700000"/>
    <s v="0.71,0.71,0.71,0.99,0.99,0.71,0.71,0.99,0.71,0.99,0.56,0.71"/>
  </r>
  <r>
    <x v="1729"/>
    <n v="13"/>
    <n v="15"/>
    <n v="1"/>
    <n v="1"/>
    <n v="50"/>
    <n v="21.68"/>
    <s v="http://www.marketo.com/event-marketing/"/>
    <n v="0"/>
    <n v="0"/>
    <n v="0.98"/>
    <n v="1360000000"/>
    <s v="0.71,0.71,0.71,0.99,0.99,0.71,0.99,0.71,0.71,0.99,0.99,0.71"/>
  </r>
  <r>
    <x v="1730"/>
    <n v="15"/>
    <n v="14"/>
    <n v="1"/>
    <n v="1"/>
    <n v="90"/>
    <n v="0"/>
    <s v="http://www.marketo.com/event-marketing/"/>
    <n v="0"/>
    <n v="0"/>
    <n v="0.03"/>
    <n v="607000000"/>
    <s v="0.10,0.19,0.19,0.24,0.33,0.19,0.33,0.19,0.99,0.67,0.67,0.67"/>
  </r>
  <r>
    <x v="1731"/>
    <n v="13"/>
    <n v="14"/>
    <n v="1"/>
    <n v="1"/>
    <n v="50"/>
    <n v="3.16"/>
    <s v="https://launchpoint.marketo.com/hootsuite/663-hootsuite//AJAX_CTAForm/1"/>
    <n v="0"/>
    <n v="0"/>
    <n v="0.26"/>
    <n v="324000"/>
    <s v="0.43,0.43,0.43,0.56,0.71,0.56,0.71,0.71,0.99,0.71,0.56,0.71"/>
  </r>
  <r>
    <x v="1732"/>
    <n v="13"/>
    <n v="0"/>
    <n v="1"/>
    <n v="3"/>
    <n v="50"/>
    <n v="0.18"/>
    <s v="http://www.marketo.com/library/eMarketing-Strategies-for-the-Complex-Sale-chapter-15.pdf"/>
    <n v="0"/>
    <n v="0"/>
    <n v="0.21"/>
    <n v="88000000"/>
    <s v="0.56,0.71,0.99,0.99,0.56,0.71,0.71,0.71,0.99,0.71,0.71,0.43"/>
  </r>
  <r>
    <x v="1733"/>
    <n v="15"/>
    <n v="15"/>
    <n v="1"/>
    <n v="1"/>
    <n v="90"/>
    <n v="0"/>
    <s v="http://www.marketo.com/infographics/content-marketing-vs-traditional-advertising/"/>
    <n v="0"/>
    <n v="0"/>
    <n v="0.7"/>
    <n v="114000000"/>
    <s v="0.45,0.82,0.64,0.82,0.64,0.64,0.64,0.64,0.64,0.82,0.82,0.99"/>
  </r>
  <r>
    <x v="1734"/>
    <n v="13"/>
    <n v="15"/>
    <n v="1"/>
    <n v="1"/>
    <n v="50"/>
    <n v="18.98"/>
    <s v="http://blog.marketo.com/2013/12/must-attend-marketing-events-of-2014.html"/>
    <n v="0"/>
    <n v="0"/>
    <n v="0.61"/>
    <n v="1580000"/>
    <s v="0.33,0.56,0.44,0.33,0.44,0.44,0.44,0.56,0.78,0.78,0.99,0.44"/>
  </r>
  <r>
    <x v="1735"/>
    <n v="15"/>
    <n v="16"/>
    <n v="1"/>
    <n v="1"/>
    <n v="90"/>
    <n v="1.24"/>
    <s v="https://launchpoint.marketo.com/surveymonkey/904-surveymonkey/"/>
    <n v="0"/>
    <n v="0"/>
    <n v="0.48"/>
    <n v="5690000"/>
    <s v="0.36,0.45,0.64,0.99,0.99,0.99,0.82,0.82,0.82,0.82,0.82,0.82"/>
  </r>
  <r>
    <x v="1736"/>
    <n v="15"/>
    <n v="13"/>
    <n v="1"/>
    <n v="1"/>
    <n v="90"/>
    <n v="0"/>
    <s v="http://blog.marketo.com/2013/09/marketing-showdown-how-to-reach-gen-y.html"/>
    <n v="0"/>
    <n v="0"/>
    <n v="0.2"/>
    <n v="34500000"/>
    <s v="0.82,0.45,0.99,0.99,0.64,0.64,0.64,0.64,0.27,0.99,0.99,0.99"/>
  </r>
  <r>
    <x v="1737"/>
    <n v="16"/>
    <n v="11"/>
    <n v="1"/>
    <n v="1"/>
    <n v="90"/>
    <n v="12.55"/>
    <s v="http://blog.marketo.com/2013/04/5-email-marketing-strategies-for-customer-retention.html"/>
    <n v="0"/>
    <n v="0"/>
    <n v="0.48"/>
    <n v="7670000"/>
    <s v="0.19,0.24,0.14,0.19,0.43,0.43,0.43,0.67,0.52,0.52,0.52,0.99"/>
  </r>
  <r>
    <x v="1738"/>
    <n v="13"/>
    <n v="14"/>
    <n v="1"/>
    <n v="1"/>
    <n v="50"/>
    <n v="13.67"/>
    <s v="http://www.marketo.com/software/marketing-automation/landing-pages/"/>
    <n v="0"/>
    <n v="0"/>
    <n v="0.95"/>
    <n v="6400000"/>
    <s v="0.99,0.99,0.80,0.60,0.99,0.60,0.99,0.99,0.80,0.99,0.99,0.99"/>
  </r>
  <r>
    <x v="1739"/>
    <n v="16"/>
    <n v="13"/>
    <n v="1"/>
    <n v="1"/>
    <n v="90"/>
    <n v="9.73"/>
    <s v="http://www.marketo.com/social-marketing/"/>
    <n v="0"/>
    <n v="0"/>
    <n v="0.52"/>
    <n v="413000000"/>
    <s v="0.64,0.64,0.64,0.64,0.50,0.64,0.50,0.50,0.36,0.79,0.99,0.64"/>
  </r>
  <r>
    <x v="1740"/>
    <n v="15"/>
    <n v="12"/>
    <n v="1"/>
    <n v="1"/>
    <n v="90"/>
    <n v="5.28"/>
    <s v="http://www.marketo.com/marketing-and-sales-alignment/"/>
    <n v="0"/>
    <n v="0"/>
    <n v="0.62"/>
    <n v="749000000"/>
    <s v="0.64,0.99,0.79,0.64,0.64,0.50,0.50,0.64,0.50,0.79,0.79,0.64"/>
  </r>
  <r>
    <x v="156"/>
    <n v="13"/>
    <n v="16"/>
    <n v="1"/>
    <n v="1"/>
    <n v="50"/>
    <n v="8.27"/>
    <s v="http://www.marketo.com/software/marketing-automation/email-marketing/ab-testing/"/>
    <n v="0"/>
    <n v="0"/>
    <n v="0.68"/>
    <n v="494000"/>
    <s v="0.60,0.99,0.80,0.80,0.99,0.99,0.99,0.99,0.60,0.80,0.99,0.80"/>
  </r>
  <r>
    <x v="1741"/>
    <n v="16"/>
    <n v="16"/>
    <n v="1"/>
    <n v="1"/>
    <n v="90"/>
    <n v="2.27"/>
    <s v="http://www.marketo.com/webinars/flood-your-sales-pipeline-with-seo-leads/"/>
    <n v="0"/>
    <n v="0"/>
    <n v="0.94"/>
    <n v="44900000"/>
    <s v="0.64,0.64,0.99,0.82,0.64,0.82,0.64,0.82,0.99,0.82,0.64,0.45"/>
  </r>
  <r>
    <x v="1742"/>
    <n v="17"/>
    <n v="15"/>
    <n v="1"/>
    <n v="1"/>
    <n v="110"/>
    <n v="23.13"/>
    <s v="http://www.marketo.com/software/marketing-automation/email-marketing/"/>
    <n v="0"/>
    <n v="0"/>
    <n v="0.75"/>
    <n v="54500000"/>
    <s v="0.24,0.33,0.43,0.33,0.43,0.33,0.81,0.99,0.81,0.67,0.99,0.81"/>
  </r>
  <r>
    <x v="1743"/>
    <n v="17"/>
    <n v="9"/>
    <n v="1"/>
    <n v="2"/>
    <n v="110"/>
    <n v="0"/>
    <s v="http://www.marketo.com/success-kits/social-marketing/"/>
    <n v="0"/>
    <n v="0"/>
    <n v="0.11"/>
    <n v="494000000"/>
    <s v="0.53,0.53,0.53,0.53,0.65,0.53,0.53,0.53,0.65,0.53,0.99,0.82"/>
  </r>
  <r>
    <x v="1744"/>
    <n v="17"/>
    <n v="18"/>
    <n v="1"/>
    <n v="1"/>
    <n v="110"/>
    <n v="1.66"/>
    <s v="https://www.marketo.com/_assets/uploads/Marketing-Planning-Customizable-PPT-Template.ppt?20131107114640"/>
    <n v="0"/>
    <n v="0"/>
    <n v="7.0000000000000007E-2"/>
    <n v="45800000"/>
    <s v="0.41,0.53,0.82,0.99,0.82,0.53,0.41,0.65,0.82,0.65,0.65,0.53"/>
  </r>
  <r>
    <x v="1745"/>
    <n v="17"/>
    <n v="15"/>
    <n v="1"/>
    <n v="1"/>
    <n v="110"/>
    <n v="0"/>
    <s v="http://developers.marketo.com/blog/marketo-rest-vs-soap-apis-faq/"/>
    <n v="0"/>
    <n v="0"/>
    <n v="0.06"/>
    <n v="209000"/>
    <s v="0.82,0.99,0.99,0.53,0.99,0.41,0.82,0.82,0.41,0.53,0.53,0.41"/>
  </r>
  <r>
    <x v="1746"/>
    <n v="17"/>
    <n v="14"/>
    <n v="1"/>
    <n v="1"/>
    <n v="110"/>
    <n v="9.3000000000000007"/>
    <s v="http://developers.marketo.com/documentation/rest/"/>
    <n v="0"/>
    <n v="0"/>
    <n v="0.16"/>
    <n v="88200000"/>
    <s v="0.41,0.53,0.53,0.53,0.65,0.65,0.65,0.65,0.65,0.82,0.99,0.65"/>
  </r>
  <r>
    <x v="1747"/>
    <n v="17"/>
    <n v="0"/>
    <n v="1"/>
    <n v="3"/>
    <n v="110"/>
    <n v="0"/>
    <s v="http://www.marketo.com/definitive-guides/social-marketing/"/>
    <n v="0"/>
    <n v="0"/>
    <n v="0.28000000000000003"/>
    <n v="747000000"/>
    <s v="0.82,0.82,0.99,0.82,0.99,0.82,0.99,0.99,0.82,0.99,0.99,0.82"/>
  </r>
  <r>
    <x v="1748"/>
    <n v="17"/>
    <n v="19"/>
    <n v="1"/>
    <n v="1"/>
    <n v="110"/>
    <n v="0"/>
    <s v="https://www.marketo.com/marketing-topics/marketing-ideas-for-small-business"/>
    <n v="0"/>
    <n v="0"/>
    <n v="0.7"/>
    <n v="29800000"/>
    <s v="0.50,0.99,0.79,0.79,0.99,0.79,0.64,0.79,0.64,0.79,0.79,0.64"/>
  </r>
  <r>
    <x v="1749"/>
    <n v="17"/>
    <n v="19"/>
    <n v="1"/>
    <n v="1"/>
    <n v="110"/>
    <n v="0"/>
    <s v="http://www.marketo.com/_assets/uploads/Mapping-Lead-Generation-to-Your-Sales-Funnel-Cheatsheet.pdf?20140211184742"/>
    <n v="0"/>
    <n v="0"/>
    <n v="0.34"/>
    <n v="88000"/>
    <s v="0.41,0.12,0.41,0.53,0.65,0.41,0.53,0.65,0.82,0.99,0.99,0.82"/>
  </r>
  <r>
    <x v="1750"/>
    <n v="17"/>
    <n v="20"/>
    <n v="1"/>
    <n v="1"/>
    <n v="110"/>
    <n v="0"/>
    <s v="http://blog.marketo.com/2013/06/marketos-take-on-salesforce-coms-exacttarget-acquisition.html"/>
    <n v="0"/>
    <n v="0"/>
    <n v="0.1"/>
    <n v="160000"/>
    <s v="0.99,0.79,0.99,0.99,0.79,0.64,0.79,0.64,0.50,0.64,0.64,0.36"/>
  </r>
  <r>
    <x v="735"/>
    <n v="17"/>
    <n v="0"/>
    <n v="1"/>
    <n v="3"/>
    <n v="110"/>
    <n v="13.24"/>
    <s v="http://www.marketo.com/social-marketing/"/>
    <n v="0"/>
    <n v="0"/>
    <n v="0.67"/>
    <n v="100000000"/>
    <s v="0.50,0.64,0.79,0.64,0.79,0.64,0.64,0.64,0.50,0.99,0.99,0.99"/>
  </r>
  <r>
    <x v="1751"/>
    <n v="17"/>
    <n v="17"/>
    <n v="1"/>
    <n v="1"/>
    <n v="110"/>
    <n v="1.5"/>
    <s v="http://www.marketo.com/_assets/uploads/2014-Sample-Social-Media-Tactical-Plan.pdf?20140609162917"/>
    <n v="0"/>
    <n v="0"/>
    <n v="0.55000000000000004"/>
    <n v="5580000"/>
    <s v="0.67,0.67,0.43,0.52,0.81,0.67,0.43,0.43,0.24,0.43,0.52,0.99"/>
  </r>
  <r>
    <x v="1752"/>
    <n v="18"/>
    <n v="17"/>
    <n v="1"/>
    <n v="1"/>
    <n v="140"/>
    <n v="4.82"/>
    <s v="http://www.marketo.com/podcasts/"/>
    <n v="0"/>
    <n v="0"/>
    <n v="0.19"/>
    <n v="42600000"/>
    <s v="0.35,0.42,0.35,0.42,0.42,0.42,0.35,0.54,0.54,0.42,0.65,0.99"/>
  </r>
  <r>
    <x v="1753"/>
    <n v="19"/>
    <n v="0"/>
    <n v="1"/>
    <n v="3"/>
    <n v="140"/>
    <n v="13.07"/>
    <s v="http://www.marketo.com/email-marketing/"/>
    <n v="0"/>
    <n v="0"/>
    <n v="0.64"/>
    <n v="135000000"/>
    <s v="0.67,0.81,0.99,0.81,0.81,0.52,0.67,0.67,0.67,0.52,0.81,0.81"/>
  </r>
  <r>
    <x v="1754"/>
    <n v="20"/>
    <n v="19"/>
    <n v="1"/>
    <n v="1"/>
    <n v="140"/>
    <n v="2.17"/>
    <s v="http://www.marketo.com/book-club/salesforce-com-secrets-of-success-best-practices-for-growth-and-profitability/"/>
    <n v="0"/>
    <n v="0"/>
    <n v="1"/>
    <n v="3060000"/>
    <s v="0.53,0.82,0.65,0.53,0.82,0.65,0.82,0.82,0.53,0.82,0.99,0.82"/>
  </r>
  <r>
    <x v="1755"/>
    <n v="18"/>
    <n v="19"/>
    <n v="1"/>
    <n v="1"/>
    <n v="140"/>
    <n v="0.91"/>
    <s v="https://launchpoint.marketo.com/assets/Uploads/Marketo-GoToWebinar-Adapter-UserGuide.pdf"/>
    <n v="0"/>
    <n v="0"/>
    <n v="0.17"/>
    <n v="9690000"/>
    <s v="0.19,0.27,0.54,0.65,0.65,0.54,0.65,0.42,0.54,0.54,0.99,0.65"/>
  </r>
  <r>
    <x v="1756"/>
    <n v="19"/>
    <n v="0"/>
    <n v="1"/>
    <n v="3"/>
    <n v="140"/>
    <n v="0"/>
    <s v="http://www.marketo.com/webinars/the-art-of-social-media-power-tips-for-power-users/"/>
    <n v="0"/>
    <n v="0"/>
    <n v="0.24"/>
    <n v="1050000000"/>
    <s v="0.65,0.65,0.65,0.65,0.99,0.65,0.65,0.53,0.53,0.82,0.99,0.99"/>
  </r>
  <r>
    <x v="1757"/>
    <n v="20"/>
    <n v="0"/>
    <n v="1"/>
    <n v="3"/>
    <n v="140"/>
    <n v="28.5"/>
    <s v="http://www.marketo.com/marketing-topics/network-marketing-leads"/>
    <n v="0"/>
    <n v="0"/>
    <n v="0.97"/>
    <n v="52300000"/>
    <s v="0.99,0.82,0.82,0.99,0.99,0.82,0.65,0.99,0.82,0.99,0.99,0.99"/>
  </r>
  <r>
    <x v="1758"/>
    <n v="18"/>
    <n v="18"/>
    <n v="1"/>
    <n v="1"/>
    <n v="140"/>
    <n v="6.18"/>
    <s v="https://www.marketo.com/_assets/uploads/Marketing-Planning-Customizable-PPT-Template.ppt?20131107114640"/>
    <n v="0"/>
    <n v="0"/>
    <n v="0.32"/>
    <n v="40000000"/>
    <s v="0.42,0.99,0.35,0.35,0.35,0.42,0.42,0.54,0.54,0.42,0.81,0.81"/>
  </r>
  <r>
    <x v="1759"/>
    <n v="18"/>
    <n v="18"/>
    <n v="1"/>
    <n v="1"/>
    <n v="140"/>
    <n v="6.64"/>
    <s v="https://docs.marketo.com/display/DOCS/Creating+a+Smart+Campaign+in+the+Program+Schedule+View"/>
    <n v="0"/>
    <n v="0"/>
    <n v="0.22"/>
    <n v="389000"/>
    <s v="0.22,0.44,0.34,0.34,0.34,0.28,0.28,0.28,0.53,0.53,0.44,0.99"/>
  </r>
  <r>
    <x v="1760"/>
    <n v="19"/>
    <n v="17"/>
    <n v="1"/>
    <n v="1"/>
    <n v="140"/>
    <n v="5.36"/>
    <s v="http://www.marketo.com/software/marketing-automation/analytics/ad-hoc-reports-analysis/"/>
    <n v="0"/>
    <n v="0"/>
    <n v="0.13"/>
    <n v="59500000"/>
    <s v="0.53,0.82,0.99,0.82,0.82,0.82,0.82,0.82,0.82,0.99,0.82,0.65"/>
  </r>
  <r>
    <x v="1761"/>
    <n v="19"/>
    <n v="19"/>
    <n v="1"/>
    <n v="1"/>
    <n v="140"/>
    <n v="20.53"/>
    <s v="http://www.marketo.com/"/>
    <n v="0"/>
    <n v="0"/>
    <n v="0.85"/>
    <n v="77500000"/>
    <s v="0.33,0.52,0.43,0.52,0.43,0.52,0.67,0.81,0.81,0.99,0.81,0.81"/>
  </r>
  <r>
    <x v="1762"/>
    <n v="18"/>
    <n v="16"/>
    <n v="1"/>
    <n v="1"/>
    <n v="140"/>
    <n v="0"/>
    <s v="http://blog.marketo.com/2014/02/8-ideas-for-a-creative-facebook-cover-photo-and-15-examples-of-great-ones.html"/>
    <n v="0"/>
    <n v="0"/>
    <n v="0"/>
    <n v="69900000"/>
    <s v="0.52,0.67,0.43,0.52,0.67,0.67,0.81,0.67,0.81,0.81,0.67,0.99"/>
  </r>
  <r>
    <x v="1763"/>
    <n v="20"/>
    <n v="0"/>
    <n v="1"/>
    <n v="3"/>
    <n v="140"/>
    <n v="0.47"/>
    <s v="https://www.marketo.com/about/contact.php"/>
    <n v="0"/>
    <n v="0"/>
    <n v="0.85"/>
    <n v="193000000"/>
    <s v="0.82,0.65,0.82,0.99,0.53,0.53,0.82,0.99,0.99,0.53,0.53,0.99"/>
  </r>
  <r>
    <x v="1764"/>
    <n v="19"/>
    <n v="0"/>
    <n v="1"/>
    <n v="3"/>
    <n v="140"/>
    <n v="2"/>
    <s v="http://www.marketo.com/services/expert-services/"/>
    <n v="0"/>
    <n v="0"/>
    <n v="0.14000000000000001"/>
    <n v="169000000"/>
    <s v="0.52,0.81,0.52,0.67,0.52,0.67,0.67,0.81,0.99,0.67,0.81,0.81"/>
  </r>
  <r>
    <x v="1765"/>
    <n v="19"/>
    <n v="0"/>
    <n v="1"/>
    <n v="3"/>
    <n v="140"/>
    <n v="13.38"/>
    <s v="http://www.marketo.com/social-marketing/"/>
    <n v="0"/>
    <n v="0"/>
    <n v="0.62"/>
    <n v="94200000"/>
    <s v="0.42,0.54,0.54,0.65,0.99,0.54,0.54,0.35,0.42,0.42,0.65,0.65"/>
  </r>
  <r>
    <x v="1185"/>
    <n v="12"/>
    <n v="14"/>
    <n v="1"/>
    <n v="1"/>
    <n v="30"/>
    <n v="13.66"/>
    <s v="http://www.marketo.com/landing-pages/"/>
    <n v="0"/>
    <n v="0"/>
    <n v="1"/>
    <n v="6460000"/>
    <s v="0.50,0.50,0.50,0.50,0.75,0.50,0.75,0.50,0.99,0.75,0.75,0.75"/>
  </r>
  <r>
    <x v="1766"/>
    <n v="12"/>
    <n v="11"/>
    <n v="1"/>
    <n v="1"/>
    <n v="30"/>
    <n v="0"/>
    <s v="http://developers.marketo.com/documentation/websites/forms-2-0/"/>
    <n v="0"/>
    <n v="0"/>
    <n v="0.11"/>
    <n v="1310000000"/>
    <s v="0.75,0.99,0.99,0.99,0.99,0.99,0.75,0.75,0.75,0.75,0.75,0.50"/>
  </r>
  <r>
    <x v="1767"/>
    <n v="12"/>
    <n v="11"/>
    <n v="1"/>
    <n v="1"/>
    <n v="30"/>
    <n v="3.86"/>
    <s v="http://www.marketo.com/inbound-marketing/"/>
    <n v="0"/>
    <n v="0"/>
    <n v="0.47"/>
    <n v="1290000000"/>
    <s v="0.50,0.50,0.50,0.75,0.50,0.75,0.99,0.75,0.99,0.50,0.75,0.75"/>
  </r>
  <r>
    <x v="1768"/>
    <n v="12"/>
    <n v="13"/>
    <n v="1"/>
    <n v="1"/>
    <n v="30"/>
    <n v="0"/>
    <s v="https://launchpoint.marketo.com/services/marketo-agency-provider"/>
    <n v="0"/>
    <n v="0"/>
    <n v="0.98"/>
    <n v="5560000"/>
    <s v="0.75,0.99,0.50,0.99,0.50,0.99,0.50,0.99,0.75,0.50,0.99,0.25"/>
  </r>
  <r>
    <x v="1769"/>
    <n v="12"/>
    <n v="11"/>
    <n v="1"/>
    <n v="1"/>
    <n v="30"/>
    <n v="0"/>
    <s v="http://www.marketo.com/ebooks/smart-selling-tools-for-inside-sales/"/>
    <n v="0"/>
    <n v="0"/>
    <n v="0.01"/>
    <n v="285000000"/>
    <s v="0.60,0.20,0.40,0.60,0.99,0.60,0.60,0.40,0.60,0.60,0.60,0.60"/>
  </r>
  <r>
    <x v="1770"/>
    <n v="12"/>
    <n v="12"/>
    <n v="1"/>
    <n v="1"/>
    <n v="30"/>
    <n v="0"/>
    <s v="http://www.marketo.com/worksheets/sample-social-media-plan-for-events/"/>
    <n v="0"/>
    <n v="0"/>
    <n v="0.39"/>
    <n v="31500000"/>
    <s v="0.28,0.43,0.28,0.99,0.43,0.28,0.28,0.28,0.28,0.28,0.43,0.43"/>
  </r>
  <r>
    <x v="1771"/>
    <n v="12"/>
    <n v="13"/>
    <n v="1"/>
    <n v="1"/>
    <n v="30"/>
    <n v="32.22"/>
    <s v="http://www.marketo.com/email-marketing/"/>
    <n v="0"/>
    <n v="0"/>
    <n v="0.96"/>
    <n v="9510000"/>
    <s v="0.50,0.75,0.50,0.50,0.99,0.75,0.50,0.75,0.75,0.75,0.99,0.99"/>
  </r>
  <r>
    <x v="1772"/>
    <n v="12"/>
    <n v="11"/>
    <n v="1"/>
    <n v="1"/>
    <n v="30"/>
    <n v="0"/>
    <s v="http://www.marketo.com/marketing-and-sales-alignment/"/>
    <n v="0"/>
    <n v="0"/>
    <n v="0.21"/>
    <n v="739000000"/>
    <s v="0.60,0.80,0.60,0.60,0.60,0.99,0.40,0.40,0.80,0.60,0.80,0.60"/>
  </r>
  <r>
    <x v="1773"/>
    <n v="12"/>
    <n v="10"/>
    <n v="1"/>
    <n v="2"/>
    <n v="30"/>
    <n v="0"/>
    <s v="http://blog.marketo.com/2011/09/how-b2b-sales-cycles-are-changing.html"/>
    <n v="0"/>
    <n v="0"/>
    <n v="0.28000000000000003"/>
    <n v="1010000"/>
    <s v="0.40,0.40,0.20,0.60,0.60,0.99,0.60,0.80,0.40,0.40,0.80,0.40"/>
  </r>
  <r>
    <x v="1774"/>
    <n v="12"/>
    <n v="11"/>
    <n v="1"/>
    <n v="1"/>
    <n v="30"/>
    <n v="0"/>
    <s v="http://blog.marketo.com/2014/04/predictive-analytics-the-next-piece-of-the-social-puzzle.html"/>
    <n v="0"/>
    <n v="0"/>
    <n v="0.94"/>
    <n v="4720000"/>
    <s v="0.99,0.75,0.75,0.75,0.50,0.50,0.75,0.50,0.50,0.50,0.50,0.75"/>
  </r>
  <r>
    <x v="1775"/>
    <n v="12"/>
    <n v="12"/>
    <n v="1"/>
    <n v="1"/>
    <n v="30"/>
    <n v="0"/>
    <s v="http://www.marketo.com/cheat-sheets/mapping-lead-generation-to-your-sales-funnel/"/>
    <n v="0"/>
    <n v="0"/>
    <n v="0.6"/>
    <n v="1070000"/>
    <s v="0.50,0.50,0.50,0.50,0.50,0.75,0.99,0.50,0.50,0.50,0.99,0.75"/>
  </r>
  <r>
    <x v="1776"/>
    <n v="12"/>
    <n v="11"/>
    <n v="1"/>
    <n v="1"/>
    <n v="30"/>
    <n v="2.4500000000000002"/>
    <s v="http://www.marketo.com/webinars/building-a-successful-funnel-building-successful-sales-reps/"/>
    <n v="0"/>
    <n v="0"/>
    <n v="0.85"/>
    <n v="784000"/>
    <s v="0.50,0.75,0.75,0.50,0.75,0.75,0.50,0.75,0.99,0.99,0.75,0.99"/>
  </r>
  <r>
    <x v="1195"/>
    <n v="12"/>
    <n v="14"/>
    <n v="1"/>
    <n v="1"/>
    <n v="30"/>
    <n v="0"/>
    <s v="http://blog.marketo.com/2013/09/7-best-practices-for-email-deliverability.html"/>
    <n v="0"/>
    <n v="0"/>
    <n v="1"/>
    <n v="49000000"/>
    <s v="0.50,0.99,0.50,0.21,0.14,0.21,0.07,0.07,0.07,0.07,0.07,0.07"/>
  </r>
  <r>
    <x v="257"/>
    <n v="12"/>
    <n v="7"/>
    <n v="1"/>
    <n v="2"/>
    <n v="30"/>
    <n v="0"/>
    <s v="http://www.marketo.com/landing-pages/"/>
    <n v="0"/>
    <n v="0"/>
    <n v="0.42"/>
    <n v="392000"/>
    <s v="0.60,0.80,0.80,0.60,0.60,0.80,0.80,0.60,0.99,0.40,0.60,0.60"/>
  </r>
  <r>
    <x v="1198"/>
    <n v="12"/>
    <n v="11"/>
    <n v="1"/>
    <n v="1"/>
    <n v="30"/>
    <n v="0"/>
    <s v="http://blog.marketo.com/2013/05/the-customer-is-king-how-do-you-prosper-in-their-kingdom.html"/>
    <n v="0"/>
    <n v="0"/>
    <n v="0.03"/>
    <n v="137000000"/>
    <s v="0.75,0.99,0.99,0.75,0.75,0.75,0.75,0.75,0.75,0.50,0.99,0.75"/>
  </r>
  <r>
    <x v="1777"/>
    <n v="12"/>
    <n v="14"/>
    <n v="1"/>
    <n v="1"/>
    <n v="30"/>
    <n v="0"/>
    <s v="http://www.marketo.com/cheat-sheets/marketing-measurement/"/>
    <n v="0"/>
    <n v="0"/>
    <n v="0.19"/>
    <n v="2580000"/>
    <s v="0.40,0.60,0.99,0.80,0.80,0.80,0.40,0.40,0.40,0.60,0.80,0.40"/>
  </r>
  <r>
    <x v="1778"/>
    <n v="12"/>
    <n v="10"/>
    <n v="1"/>
    <n v="2"/>
    <n v="30"/>
    <n v="8.57"/>
    <s v="http://www.marketo.com/worksheets/2015-sample-social-media-tactical-plan/"/>
    <n v="0"/>
    <n v="0"/>
    <n v="0.5"/>
    <n v="5200000"/>
    <s v="0.60,0.80,0.40,0.99,0.80,0.60,0.60,0.60,0.40,0.60,0.80,0.99"/>
  </r>
  <r>
    <x v="1779"/>
    <n v="12"/>
    <n v="12"/>
    <n v="1"/>
    <n v="1"/>
    <n v="30"/>
    <n v="0"/>
    <s v="http://templates.marketo.com/"/>
    <n v="0"/>
    <n v="0"/>
    <n v="0.24"/>
    <n v="290000000"/>
    <s v="0.75,0.50,0.75,0.50,0.50,0.75,0.50,0.50,0.50,0.75,0.99,0.75"/>
  </r>
  <r>
    <x v="1780"/>
    <n v="12"/>
    <n v="0"/>
    <n v="1"/>
    <n v="3"/>
    <n v="30"/>
    <n v="0"/>
    <s v="http://www.marketo.com/software/marketing-automation/social-marketing/"/>
    <n v="0"/>
    <n v="0"/>
    <n v="0.49"/>
    <n v="166000000"/>
    <s v="0.80,0.40,0.40,0.60,0.60,0.80,0.20,0.60,0.20,0.40,0.99,0.40"/>
  </r>
  <r>
    <x v="1781"/>
    <n v="12"/>
    <n v="13"/>
    <n v="1"/>
    <n v="1"/>
    <n v="30"/>
    <n v="16.32"/>
    <s v="http://blog.marketo.com/2007/12/shocking-statis.html"/>
    <n v="0"/>
    <n v="0"/>
    <n v="0.68"/>
    <n v="17300000"/>
    <s v="0.40,0.80,0.40,0.60,0.40,0.60,0.60,0.99,0.80,0.60,0.60,0.60"/>
  </r>
  <r>
    <x v="1782"/>
    <n v="12"/>
    <n v="0"/>
    <n v="1"/>
    <n v="3"/>
    <n v="30"/>
    <n v="0"/>
    <s v="http://pages2.marketo.com/real-roi-wp.html"/>
    <n v="0"/>
    <n v="0"/>
    <n v="0.26"/>
    <n v="36000000"/>
    <s v="0.40,0.60,0.40,0.20,0.40,0.99,0.40,0.60,0.40,0.80,0.60,0.40"/>
  </r>
  <r>
    <x v="1783"/>
    <n v="12"/>
    <n v="9"/>
    <n v="1"/>
    <n v="2"/>
    <n v="30"/>
    <n v="9.67"/>
    <s v="http://www.marketo.com/cheat-sheets/heres-how-to-make-your-website-as-personalized-as-your-email/"/>
    <n v="0"/>
    <n v="0"/>
    <n v="0.98"/>
    <n v="16700000"/>
    <s v="0.80,0.20,0.40,0.40,0.60,0.60,0.60,0.60,0.40,0.60,0.40,0.99"/>
  </r>
  <r>
    <x v="1784"/>
    <n v="12"/>
    <n v="12"/>
    <n v="1"/>
    <n v="1"/>
    <n v="30"/>
    <n v="4.55"/>
    <s v="https://launchpoint.marketo.com/invoca/944-invoca-inbound-call-marketing-platform/"/>
    <n v="0"/>
    <n v="0"/>
    <n v="0.4"/>
    <n v="597000000"/>
    <s v="0.40,0.80,0.80,0.60,0.80,0.60,0.99,0.60,0.60,0.60,0.60,0.60"/>
  </r>
  <r>
    <x v="1785"/>
    <n v="12"/>
    <n v="9"/>
    <n v="1"/>
    <n v="2"/>
    <n v="30"/>
    <n v="0.35"/>
    <s v="https://launchpoint.marketo.com/brainshark-inc/631-brainshark-presentations/"/>
    <n v="0"/>
    <n v="0"/>
    <n v="0.18"/>
    <n v="127000"/>
    <s v="0.60,0.80,0.40,0.60,0.80,0.60,0.60,0.60,0.60,0.60,0.80,0.99"/>
  </r>
  <r>
    <x v="1786"/>
    <n v="12"/>
    <n v="11"/>
    <n v="1"/>
    <n v="1"/>
    <n v="30"/>
    <n v="0"/>
    <s v="http://blog.marketo.com/2014/02/the-5-pillars-of-a-successful-sales-pitch.html"/>
    <n v="0"/>
    <n v="0"/>
    <n v="7.0000000000000007E-2"/>
    <n v="25600000"/>
    <s v="0.40,0.60,0.40,0.60,0.99,0.80,0.60,0.60,0.40,0.60,0.80,0.40"/>
  </r>
  <r>
    <x v="1787"/>
    <n v="13"/>
    <n v="15"/>
    <n v="1"/>
    <n v="1"/>
    <n v="40"/>
    <n v="27.03"/>
    <s v="http://www.marketo.com/lead-generation/"/>
    <n v="0"/>
    <n v="0"/>
    <n v="0.92"/>
    <n v="89000000"/>
    <s v="0.60,0.99,0.60,0.40,0.99,0.80,0.80,0.80,0.60,0.60,0.80,0.60"/>
  </r>
  <r>
    <x v="1788"/>
    <n v="13"/>
    <n v="11"/>
    <n v="1"/>
    <n v="1"/>
    <n v="40"/>
    <n v="0"/>
    <s v="http://www.marketo.com/calculators/marketing-automation-roi/?url=/marketing-automation-roi-calculator/"/>
    <n v="0"/>
    <n v="0"/>
    <n v="0.51"/>
    <n v="454000"/>
    <s v="0.60,0.80,0.99,0.60,0.80,0.80,0.60,0.99,0.99,0.80,0.80,0.60"/>
  </r>
  <r>
    <x v="1789"/>
    <n v="17"/>
    <n v="12"/>
    <n v="1"/>
    <n v="1"/>
    <n v="90"/>
    <n v="0"/>
    <s v="http://blog.marketo.com/2013/06/how-classic-psychology-can-help-you-understand-your-buyer.html"/>
    <n v="0"/>
    <n v="0"/>
    <n v="0.1"/>
    <n v="190000000"/>
    <s v="0.50,0.79,0.64,0.79,0.64,0.50,0.50,0.50,0.64,0.79,0.79,0.99"/>
  </r>
  <r>
    <x v="1790"/>
    <n v="17"/>
    <n v="15"/>
    <n v="1"/>
    <n v="1"/>
    <n v="90"/>
    <n v="8.57"/>
    <s v="http://www.marketo.com/_assets/uploads/The-10-Most-Common-Marketing-Budget-Pitfalls-2.pdf?20130620132720"/>
    <n v="0"/>
    <n v="0"/>
    <n v="0.5"/>
    <n v="25200000"/>
    <s v="0.99,0.82,0.82,0.99,0.99,0.82,0.82,0.64,0.64,0.45,0.64,0.82"/>
  </r>
  <r>
    <x v="1668"/>
    <n v="13"/>
    <n v="13"/>
    <n v="1"/>
    <n v="1"/>
    <n v="40"/>
    <n v="0"/>
    <s v="http://pages2.marketo.com/rs/marketob2/images/Roadmap%20Master%20v1-1.pdf"/>
    <n v="0"/>
    <n v="0"/>
    <n v="0.18"/>
    <n v="364000"/>
    <s v="0.80,0.99,0.80,0.60,0.99,0.80,0.80,0.80,0.80,0.99,0.80,0.80"/>
  </r>
  <r>
    <x v="1791"/>
    <n v="13"/>
    <n v="0"/>
    <n v="1"/>
    <n v="3"/>
    <n v="40"/>
    <n v="24.71"/>
    <s v="http://blog.marketo.com/2011/03/here-are-my-secret-methods-for-turning-marketing-leads-into-qualified-sales-leads.html"/>
    <n v="0"/>
    <n v="0"/>
    <n v="0.97"/>
    <n v="3760000"/>
    <s v="0.60,0.80,0.99,0.99,0.60,0.80,0.99,0.80,0.60,0.80,0.99,0.60"/>
  </r>
  <r>
    <x v="1792"/>
    <n v="17"/>
    <n v="16"/>
    <n v="1"/>
    <n v="1"/>
    <n v="90"/>
    <n v="0"/>
    <s v="http://summit.marketo.com/2015/speakers/seth-lieberman/"/>
    <n v="0"/>
    <n v="0"/>
    <n v="0.03"/>
    <n v="404000"/>
    <s v="0.64,0.64,0.82,0.64,0.64,0.64,0.64,0.64,0.99,0.99,0.82,0.82"/>
  </r>
  <r>
    <x v="1793"/>
    <n v="17"/>
    <n v="16"/>
    <n v="1"/>
    <n v="1"/>
    <n v="90"/>
    <n v="0"/>
    <s v="http://www.marketo.com/webinars/account-based-marketing-target-key-accounts-and-drive-revenue/"/>
    <n v="0"/>
    <n v="0"/>
    <n v="0.02"/>
    <n v="390000000"/>
    <s v="0.99,0.12,0.08,0.05,0.07,0.07,0.03,0.05,0.07,0.07,0.08,0.07"/>
  </r>
  <r>
    <x v="1794"/>
    <n v="13"/>
    <n v="13"/>
    <n v="1"/>
    <n v="1"/>
    <n v="40"/>
    <n v="0"/>
    <s v="http://www.marketo.com/resources/"/>
    <n v="0"/>
    <n v="0"/>
    <n v="0.06"/>
    <n v="259000000"/>
    <s v="0.56,0.56,0.56,0.43,0.56,0.28,0.28,0.28,0.43,0.99,0.71,0.56"/>
  </r>
  <r>
    <x v="1795"/>
    <n v="17"/>
    <n v="17"/>
    <n v="1"/>
    <n v="1"/>
    <n v="90"/>
    <n v="0"/>
    <s v="http://blog.marketo.com/2013/05/5-of-the-most-innovative-and-unique-marketing-campaigns-so-far-in-2013.html"/>
    <n v="0"/>
    <n v="0"/>
    <n v="0.31"/>
    <n v="135000000"/>
    <s v="0.64,0.99,0.82,0.99,0.99,0.82,0.45,0.64,0.45,0.99,0.82,0.82"/>
  </r>
  <r>
    <x v="1796"/>
    <n v="13"/>
    <n v="15"/>
    <n v="1"/>
    <n v="1"/>
    <n v="40"/>
    <n v="0"/>
    <s v="http://www.marketo.com/resources/"/>
    <n v="0"/>
    <n v="0"/>
    <n v="0.52"/>
    <n v="19500000"/>
    <s v="0.60,0.99,0.80,0.80,0.99,0.60,0.80,0.99,0.60,0.40,0.80,0.80"/>
  </r>
  <r>
    <x v="1797"/>
    <n v="13"/>
    <n v="13"/>
    <n v="1"/>
    <n v="1"/>
    <n v="40"/>
    <n v="0"/>
    <s v="http://www.marketo.com/resources/"/>
    <n v="0"/>
    <n v="0"/>
    <n v="0.98"/>
    <n v="917000"/>
    <s v="0.43,0.56,0.28,0.43,0.56,0.71,0.71,0.99,0.71,0.28,0.71,0.43"/>
  </r>
  <r>
    <x v="1798"/>
    <n v="17"/>
    <n v="18"/>
    <n v="1"/>
    <n v="1"/>
    <n v="90"/>
    <n v="0"/>
    <s v="http://www.marketo.com/definitive-guides/lead-scoring/"/>
    <n v="0"/>
    <n v="0"/>
    <n v="0"/>
    <n v="142000000"/>
    <s v="0.79,0.50,0.79,0.79,0.99,0.79,0.64,0.36,0.50,0.79,0.79,0.79"/>
  </r>
  <r>
    <x v="1799"/>
    <n v="17"/>
    <n v="0"/>
    <n v="1"/>
    <n v="3"/>
    <n v="90"/>
    <n v="23.4"/>
    <s v="http://www.marketo.com/software/marketing-management/"/>
    <n v="0"/>
    <n v="0"/>
    <n v="0.64"/>
    <n v="24100000"/>
    <s v="0.64,0.99,0.64,0.64,0.99,0.82,0.82,0.64,0.82,0.64,0.45,0.64"/>
  </r>
  <r>
    <x v="1800"/>
    <n v="13"/>
    <n v="16"/>
    <n v="1"/>
    <n v="1"/>
    <n v="40"/>
    <n v="15.77"/>
    <s v="http://developers.marketo.com/documentation/websites/lead-tracking-munchkin-js/"/>
    <n v="0"/>
    <n v="0"/>
    <n v="0.17"/>
    <n v="118000000"/>
    <s v="0.80,0.99,0.60,0.80,0.99,0.99,0.60,0.99,0.80,0.99,0.80,0.99"/>
  </r>
  <r>
    <x v="1801"/>
    <n v="17"/>
    <n v="0"/>
    <n v="1"/>
    <n v="3"/>
    <n v="90"/>
    <n v="0"/>
    <s v="http://blog.marketo.com/2014/12/the-holidays-are-here-the-psychology-of-impulse-buying-infographic.html"/>
    <n v="0"/>
    <n v="0"/>
    <n v="0.01"/>
    <n v="247000"/>
    <s v="0.64,0.64,0.64,0.64,0.50,0.64,0.50,0.50,0.50,0.79,0.99,0.79"/>
  </r>
  <r>
    <x v="1018"/>
    <n v="13"/>
    <n v="8"/>
    <n v="1"/>
    <n v="2"/>
    <n v="40"/>
    <n v="0"/>
    <s v="http://blog.marketo.com/2013/03/how-to-measure-the-roi-of-your-marketing-programs.html"/>
    <n v="0"/>
    <n v="0"/>
    <n v="0.3"/>
    <n v="60500000"/>
    <s v="0.82,0.82,0.99,0.27,0.09,0.09,0.09,0.18,0.27,0.27,0.18,0.18"/>
  </r>
  <r>
    <x v="1802"/>
    <n v="13"/>
    <n v="13"/>
    <n v="1"/>
    <n v="1"/>
    <n v="40"/>
    <n v="0"/>
    <s v="http://www.marketo.com/trust/legal/email-use-policy/"/>
    <n v="0"/>
    <n v="0"/>
    <n v="0.05"/>
    <n v="267000000"/>
    <s v="0.60,0.60,0.60,0.80,0.99,0.99,0.99,0.99,0.80,0.60,0.80,0.40"/>
  </r>
  <r>
    <x v="1803"/>
    <n v="13"/>
    <n v="13"/>
    <n v="1"/>
    <n v="1"/>
    <n v="40"/>
    <n v="33.18"/>
    <s v="http://www.marketo.com/software/marketing-automation/crm-integration/"/>
    <n v="0"/>
    <n v="0"/>
    <n v="0.92"/>
    <n v="36100000"/>
    <s v="0.60,0.80,0.99,0.60,0.40,0.60,0.40,0.60,0.80,0.80,0.99,0.99"/>
  </r>
  <r>
    <x v="1804"/>
    <n v="13"/>
    <n v="14"/>
    <n v="1"/>
    <n v="1"/>
    <n v="40"/>
    <n v="40.83"/>
    <s v="https://www.marketo.com/marketing-topics/b2b-lead-generation"/>
    <n v="0"/>
    <n v="0"/>
    <n v="0.96"/>
    <n v="2050000"/>
    <s v="0.11,0.22,0.11,0.56,0.33,0.56,0.99,0.99,0.33,0.22,0.33,0.22"/>
  </r>
  <r>
    <x v="1805"/>
    <n v="13"/>
    <n v="19"/>
    <n v="1"/>
    <n v="1"/>
    <n v="40"/>
    <n v="0"/>
    <s v="http://blog.marketo.com/2014/12/the-next-era-of-marketing-hear-from-seth-godin.html"/>
    <n v="0"/>
    <n v="0"/>
    <n v="0.01"/>
    <n v="391000"/>
    <s v="0.56,0.56,0.33,0.99,0.44,0.44,0.44,0.56,0.33,0.44,0.56,0.44"/>
  </r>
  <r>
    <x v="1806"/>
    <n v="17"/>
    <n v="16"/>
    <n v="1"/>
    <n v="1"/>
    <n v="90"/>
    <n v="0"/>
    <s v="http://blog.marketo.com/2013/11/google-android-and-nestle-kitkat-the-ultimate-co-branding-marketing-takeaways.html"/>
    <n v="0"/>
    <n v="0"/>
    <n v="0.02"/>
    <n v="9770000"/>
    <s v="0.41,0.28,0.82,0.82,0.82,0.53,0.41,0.18,0.28,0.41,0.99,0.65"/>
  </r>
  <r>
    <x v="1807"/>
    <n v="13"/>
    <n v="13"/>
    <n v="1"/>
    <n v="1"/>
    <n v="40"/>
    <n v="0.55000000000000004"/>
    <s v="http://www.marketo.com/about/news/curves-international-inc-selects-marketo-to-power-customer-engagement/"/>
    <n v="0"/>
    <n v="0"/>
    <n v="0.22"/>
    <n v="4690000"/>
    <s v="0.43,0.43,0.43,0.43,0.28,0.43,0.43,0.43,0.28,0.71,0.99,0.99"/>
  </r>
  <r>
    <x v="1808"/>
    <n v="13"/>
    <n v="13"/>
    <n v="1"/>
    <n v="1"/>
    <n v="40"/>
    <n v="0"/>
    <s v="https://www.marketo.com/marketing-topics/define-b2b-marketing"/>
    <n v="0"/>
    <n v="0"/>
    <n v="0.18"/>
    <n v="467000"/>
    <s v="0.75,0.75,0.99,0.99,0.99,0.50,0.75,0.75,0.99,0.99,0.99,0.99"/>
  </r>
  <r>
    <x v="1809"/>
    <n v="17"/>
    <n v="0"/>
    <n v="1"/>
    <n v="3"/>
    <n v="90"/>
    <n v="2.16"/>
    <s v="https://launchpoint.marketo.com/assets/Uploads/18387529-on24-marketo-collateral.pdf"/>
    <n v="0"/>
    <n v="0"/>
    <n v="0.24"/>
    <n v="212000"/>
    <s v="0.78,0.78,0.78,0.99,0.99,0.99,0.99,0.78,0.78,0.78,0.99,0.99"/>
  </r>
  <r>
    <x v="1810"/>
    <n v="13"/>
    <n v="14"/>
    <n v="1"/>
    <n v="1"/>
    <n v="40"/>
    <n v="0"/>
    <s v="http://blog.marketo.com/2013/09/marketing-showdown-how-to-reach-gen-y.html"/>
    <n v="0"/>
    <n v="0"/>
    <n v="0.19"/>
    <n v="9530000"/>
    <s v="0.60,0.99,0.80,0.80,0.80,0.80,0.80,0.80,0.60,0.80,0.80,0.60"/>
  </r>
  <r>
    <x v="1811"/>
    <n v="17"/>
    <n v="18"/>
    <n v="1"/>
    <n v="1"/>
    <n v="90"/>
    <n v="19.57"/>
    <s v="http://www.marketo.com/software/marketing-automation/website-monitoring/"/>
    <n v="0"/>
    <n v="0"/>
    <n v="0.98"/>
    <n v="165000000"/>
    <s v="0.36,0.50,0.50,0.50,0.64,0.50,0.64,0.64,0.79,0.99,0.79,0.28"/>
  </r>
  <r>
    <x v="1028"/>
    <n v="13"/>
    <n v="13"/>
    <n v="1"/>
    <n v="1"/>
    <n v="40"/>
    <n v="24.98"/>
    <s v="https://www.marketo.com/marketing-topics/sales-lead-generation-companies"/>
    <n v="0"/>
    <n v="0"/>
    <n v="0.99"/>
    <n v="26600000"/>
    <s v="0.14,0.28,0.56,0.56,0.43,0.56,0.43,0.56,0.43,0.99,0.56,0.71"/>
  </r>
  <r>
    <x v="1812"/>
    <n v="13"/>
    <n v="0"/>
    <n v="1"/>
    <n v="3"/>
    <n v="40"/>
    <n v="0"/>
    <s v="http://blog.marketo.com/2014/02/10-new-examples-of-marketing-so-useful-youd-pay-for-it.html"/>
    <n v="0"/>
    <n v="0"/>
    <n v="7.0000000000000007E-2"/>
    <n v="524000000"/>
    <s v="0.28,0.71,0.56,0.56,0.71,0.56,0.28,0.14,0.71,0.99,0.99,0.71"/>
  </r>
  <r>
    <x v="1813"/>
    <n v="17"/>
    <n v="20"/>
    <n v="1"/>
    <n v="1"/>
    <n v="90"/>
    <n v="0"/>
    <s v="https://launchpoint.marketo.com/tibco/1389-tibco-activematrixtm-businessworks-6/"/>
    <n v="0"/>
    <n v="0"/>
    <n v="0.02"/>
    <n v="122000"/>
    <s v="0.45,0.82,0.82,0.99,0.99,0.82,0.64,0.64,0.82,0.64,0.82,0.82"/>
  </r>
  <r>
    <x v="1814"/>
    <n v="16"/>
    <n v="17"/>
    <n v="1"/>
    <n v="1"/>
    <n v="70"/>
    <n v="0"/>
    <s v="http://blog.marketo.com/2013/11/how-to-survive-dreamforce-on-a-budget-leave-your-company-card-at-home-infographic.html"/>
    <n v="0"/>
    <n v="0"/>
    <n v="0.09"/>
    <n v="23000"/>
    <s v="0.00,0.00,0.02,0.00,0.02,0.02,0.02,0.03,0.07,0.36,0.99,0.02"/>
  </r>
  <r>
    <x v="1815"/>
    <n v="16"/>
    <n v="16"/>
    <n v="1"/>
    <n v="1"/>
    <n v="70"/>
    <n v="1.21"/>
    <s v="http://www.marketo.com/ebooks/the-inbound-marketers-guide-to-seo-and-ppc/"/>
    <n v="0"/>
    <n v="0"/>
    <n v="0.83"/>
    <n v="1120000"/>
    <s v="0.78,0.99,0.56,0.44,0.44,0.78,0.56,0.99,0.56,0.78,0.78,0.78"/>
  </r>
  <r>
    <x v="1816"/>
    <n v="15"/>
    <n v="13"/>
    <n v="1"/>
    <n v="1"/>
    <n v="70"/>
    <n v="0"/>
    <s v="http://www.marketo.com/marketing-roi/"/>
    <n v="0"/>
    <n v="0"/>
    <n v="0.59"/>
    <n v="12400000"/>
    <s v="0.36,0.36,0.36,0.50,0.36,0.50,0.36,0.64,0.50,0.79,0.99,0.64"/>
  </r>
  <r>
    <x v="1816"/>
    <n v="16"/>
    <n v="14"/>
    <n v="1"/>
    <n v="1"/>
    <n v="70"/>
    <n v="0"/>
    <s v="http://blog.marketo.com/2014/03/why-you-should-shift-your-content-marketing-focus-to-roi.html"/>
    <n v="0"/>
    <n v="0"/>
    <n v="0.59"/>
    <n v="12400000"/>
    <s v="0.36,0.36,0.36,0.50,0.36,0.50,0.36,0.64,0.50,0.79,0.99,0.64"/>
  </r>
  <r>
    <x v="1817"/>
    <n v="15"/>
    <n v="19"/>
    <n v="1"/>
    <n v="1"/>
    <n v="70"/>
    <n v="0"/>
    <s v="https://www.marketo.com/_assets/uploads/Your-Sample-Social-Editorial-Calendar.pdf?20140825103412"/>
    <n v="0"/>
    <n v="0"/>
    <n v="7.0000000000000007E-2"/>
    <n v="157000000"/>
    <s v="0.78,0.78,0.99,0.99,0.78,0.56,0.33,0.22,0.22,0.56,0.99,0.78"/>
  </r>
  <r>
    <x v="1818"/>
    <n v="14"/>
    <n v="14"/>
    <n v="1"/>
    <n v="1"/>
    <n v="50"/>
    <n v="3.26"/>
    <s v="http://blog.marketo.com/2011/03/here-are-my-secret-methods-for-turning-marketing-leads-into-qualified-sales-leads.html"/>
    <n v="0"/>
    <n v="0"/>
    <n v="0.35"/>
    <n v="590000000"/>
    <s v="0.99,0.71,0.56,0.56,0.71,0.99,0.71,0.56,0.99,0.99,0.99,0.56"/>
  </r>
  <r>
    <x v="1819"/>
    <n v="15"/>
    <n v="8"/>
    <n v="1"/>
    <n v="2"/>
    <n v="70"/>
    <n v="7.83"/>
    <s v="http://www.marketo.com/library/definitive-guide-to-marketing-metrics-marketing-analytics.pdf"/>
    <n v="0"/>
    <n v="0"/>
    <n v="0.37"/>
    <n v="4970000"/>
    <s v="0.82,0.24,0.18,0.24,0.82,0.28,0.18,0.12,0.18,0.99,0.28,0.28"/>
  </r>
  <r>
    <x v="1819"/>
    <n v="16"/>
    <n v="0"/>
    <n v="1"/>
    <n v="3"/>
    <n v="70"/>
    <n v="7.83"/>
    <s v="http://www.marketo.com/articles/how-to-analyze-and-perfect-email-marketing-metrics-4-examples-of-successful-campaigns/"/>
    <n v="0"/>
    <n v="0"/>
    <n v="0.37"/>
    <n v="4970000"/>
    <s v="0.82,0.24,0.18,0.24,0.82,0.28,0.18,0.12,0.18,0.99,0.28,0.28"/>
  </r>
  <r>
    <x v="1820"/>
    <n v="16"/>
    <n v="6"/>
    <n v="1"/>
    <n v="2"/>
    <n v="70"/>
    <n v="3.08"/>
    <s v="http://www.marketo.com/worksheets/content-marketing-tactical-plan/"/>
    <n v="0"/>
    <n v="0"/>
    <n v="0.33"/>
    <n v="1590000"/>
    <s v="0.78,0.99,0.78,0.99,0.78,0.78,0.78,0.56,0.78,0.78,0.99,0.78"/>
  </r>
  <r>
    <x v="1820"/>
    <n v="15"/>
    <n v="0"/>
    <n v="1"/>
    <n v="3"/>
    <n v="70"/>
    <n v="3.08"/>
    <s v="https://www.marketo.com/_assets/uploads/content-marketing-tactical-plan-workbook.pdf?20140422182923"/>
    <n v="0"/>
    <n v="0"/>
    <n v="0.33"/>
    <n v="1590000"/>
    <s v="0.78,0.99,0.78,0.99,0.78,0.78,0.78,0.56,0.78,0.78,0.99,0.78"/>
  </r>
  <r>
    <x v="1715"/>
    <n v="14"/>
    <n v="15"/>
    <n v="1"/>
    <n v="1"/>
    <n v="50"/>
    <n v="0"/>
    <s v="http://blog.marketo.com/2015/02/the-rise-of-the-marketer-the-economist-intelligence-unit-talks-to-478-marketers-to-find-out-what-the-future-holds.html"/>
    <n v="0"/>
    <n v="0"/>
    <n v="0.11"/>
    <n v="35400000"/>
    <s v="0.44,0.78,0.56,0.99,0.44,0.56,0.44,0.44,0.33,0.56,0.78,0.56"/>
  </r>
  <r>
    <x v="1821"/>
    <n v="16"/>
    <n v="17"/>
    <n v="1"/>
    <n v="1"/>
    <n v="70"/>
    <n v="6.8"/>
    <s v="http://www.marketo.com/book-club/marketing-2.0-bridging-the-gap-between-seller-and-buyer-through-social-media-marketing/"/>
    <n v="0"/>
    <n v="0"/>
    <n v="0.1"/>
    <n v="1050000000"/>
    <s v="0.64,0.99,0.64,0.99,0.82,0.64,0.45,0.82,0.64,0.64,0.64,0.64"/>
  </r>
  <r>
    <x v="1822"/>
    <n v="15"/>
    <n v="17"/>
    <n v="1"/>
    <n v="1"/>
    <n v="70"/>
    <n v="8.7200000000000006"/>
    <s v="http://templates.marketo.com/"/>
    <n v="0"/>
    <n v="0"/>
    <n v="0.96"/>
    <n v="1310000"/>
    <s v="0.44,0.99,0.78,0.78,0.56,0.56,0.78,0.78,0.99,0.78,0.78,0.99"/>
  </r>
  <r>
    <x v="1823"/>
    <n v="14"/>
    <n v="12"/>
    <n v="1"/>
    <n v="1"/>
    <n v="50"/>
    <n v="0"/>
    <s v="http://www.marketo.com/email-marketing/"/>
    <n v="0"/>
    <n v="0"/>
    <n v="0.56000000000000005"/>
    <n v="397000000"/>
    <s v="0.43,0.71,0.99,0.56,0.71,0.99,0.71,0.99,0.56,0.71,0.99,0.71"/>
  </r>
  <r>
    <x v="1824"/>
    <n v="15"/>
    <n v="18"/>
    <n v="1"/>
    <n v="1"/>
    <n v="70"/>
    <n v="9.89"/>
    <s v="http://www.marketo.com/articles/how-to-use-social-media-for-lead-generation/"/>
    <n v="0"/>
    <n v="0"/>
    <n v="0.56000000000000005"/>
    <n v="1420000000"/>
    <s v="0.64,0.82,0.99,0.82,0.64,0.82,0.64,0.64,0.64,0.82,0.64,0.45"/>
  </r>
  <r>
    <x v="1825"/>
    <n v="15"/>
    <n v="12"/>
    <n v="1"/>
    <n v="1"/>
    <n v="70"/>
    <n v="0"/>
    <s v="https://launchpoint.marketo.com/bluewolf/788-bluewolf-agile-consulting-development-training-and-integration-services/"/>
    <n v="0"/>
    <n v="0"/>
    <n v="0.01"/>
    <n v="4260000"/>
    <s v="0.64,0.64,0.82,0.64,0.82,0.64,0.64,0.82,0.64,0.99,0.82,0.64"/>
  </r>
  <r>
    <x v="1826"/>
    <n v="15"/>
    <n v="13"/>
    <n v="1"/>
    <n v="1"/>
    <n v="70"/>
    <n v="7.8"/>
    <s v="http://blog.marketo.com/2013/06/5-creative-ways-cloud-software-companies-can-market-throughout-the-customer-lifecycle.html"/>
    <n v="0"/>
    <n v="0"/>
    <n v="0.91"/>
    <n v="591000000"/>
    <s v="0.99,0.71,0.71,0.99,0.71,0.99,0.71,0.56,0.71,0.99,0.99,0.99"/>
  </r>
  <r>
    <x v="1827"/>
    <n v="15"/>
    <n v="16"/>
    <n v="1"/>
    <n v="1"/>
    <n v="70"/>
    <n v="0"/>
    <s v="https://www.marketo.com/marketing-topics/average-click-through-rate"/>
    <n v="0"/>
    <n v="0"/>
    <n v="0.02"/>
    <n v="83500000"/>
    <s v="0.78,0.78,0.78,0.78,0.99,0.78,0.99,0.78,0.78,0.44,0.22,0.78"/>
  </r>
  <r>
    <x v="1828"/>
    <n v="15"/>
    <n v="12"/>
    <n v="1"/>
    <n v="1"/>
    <n v="70"/>
    <n v="2.97"/>
    <s v="http://www.marketo.com/book-club/salesforce-com-secrets-of-success-best-practices-for-growth-and-profitability/"/>
    <n v="0"/>
    <n v="0"/>
    <n v="0.92"/>
    <n v="7630000"/>
    <s v="0.44,0.78,0.56,0.78,0.99,0.78,0.56,0.99,0.56,0.78,0.78,0.78"/>
  </r>
  <r>
    <x v="1829"/>
    <n v="15"/>
    <n v="16"/>
    <n v="1"/>
    <n v="1"/>
    <n v="70"/>
    <n v="0.23"/>
    <s v="http://summit.marketo.com/2015/speakers/kelly-dickson/"/>
    <n v="0"/>
    <n v="0"/>
    <n v="0.19"/>
    <n v="8630000"/>
    <s v="0.45,0.45,0.64,0.64,0.64,0.82,0.64,0.45,0.45,0.64,0.64,0.99"/>
  </r>
  <r>
    <x v="1830"/>
    <n v="15"/>
    <n v="18"/>
    <n v="1"/>
    <n v="1"/>
    <n v="70"/>
    <n v="23.87"/>
    <s v="http://blog.marketo.com/2012/11/mega-list-of-features-in-marketing-automation-that-you-wont-find-in-crm.html"/>
    <n v="0"/>
    <n v="0"/>
    <n v="0.98"/>
    <n v="31400000"/>
    <s v="0.56,0.78,0.78,0.99,0.99,0.99,0.99,0.99,0.78,0.99,0.99,0.78"/>
  </r>
  <r>
    <x v="1831"/>
    <n v="16"/>
    <n v="15"/>
    <n v="1"/>
    <n v="1"/>
    <n v="70"/>
    <n v="0"/>
    <s v="http://blog.marketo.com/2014/06/the-world-cup-of-marketing-part-1-nike-vs-adidas.html"/>
    <n v="0"/>
    <n v="0"/>
    <n v="0"/>
    <n v="486000"/>
    <s v="0.45,0.27,0.36,0.45,0.99,0.64,0.64,0.45,0.36,0.82,0.45,0.64"/>
  </r>
  <r>
    <x v="1832"/>
    <n v="16"/>
    <n v="16"/>
    <n v="1"/>
    <n v="1"/>
    <n v="70"/>
    <n v="3.18"/>
    <s v="http://www.marketo.com/about/leadership/steve-sloan/"/>
    <n v="0"/>
    <n v="0"/>
    <n v="0.77"/>
    <n v="25500000"/>
    <s v="0.44,0.78,0.56,0.78,0.78,0.56,0.56,0.99,0.56,0.78,0.78,0.56"/>
  </r>
  <r>
    <x v="1833"/>
    <n v="16"/>
    <n v="17"/>
    <n v="1"/>
    <n v="1"/>
    <n v="70"/>
    <n v="15.89"/>
    <s v="http://www.marketo.com/software/marketing-automation/social-marketing/"/>
    <n v="0"/>
    <n v="0"/>
    <n v="0.81"/>
    <n v="47700000"/>
    <s v="0.45,0.64,0.64,0.99,0.99,0.45,0.64,0.45,0.45,0.82,0.82,0.82"/>
  </r>
  <r>
    <x v="1729"/>
    <n v="14"/>
    <n v="14"/>
    <n v="1"/>
    <n v="1"/>
    <n v="50"/>
    <n v="21.68"/>
    <s v="http://www.marketo.com/lead-scoring/"/>
    <n v="0"/>
    <n v="0"/>
    <n v="0.98"/>
    <n v="1360000000"/>
    <s v="0.71,0.71,0.71,0.99,0.99,0.71,0.99,0.71,0.71,0.99,0.99,0.71"/>
  </r>
  <r>
    <x v="1834"/>
    <n v="16"/>
    <n v="0"/>
    <n v="1"/>
    <n v="3"/>
    <n v="70"/>
    <n v="0"/>
    <s v="http://www.marketo.com/marketing-nation/"/>
    <n v="0"/>
    <n v="0"/>
    <n v="0.24"/>
    <n v="1240000000"/>
    <s v="0.56,0.99,0.78,0.78,0.99,0.78,0.78,0.78,0.78,0.99,0.99,0.78"/>
  </r>
  <r>
    <x v="1835"/>
    <n v="15"/>
    <n v="14"/>
    <n v="1"/>
    <n v="1"/>
    <n v="70"/>
    <n v="0"/>
    <s v="http://summit.marketo.com/2014/speakers/courtney-wiley/"/>
    <n v="0"/>
    <n v="0"/>
    <n v="0.11"/>
    <n v="618000"/>
    <s v="0.64,0.64,0.45,0.82,0.45,0.64,0.64,0.64,0.99,0.82,0.64,0.45"/>
  </r>
  <r>
    <x v="1836"/>
    <n v="16"/>
    <n v="16"/>
    <n v="1"/>
    <n v="1"/>
    <n v="70"/>
    <n v="8.44"/>
    <s v="http://www.marketo.com/marketing-glossary/salesforce.com-for-marketers/"/>
    <n v="0"/>
    <n v="0"/>
    <n v="0.1"/>
    <n v="1180000"/>
    <s v="0.44,0.56,0.56,0.56,0.56,0.78,0.78,0.78,0.78,0.99,0.78,0.78"/>
  </r>
  <r>
    <x v="1710"/>
    <n v="15"/>
    <n v="16"/>
    <n v="1"/>
    <n v="1"/>
    <n v="70"/>
    <n v="12.67"/>
    <s v="http://www.marketo.com/webinars/lead-generation-the-art-of-cold-calling-and-the-science-of-email-prospecting/"/>
    <n v="0"/>
    <n v="0"/>
    <n v="0.96"/>
    <n v="5230000"/>
    <s v="0.64,0.99,0.79,0.79,0.64,0.50,0.14,0.14,0.21,0.14,0.14,0.14"/>
  </r>
  <r>
    <x v="1837"/>
    <n v="14"/>
    <n v="16"/>
    <n v="1"/>
    <n v="1"/>
    <n v="50"/>
    <n v="0"/>
    <s v="https://summit.marketo.com/2015/info/"/>
    <n v="0"/>
    <n v="0"/>
    <n v="0.01"/>
    <n v="169000"/>
    <s v="0.56,0.71,0.71,0.99,0.99,0.43,0.43,0.71,0.56,0.99,0.71,0.43"/>
  </r>
  <r>
    <x v="1838"/>
    <n v="14"/>
    <n v="14"/>
    <n v="1"/>
    <n v="1"/>
    <n v="50"/>
    <n v="3.75"/>
    <s v="http://blog.marketo.com/2013/05/5-of-the-most-innovative-and-unique-marketing-campaigns-so-far-in-2013.html"/>
    <n v="0"/>
    <n v="0"/>
    <n v="0.33"/>
    <n v="1460000"/>
    <s v="0.21,0.14,0.21,0.36,0.28,0.28,0.21,0.28,0.36,0.50,0.99,0.79"/>
  </r>
  <r>
    <x v="1839"/>
    <n v="16"/>
    <n v="15"/>
    <n v="1"/>
    <n v="1"/>
    <n v="70"/>
    <n v="0"/>
    <s v="http://blog.marketo.com/2013/08/the-problem-with-implicit-opt-in-for-email-marketing.html"/>
    <n v="0"/>
    <n v="0"/>
    <n v="0.16"/>
    <n v="1960000"/>
    <s v="0.64,0.64,0.64,0.82,0.64,0.82,0.82,0.99,0.64,0.64,0.82,0.45"/>
  </r>
  <r>
    <x v="1840"/>
    <n v="15"/>
    <n v="0"/>
    <n v="1"/>
    <n v="3"/>
    <n v="70"/>
    <n v="8.86"/>
    <s v="http://www.marketo.com/ebooks/graduating-from-an-email-service-provider-to-marketing-automation/"/>
    <n v="0"/>
    <n v="0"/>
    <n v="0.96"/>
    <n v="135000000"/>
    <s v="0.44,0.78,0.78,0.78,0.99,0.78,0.99,0.78,0.44,0.78,0.78,0.56"/>
  </r>
  <r>
    <x v="1841"/>
    <n v="15"/>
    <n v="15"/>
    <n v="1"/>
    <n v="1"/>
    <n v="70"/>
    <n v="4.7"/>
    <s v="http://www.marketo.com/ebooks/"/>
    <n v="0"/>
    <n v="0"/>
    <n v="0.94"/>
    <n v="3890000"/>
    <s v="0.56,0.78,0.56,0.99,0.78,0.78,0.78,0.78,0.78,0.56,0.78,0.78"/>
  </r>
  <r>
    <x v="1842"/>
    <n v="15"/>
    <n v="18"/>
    <n v="1"/>
    <n v="1"/>
    <n v="70"/>
    <n v="4.13"/>
    <s v="http://blog.marketo.com/2013/11/prove-your-worth10-kpis-for-marketers.html"/>
    <n v="0"/>
    <n v="0"/>
    <n v="0.51"/>
    <n v="566000"/>
    <s v="0.67,0.10,0.05,0.99,0.24,0.14,0.05,0.43,0.99,0.52,0.10,0.05"/>
  </r>
  <r>
    <x v="1843"/>
    <n v="14"/>
    <n v="14"/>
    <n v="1"/>
    <n v="1"/>
    <n v="50"/>
    <n v="0"/>
    <s v="http://www.marketo.com/_assets/uploads/Customer-Centric-Selling.pdf"/>
    <n v="0"/>
    <n v="0"/>
    <n v="0.06"/>
    <n v="4230000"/>
    <s v="0.71,0.99,0.71,0.71,0.99,0.71,0.71,0.71,0.71,0.99,0.71,0.99"/>
  </r>
  <r>
    <x v="156"/>
    <n v="14"/>
    <n v="15"/>
    <n v="1"/>
    <n v="1"/>
    <n v="50"/>
    <n v="8.27"/>
    <s v="http://www.marketo.com/cheat-sheets/what-to-test-in-your-emails/"/>
    <n v="0"/>
    <n v="0"/>
    <n v="0.68"/>
    <n v="494000"/>
    <s v="0.60,0.99,0.80,0.80,0.99,0.99,0.99,0.99,0.60,0.80,0.99,0.80"/>
  </r>
  <r>
    <x v="1844"/>
    <n v="15"/>
    <n v="15"/>
    <n v="1"/>
    <n v="1"/>
    <n v="70"/>
    <n v="0"/>
    <s v="http://www.marketo.com/_assets/uploads/The-new-metrics-for-email-marketing.pdf?20130904180220"/>
    <n v="0"/>
    <n v="0"/>
    <n v="0.17"/>
    <n v="1350000"/>
    <s v="0.45,0.82,0.64,0.45,0.64,0.64,0.64,0.45,0.45,0.64,0.99,0.82"/>
  </r>
  <r>
    <x v="1845"/>
    <n v="16"/>
    <n v="14"/>
    <n v="1"/>
    <n v="1"/>
    <n v="70"/>
    <n v="0"/>
    <s v="http://www.marketo.com/articles/how-to-strengthen-customer-relationships-with-social-media/"/>
    <n v="0"/>
    <n v="0"/>
    <n v="0.03"/>
    <n v="99900000"/>
    <s v="0.78,0.99,0.99,0.99,0.44,0.78,0.78,0.99,0.78,0.78,0.99,0.44"/>
  </r>
  <r>
    <x v="1846"/>
    <n v="15"/>
    <n v="17"/>
    <n v="1"/>
    <n v="1"/>
    <n v="70"/>
    <n v="4.87"/>
    <s v="https://launchpoint.marketo.com/assets/Uploads/18387676-GoToWebinar-ebook-10-webinar-tips-and-tricks1.pdf"/>
    <n v="0"/>
    <n v="0"/>
    <n v="0.56000000000000005"/>
    <n v="39000000"/>
    <s v="0.56,0.78,0.56,0.78,0.78,0.78,0.56,0.78,0.78,0.99,0.99,0.78"/>
  </r>
  <r>
    <x v="1847"/>
    <n v="20"/>
    <n v="0"/>
    <n v="1"/>
    <n v="3"/>
    <n v="110"/>
    <n v="0"/>
    <s v="http://blog.marketo.com/2015/02/marketers-will-define-company-strategy.html"/>
    <n v="0"/>
    <n v="0"/>
    <n v="0"/>
    <n v="731000"/>
    <s v="0.41,0.65,0.65,0.65,0.65,0.41,0.41,0.53,0.41,0.82,0.99,0.99"/>
  </r>
  <r>
    <x v="1848"/>
    <n v="18"/>
    <n v="18"/>
    <n v="1"/>
    <n v="1"/>
    <n v="110"/>
    <n v="3.71"/>
    <s v="http://blog.marketo.com/2011/12/the-marketing-market-career-and-salary-breakdown-for-marketing-professionals.html"/>
    <n v="0"/>
    <n v="0"/>
    <n v="7.0000000000000007E-2"/>
    <n v="178000000"/>
    <s v="0.53,0.65,0.53,0.82,0.82,0.82,0.53,0.65,0.65,0.65,0.82,0.99"/>
  </r>
  <r>
    <x v="1849"/>
    <n v="19"/>
    <n v="0"/>
    <n v="1"/>
    <n v="3"/>
    <n v="110"/>
    <n v="3.69"/>
    <s v="https://www.marketo.com/marketing-topics/mlm-lead-generation"/>
    <n v="0"/>
    <n v="0"/>
    <n v="0.53"/>
    <n v="643000"/>
    <s v="0.53,0.65,0.24,0.12,0.24,0.28,0.65,0.65,0.82,0.99,0.99,0.99"/>
  </r>
  <r>
    <x v="1850"/>
    <n v="19"/>
    <n v="0"/>
    <n v="1"/>
    <n v="3"/>
    <n v="110"/>
    <n v="0"/>
    <s v="http://www.marketo.com/marketing-and-sales-alignment/"/>
    <n v="0"/>
    <n v="0"/>
    <n v="0.35"/>
    <n v="754000000"/>
    <s v="0.79,0.99,0.64,0.79,0.79,0.99,0.79,0.79,0.79,0.99,0.99,0.79"/>
  </r>
  <r>
    <x v="1851"/>
    <n v="18"/>
    <n v="17"/>
    <n v="1"/>
    <n v="1"/>
    <n v="110"/>
    <n v="27.96"/>
    <s v="http://www.marketo.com/"/>
    <n v="0"/>
    <n v="0"/>
    <n v="0.9"/>
    <n v="188000000"/>
    <s v="0.79,0.99,0.99,0.79,0.99,0.64,0.79,0.50,0.79,0.64,0.64,0.64"/>
  </r>
  <r>
    <x v="1852"/>
    <n v="19"/>
    <n v="20"/>
    <n v="1"/>
    <n v="1"/>
    <n v="110"/>
    <n v="0"/>
    <s v="http://www.marketo.com/ebooks/what-is-marketing-automation/"/>
    <n v="0"/>
    <n v="0"/>
    <n v="0"/>
    <n v="32300000"/>
    <s v="0.53,0.65,0.65,0.53,0.53,0.53,0.41,0.41,0.65,0.99,0.82,0.65"/>
  </r>
  <r>
    <x v="1853"/>
    <n v="20"/>
    <n v="18"/>
    <n v="1"/>
    <n v="1"/>
    <n v="110"/>
    <n v="7.94"/>
    <s v="http://www.marketo.com/calculators/marketing-automation-roi/?url=/marketing-automation-roi-calculator/"/>
    <n v="0"/>
    <n v="0"/>
    <n v="0.09"/>
    <n v="11800000"/>
    <s v="0.64,0.64,0.79,0.79,0.99,0.79,0.79,0.64,0.64,0.79,0.79,0.79"/>
  </r>
  <r>
    <x v="1854"/>
    <n v="18"/>
    <n v="16"/>
    <n v="1"/>
    <n v="1"/>
    <n v="110"/>
    <n v="32.130000000000003"/>
    <s v="http://www.marketo.com/software/marketing-automation/"/>
    <n v="0"/>
    <n v="0"/>
    <n v="0.86"/>
    <n v="15300000"/>
    <s v="0.28,0.99,0.82,0.65,0.53,0.53,0.41,0.53,0.53,0.65,0.41,0.99"/>
  </r>
  <r>
    <x v="1855"/>
    <n v="18"/>
    <n v="19"/>
    <n v="1"/>
    <n v="1"/>
    <n v="110"/>
    <n v="7.52"/>
    <s v="http://blog.marketo.com/2008/06/7-strategies-fo.html"/>
    <n v="0"/>
    <n v="0"/>
    <n v="0.86"/>
    <n v="150000000"/>
    <s v="0.67,0.99,0.33,0.19,0.81,0.81,0.67,0.43,0.14,0.24,0.24,0.19"/>
  </r>
  <r>
    <x v="1856"/>
    <n v="20"/>
    <n v="18"/>
    <n v="1"/>
    <n v="1"/>
    <n v="110"/>
    <n v="4.49"/>
    <s v="https://www.marketo.com/marketing-topics/what-is-behavioral-targeting"/>
    <n v="0"/>
    <n v="0"/>
    <n v="7.0000000000000007E-2"/>
    <n v="2220000"/>
    <s v="0.41,0.41,0.53,0.53,0.99,0.41,0.99,0.65,0.53,0.82,0.99,0.82"/>
  </r>
  <r>
    <x v="1857"/>
    <n v="18"/>
    <n v="13"/>
    <n v="1"/>
    <n v="1"/>
    <n v="110"/>
    <n v="1.01"/>
    <s v="http://www.marketo.com/library/marketo-jigsaw-datasheet.pdf"/>
    <n v="0"/>
    <n v="0"/>
    <n v="0.19"/>
    <n v="129000"/>
    <s v="0.36,0.79,0.79,0.99,0.99,0.99,0.79,0.79,0.64,0.99,0.64,0.50"/>
  </r>
  <r>
    <x v="1748"/>
    <n v="18"/>
    <n v="0"/>
    <n v="1"/>
    <n v="3"/>
    <n v="110"/>
    <n v="0"/>
    <s v="http://www.marketo.com/articles/how-to-win-and-lose-at-event-marketing/"/>
    <n v="0"/>
    <n v="0"/>
    <n v="0.7"/>
    <n v="29800000"/>
    <s v="0.50,0.99,0.79,0.79,0.99,0.79,0.64,0.79,0.64,0.79,0.79,0.64"/>
  </r>
  <r>
    <x v="1858"/>
    <n v="18"/>
    <n v="18"/>
    <n v="1"/>
    <n v="1"/>
    <n v="110"/>
    <n v="0"/>
    <s v="http://blog.marketo.com/2014/06/the-world-cup-of-marketing-part-1-nike-vs-adidas.html"/>
    <n v="0"/>
    <n v="0"/>
    <n v="0"/>
    <n v="65700000"/>
    <s v="0.05,0.05,0.07,0.08,0.19,0.19,0.99,0.36,0.03,0.05,0.05,0.03"/>
  </r>
  <r>
    <x v="1859"/>
    <n v="19"/>
    <n v="16"/>
    <n v="1"/>
    <n v="1"/>
    <n v="110"/>
    <n v="6.08"/>
    <s v="http://blog.marketo.com/2013/05/5-of-the-most-innovative-and-unique-marketing-campaigns-so-far-in-2013.html"/>
    <n v="0"/>
    <n v="0"/>
    <n v="0.09"/>
    <n v="80900000"/>
    <s v="0.14,0.24,0.43,0.81,0.99,0.81,0.24,0.24,0.33,0.67,0.52,0.33"/>
  </r>
  <r>
    <x v="1860"/>
    <n v="19"/>
    <n v="19"/>
    <n v="1"/>
    <n v="1"/>
    <n v="110"/>
    <n v="0"/>
    <s v="http://www.marketo.com/resources/"/>
    <n v="0"/>
    <n v="0"/>
    <n v="0.15"/>
    <n v="463000000"/>
    <s v="0.43,0.52,0.67,0.99,0.52,0.33,0.33,0.43,0.43,0.81,0.52,0.43"/>
  </r>
  <r>
    <x v="1861"/>
    <n v="18"/>
    <n v="14"/>
    <n v="1"/>
    <n v="1"/>
    <n v="110"/>
    <n v="37.950000000000003"/>
    <s v="http://www.marketo.com/definitive-guides/marketing-automation-microsoft-dynamics-crm/"/>
    <n v="0"/>
    <n v="0"/>
    <n v="0.74"/>
    <n v="132000000"/>
    <s v="0.06,0.12,0.41,0.65,0.65,0.53,0.99,0.82,0.82,0.82,0.82,0.65"/>
  </r>
  <r>
    <x v="1862"/>
    <n v="20"/>
    <n v="6"/>
    <n v="1"/>
    <n v="2"/>
    <n v="110"/>
    <n v="7.36"/>
    <s v="http://www.marketo.com/library/b2blead-marketing-sales-alignment-ebook.pdf"/>
    <n v="0"/>
    <n v="0"/>
    <n v="0.8"/>
    <n v="2170000"/>
    <s v="0.99,0.99,0.79,0.99,0.79,0.99,0.64,0.99,0.79,0.64,0.79,0.50"/>
  </r>
  <r>
    <x v="1863"/>
    <n v="19"/>
    <n v="0"/>
    <n v="1"/>
    <n v="3"/>
    <n v="110"/>
    <n v="0"/>
    <s v="http://blog.marketo.com/"/>
    <n v="0"/>
    <n v="0"/>
    <n v="0.09"/>
    <n v="76200000"/>
    <s v="0.65,0.82,0.82,0.99,0.65,0.65,0.53,0.65,0.53,0.65,0.53,0.53"/>
  </r>
  <r>
    <x v="1864"/>
    <n v="9"/>
    <n v="7"/>
    <n v="2"/>
    <n v="2"/>
    <n v="10"/>
    <n v="6.51"/>
    <s v="https://www.marketo.com/marketing-topics/direct-response-advertising"/>
    <n v="0"/>
    <n v="0"/>
    <n v="0.85"/>
    <n v="9170000"/>
    <s v="0.50,0.50,0.50,0.50,0.99,0.50,0.50,0.50,0.50,0.00,0.50,0.50"/>
  </r>
  <r>
    <x v="1713"/>
    <n v="10"/>
    <n v="10"/>
    <n v="2"/>
    <n v="2"/>
    <n v="10"/>
    <n v="0"/>
    <s v="http://www.marketo.com/_assets/uploads/How-to-Segment-and-Target-Your-Emails.pdf?20130828153321"/>
    <n v="0"/>
    <n v="0"/>
    <n v="1"/>
    <n v="27800000"/>
    <s v="0.50,0.50,0.99,0.50,0.50,0.99,0.99,0.50,0.50,0.50,0.50,0.50"/>
  </r>
  <r>
    <x v="1865"/>
    <n v="10"/>
    <n v="10"/>
    <n v="2"/>
    <n v="2"/>
    <n v="10"/>
    <n v="0"/>
    <s v="http://blog.marketo.com/2013/03/best-practices-for-marketing-automation-from-11-experts.html"/>
    <n v="0"/>
    <n v="0"/>
    <n v="0.31"/>
    <n v="111000000"/>
    <s v="0.25,0.50,0.99,0.25,0.25,0.25,0.25,0.25,0.25,0.25,0.25,0.25"/>
  </r>
  <r>
    <x v="1866"/>
    <n v="9"/>
    <n v="9"/>
    <n v="2"/>
    <n v="2"/>
    <n v="10"/>
    <n v="0"/>
    <s v="http://www.marketo.com/marketing-automation/"/>
    <n v="0"/>
    <n v="0"/>
    <n v="0.99"/>
    <n v="22200000"/>
    <s v="0.50,0.50,0.50,0.50,0.50,0.50,0.50,0.50,0.50,0.99,0.50,0.50"/>
  </r>
  <r>
    <x v="1866"/>
    <n v="10"/>
    <n v="10"/>
    <n v="2"/>
    <n v="2"/>
    <n v="10"/>
    <n v="0"/>
    <s v="http://www.marketo.com/marketing-automation/how-to-select-a-marketing-automation-company/"/>
    <n v="0"/>
    <n v="0"/>
    <n v="0.99"/>
    <n v="22200000"/>
    <s v="0.50,0.50,0.50,0.50,0.50,0.50,0.50,0.50,0.50,0.99,0.50,0.50"/>
  </r>
  <r>
    <x v="1867"/>
    <n v="9"/>
    <n v="11"/>
    <n v="2"/>
    <n v="1"/>
    <n v="10"/>
    <n v="0"/>
    <s v="http://www.marketo.com/ebooks/10-tips-for-successful-email-marketing-campaigns/"/>
    <n v="0"/>
    <n v="0"/>
    <n v="0.95"/>
    <n v="143000000"/>
    <s v="0.50,0.50,0.50,0.50,0.50,0.50,0.50,0.99,0.50,0.50,0.99,0.99"/>
  </r>
  <r>
    <x v="1868"/>
    <n v="9"/>
    <n v="9"/>
    <n v="2"/>
    <n v="2"/>
    <n v="10"/>
    <n v="68.28"/>
    <s v="http://www.marketo.com/ebooks/10-tips-for-successful-email-marketing-campaigns/"/>
    <n v="0"/>
    <n v="0"/>
    <n v="0.98"/>
    <n v="68200000"/>
    <s v="0.99,0.99,0.99,0.99,0.99,0.99,0.99,0.99,0.99,0.99,0.99,0.99"/>
  </r>
  <r>
    <x v="1869"/>
    <n v="8"/>
    <n v="6"/>
    <n v="2"/>
    <n v="2"/>
    <n v="10"/>
    <n v="0"/>
    <s v="http://blog.marketo.com/2013/05/5-of-the-most-innovative-and-unique-marketing-campaigns-so-far-in-2013.html"/>
    <n v="0"/>
    <n v="0"/>
    <n v="0"/>
    <n v="27400000"/>
    <s v="0.80,0.99,0.40,0.40,0.40,0.20,0.20,0.20,0.20,0.20,0.00,0.00"/>
  </r>
  <r>
    <x v="1788"/>
    <n v="14"/>
    <n v="12"/>
    <n v="1"/>
    <n v="1"/>
    <n v="40"/>
    <n v="0"/>
    <s v="http://blog.marketo.com/2013/03/how-to-measure-the-roi-of-your-marketing-programs.html"/>
    <n v="0"/>
    <n v="0"/>
    <n v="0.51"/>
    <n v="454000"/>
    <s v="0.60,0.80,0.99,0.60,0.80,0.80,0.60,0.99,0.99,0.80,0.80,0.60"/>
  </r>
  <r>
    <x v="1870"/>
    <n v="17"/>
    <n v="18"/>
    <n v="1"/>
    <n v="1"/>
    <n v="70"/>
    <n v="0"/>
    <s v="http://blog.marketo.com/2015/01/quiz-mania-why-we-love-taking-and-sharing-quizzes.html"/>
    <n v="0"/>
    <n v="0"/>
    <n v="0.03"/>
    <n v="37400000"/>
    <s v="0.44,0.78,0.78,0.56,0.78,0.78,0.78,0.99,0.56,0.56,0.78,0.44"/>
  </r>
  <r>
    <x v="1871"/>
    <n v="14"/>
    <n v="0"/>
    <n v="1"/>
    <n v="3"/>
    <n v="40"/>
    <n v="98.89"/>
    <s v="http://www.marketo.com/worksheets/2015-sample-social-media-tactical-plan/"/>
    <n v="0"/>
    <n v="0"/>
    <n v="0.65"/>
    <n v="29900000"/>
    <s v="0.43,0.56,0.56,0.28,0.99,0.28,0.71,0.43,0.43,0.56,0.43,0.56"/>
  </r>
  <r>
    <x v="1872"/>
    <n v="17"/>
    <n v="17"/>
    <n v="1"/>
    <n v="1"/>
    <n v="70"/>
    <n v="7.26"/>
    <s v="https://www.marketo.com/about/contact.php"/>
    <n v="0"/>
    <n v="0"/>
    <n v="0.32"/>
    <n v="316000000"/>
    <s v="0.45,0.64,0.64,0.45,0.36,0.64,0.64,0.64,0.82,0.99,0.82,0.99"/>
  </r>
  <r>
    <x v="1873"/>
    <n v="17"/>
    <n v="17"/>
    <n v="1"/>
    <n v="1"/>
    <n v="70"/>
    <n v="0"/>
    <s v="http://www.marketo.com/software/marketing-automation/analytics/revenue-cycle-modeler/"/>
    <n v="0"/>
    <n v="0"/>
    <n v="0"/>
    <n v="305000000"/>
    <s v="0.36,0.82,0.64,0.64,0.82,0.64,0.36,0.27,0.36,0.99,0.99,0.82"/>
  </r>
  <r>
    <x v="1874"/>
    <n v="17"/>
    <n v="19"/>
    <n v="1"/>
    <n v="1"/>
    <n v="70"/>
    <n v="6.04"/>
    <s v="http://www.marketo.com/worksheets/2015-sample-social-media-tactical-plan/"/>
    <n v="0"/>
    <n v="0"/>
    <n v="0.8"/>
    <n v="123000000"/>
    <s v="0.78,0.99,0.78,0.22,0.78,0.44,0.78,0.78,0.78,0.78,0.78,0.99"/>
  </r>
  <r>
    <x v="1875"/>
    <n v="17"/>
    <n v="15"/>
    <n v="1"/>
    <n v="1"/>
    <n v="70"/>
    <n v="27.44"/>
    <s v="http://www.marketo.com/social-marketing/"/>
    <n v="0"/>
    <n v="0"/>
    <n v="0.67"/>
    <n v="456000000"/>
    <s v="0.56,0.78,0.56,0.78,0.56,0.78,0.78,0.56,0.56,0.56,0.99,0.99"/>
  </r>
  <r>
    <x v="1876"/>
    <n v="17"/>
    <n v="15"/>
    <n v="1"/>
    <n v="1"/>
    <n v="70"/>
    <n v="0"/>
    <s v="https://docs.marketo.com/display/DOCS/Define+Period+Costs"/>
    <n v="0"/>
    <n v="0"/>
    <n v="0"/>
    <n v="7940000"/>
    <s v="0.36,0.64,0.99,0.50,0.50,0.50,0.28,0.36,0.36,0.99,0.64,0.50"/>
  </r>
  <r>
    <x v="1877"/>
    <n v="14"/>
    <n v="14"/>
    <n v="1"/>
    <n v="1"/>
    <n v="40"/>
    <n v="0"/>
    <s v="http://templates.marketo.com/"/>
    <n v="0"/>
    <n v="0"/>
    <n v="0.16"/>
    <n v="22600000"/>
    <s v="0.33,0.56,0.44,0.56,0.78,0.99,0.44,0.33,0.22,0.22,0.56,0.33"/>
  </r>
  <r>
    <x v="1878"/>
    <n v="17"/>
    <n v="0"/>
    <n v="1"/>
    <n v="3"/>
    <n v="70"/>
    <n v="36.47"/>
    <s v="http://www.marketo.com/cheat-sheets/mobile-email-marketing/"/>
    <n v="0"/>
    <n v="0"/>
    <n v="0.82"/>
    <n v="330000000"/>
    <s v="0.44,0.78,0.78,0.78,0.44,0.56,0.78,0.78,0.56,0.56,0.44,0.99"/>
  </r>
  <r>
    <x v="1879"/>
    <n v="17"/>
    <n v="19"/>
    <n v="1"/>
    <n v="1"/>
    <n v="70"/>
    <n v="10.92"/>
    <s v="http://www.marketo.com/marketing-topics/internet-marketing-for-beginners"/>
    <n v="0"/>
    <n v="0"/>
    <n v="0.81"/>
    <n v="2420000"/>
    <s v="0.50,0.79,0.50,0.64,0.99,0.50,0.36,0.50,0.50,0.36,0.64,0.36"/>
  </r>
  <r>
    <x v="1880"/>
    <n v="14"/>
    <n v="16"/>
    <n v="1"/>
    <n v="1"/>
    <n v="40"/>
    <n v="1.84"/>
    <s v="http://www.marketo.com/about/leadership/"/>
    <n v="0"/>
    <n v="0"/>
    <n v="0.1"/>
    <n v="14600000"/>
    <s v="0.80,0.99,0.60,0.99,0.99,0.60,0.99,0.99,0.60,0.99,0.80,0.80"/>
  </r>
  <r>
    <x v="1881"/>
    <n v="17"/>
    <n v="16"/>
    <n v="1"/>
    <n v="1"/>
    <n v="70"/>
    <n v="0"/>
    <s v="http://blog.marketo.com/2014/11/swag-tchotchke-bauble-7-things-to-consider-for-event-giveaways.html"/>
    <n v="0"/>
    <n v="0"/>
    <n v="0"/>
    <n v="332000"/>
    <s v="0.99,0.71,0.71,0.71,0.99,0.99,0.99,0.99,0.99,0.71,0.99,0.99"/>
  </r>
  <r>
    <x v="1882"/>
    <n v="17"/>
    <n v="16"/>
    <n v="1"/>
    <n v="1"/>
    <n v="70"/>
    <n v="0"/>
    <s v="http://www.marketo.com/about/news/marketo-announces-titanium-sponsorship-of-dreamforce-2013/"/>
    <n v="0"/>
    <n v="0"/>
    <n v="0.03"/>
    <n v="22000"/>
    <s v="0.08,0.04,0.08,0.04,0.08,0.12,0.12,0.19,0.35,0.65,0.99,0.12"/>
  </r>
  <r>
    <x v="1883"/>
    <n v="17"/>
    <n v="15"/>
    <n v="1"/>
    <n v="1"/>
    <n v="70"/>
    <n v="0"/>
    <s v="http://blog.marketo.com/2015/01/quiz-mania-why-we-love-taking-and-sharing-quizzes.html"/>
    <n v="0"/>
    <n v="0"/>
    <n v="0"/>
    <n v="123000"/>
    <s v="0.64,0.99,0.64,0.64,0.82,0.82,0.82,0.64,0.45,0.45,0.82,0.82"/>
  </r>
  <r>
    <x v="1834"/>
    <n v="17"/>
    <n v="19"/>
    <n v="1"/>
    <n v="1"/>
    <n v="70"/>
    <n v="0"/>
    <s v="http://blog.marketo.com/2015/02/its-all-about-engagement-in-the-next-era-of-marketing.html"/>
    <n v="0"/>
    <n v="0"/>
    <n v="0.24"/>
    <n v="1240000000"/>
    <s v="0.56,0.99,0.78,0.78,0.99,0.78,0.78,0.78,0.78,0.99,0.99,0.78"/>
  </r>
  <r>
    <x v="1884"/>
    <n v="14"/>
    <n v="13"/>
    <n v="1"/>
    <n v="1"/>
    <n v="40"/>
    <n v="0"/>
    <s v="http://www.marketo.com/marketing-topics/b2b-direct-marketing"/>
    <n v="0"/>
    <n v="0"/>
    <n v="0.8"/>
    <n v="42200000"/>
    <s v="0.56,0.56,0.43,0.71,0.99,0.28,0.43,0.28,0.43,0.43,0.71,0.71"/>
  </r>
  <r>
    <x v="1885"/>
    <n v="14"/>
    <n v="11"/>
    <n v="1"/>
    <n v="1"/>
    <n v="40"/>
    <n v="0"/>
    <s v="http://blog.marketo.com/2011/08/the-top-7-things-to-avoid-at-a-trade-show.html"/>
    <n v="0"/>
    <n v="0"/>
    <n v="0.14000000000000001"/>
    <n v="57400000"/>
    <s v="0.40,0.99,0.80,0.80,0.80,0.80,0.99,0.60,0.80,0.99,0.80,0.80"/>
  </r>
  <r>
    <x v="1886"/>
    <n v="17"/>
    <n v="15"/>
    <n v="1"/>
    <n v="1"/>
    <n v="70"/>
    <n v="5.79"/>
    <s v="https://www.marketo.com/marketing-topics/cheap-marketing-ideas"/>
    <n v="0"/>
    <n v="0"/>
    <n v="0.98"/>
    <n v="157000000"/>
    <s v="0.56,0.78,0.78,0.99,0.99,0.99,0.78,0.78,0.78,0.78,0.78,0.78"/>
  </r>
  <r>
    <x v="1887"/>
    <n v="17"/>
    <n v="15"/>
    <n v="1"/>
    <n v="1"/>
    <n v="70"/>
    <n v="3.01"/>
    <s v="http://www.marketo.com/worksheets/sample-marketing-automation-internal-selling-powerpoint-template/"/>
    <n v="0"/>
    <n v="0"/>
    <n v="0.5"/>
    <n v="1690000"/>
    <s v="0.56,0.78,0.56,0.78,0.78,0.56,0.56,0.56,0.56,0.78,0.78,0.99"/>
  </r>
  <r>
    <x v="1888"/>
    <n v="18"/>
    <n v="18"/>
    <n v="1"/>
    <n v="1"/>
    <n v="90"/>
    <n v="0.37"/>
    <s v="http://developers.marketo.com/documentation/webhooks/error-codes/"/>
    <n v="0"/>
    <n v="0"/>
    <n v="0.18"/>
    <n v="89000000"/>
    <s v="0.99,0.82,0.41,0.65,0.53,0.53,0.41,0.82,0.41,0.41,0.24,0.28"/>
  </r>
  <r>
    <x v="1889"/>
    <n v="13"/>
    <n v="18"/>
    <n v="1"/>
    <n v="1"/>
    <n v="30"/>
    <n v="0"/>
    <s v="http://www.marketo.com/email-marketing/"/>
    <n v="0"/>
    <n v="0"/>
    <n v="0.91"/>
    <n v="367000000"/>
    <s v="0.75,0.75,0.50,0.75,0.99,0.50,0.75,0.75,0.50,0.75,0.25,0.50"/>
  </r>
  <r>
    <x v="1890"/>
    <n v="13"/>
    <n v="13"/>
    <n v="1"/>
    <n v="1"/>
    <n v="30"/>
    <n v="0"/>
    <s v="http://www.marketo.com/definitive-guides/sales-lead-qualification-and-sales-development/"/>
    <n v="0"/>
    <n v="0"/>
    <n v="0.99"/>
    <n v="107000000"/>
    <s v="0.50,0.75,0.50,0.99,0.75,0.50,0.75,0.75,0.75,0.75,0.75,0.75"/>
  </r>
  <r>
    <x v="1891"/>
    <n v="13"/>
    <n v="0"/>
    <n v="1"/>
    <n v="3"/>
    <n v="30"/>
    <n v="0"/>
    <s v="http://www.marketo.com/articles/how-to-use-social-media-for-lead-generation/"/>
    <n v="0"/>
    <n v="0"/>
    <n v="0.89"/>
    <n v="176000000"/>
    <s v="0.75,0.75,0.75,0.75,0.99,0.75,0.25,0.25,0.50,0.99,0.99,0.75"/>
  </r>
  <r>
    <x v="1892"/>
    <n v="18"/>
    <n v="17"/>
    <n v="1"/>
    <n v="1"/>
    <n v="90"/>
    <n v="2.21"/>
    <s v="https://launchpoint.marketo.com/conductor/1161-conductor-searchlight/"/>
    <n v="0"/>
    <n v="0"/>
    <n v="0.12"/>
    <n v="124000"/>
    <s v="0.45,0.82,0.82,0.99,0.82,0.64,0.64,0.99,0.82,0.64,0.99,0.64"/>
  </r>
  <r>
    <x v="1893"/>
    <n v="13"/>
    <n v="0"/>
    <n v="1"/>
    <n v="3"/>
    <n v="30"/>
    <n v="0.64"/>
    <s v="http://developers.marketo.com/blog/restrict-free-email-domains-on-form-fill-out/"/>
    <n v="0"/>
    <n v="0"/>
    <n v="0.74"/>
    <n v="34600000"/>
    <s v="0.60,0.60,0.40,0.40,0.80,0.60,0.60,0.99,0.40,0.60,0.60,0.60"/>
  </r>
  <r>
    <x v="1894"/>
    <n v="19"/>
    <n v="0"/>
    <n v="1"/>
    <n v="3"/>
    <n v="90"/>
    <n v="6.27"/>
    <s v="http://www.marketo.com/worksheets/2015-sample-social-media-tactical-plan/"/>
    <n v="0"/>
    <n v="0"/>
    <n v="0.54"/>
    <n v="10100000"/>
    <s v="0.82,0.82,0.99,0.99,0.99,0.99,0.82,0.64,0.64,0.82,0.82,0.82"/>
  </r>
  <r>
    <x v="1895"/>
    <n v="20"/>
    <n v="0"/>
    <n v="1"/>
    <n v="3"/>
    <n v="90"/>
    <n v="0"/>
    <s v="http://www.marketo.com/marketing-topics/what-are-some-best-practices-in-writing-email-subject-lines"/>
    <n v="0"/>
    <n v="0"/>
    <n v="7.0000000000000007E-2"/>
    <n v="26400000"/>
    <s v="0.50,0.64,0.64,0.79,0.64,0.64,0.79,0.79,0.79,0.79,0.99,0.64"/>
  </r>
  <r>
    <x v="1431"/>
    <n v="13"/>
    <n v="0"/>
    <n v="1"/>
    <n v="3"/>
    <n v="30"/>
    <n v="0"/>
    <s v="http://www.marketo.com/marketing-automation/"/>
    <n v="0"/>
    <n v="0"/>
    <n v="0.8"/>
    <n v="320000000"/>
    <s v="0.22,0.33,0.33,0.44,0.33,0.22,0.22,0.22,0.11,0.33,0.56,0.99"/>
  </r>
  <r>
    <x v="1896"/>
    <n v="13"/>
    <n v="13"/>
    <n v="1"/>
    <n v="1"/>
    <n v="30"/>
    <n v="1.58"/>
    <s v="http://blog.marketo.com/2011/12/the-marketing-market-career-and-salary-breakdown-for-marketing-professionals.html"/>
    <n v="0"/>
    <n v="0"/>
    <n v="0.05"/>
    <n v="42100000"/>
    <s v="0.43,0.28,0.43,0.28,0.28,0.28,0.56,0.43,0.71,0.99,0.56,0.56"/>
  </r>
  <r>
    <x v="1771"/>
    <n v="13"/>
    <n v="14"/>
    <n v="1"/>
    <n v="1"/>
    <n v="30"/>
    <n v="32.22"/>
    <s v="http://www.marketo.com/webinars/"/>
    <n v="0"/>
    <n v="0"/>
    <n v="0.96"/>
    <n v="9510000"/>
    <s v="0.50,0.75,0.50,0.50,0.99,0.75,0.50,0.75,0.75,0.75,0.99,0.99"/>
  </r>
  <r>
    <x v="1897"/>
    <n v="20"/>
    <n v="0"/>
    <n v="1"/>
    <n v="3"/>
    <n v="90"/>
    <n v="0"/>
    <s v="https://www.marketo.com/marketing-topics/define-b2b-marketing"/>
    <n v="0"/>
    <n v="0"/>
    <n v="0.04"/>
    <n v="58400000"/>
    <s v="0.50,0.79,0.79,0.79,0.64,0.64,0.50,0.64,0.64,0.99,0.79,0.64"/>
  </r>
  <r>
    <x v="1898"/>
    <n v="19"/>
    <n v="18"/>
    <n v="1"/>
    <n v="1"/>
    <n v="90"/>
    <n v="0"/>
    <s v="http://blog.marketo.com/2013/04/ten-fantastic-facts-about-the-history-of-internet-marketing.html"/>
    <n v="0"/>
    <n v="0"/>
    <n v="0.22"/>
    <n v="132000000"/>
    <s v="0.45,0.82,0.82,0.99,0.99,0.99,0.45,0.36,0.27,0.99,0.99,0.64"/>
  </r>
  <r>
    <x v="1899"/>
    <n v="13"/>
    <n v="15"/>
    <n v="1"/>
    <n v="1"/>
    <n v="30"/>
    <n v="0"/>
    <s v="https://www.marketo.com/about/contact.php"/>
    <n v="0"/>
    <n v="0"/>
    <n v="0.01"/>
    <n v="5410000"/>
    <s v="0.99,0.60,0.60,0.60,0.40,0.40,0.40,0.60,0.20,0.40,0.60,0.60"/>
  </r>
  <r>
    <x v="1900"/>
    <n v="18"/>
    <n v="16"/>
    <n v="1"/>
    <n v="1"/>
    <n v="90"/>
    <n v="6.22"/>
    <s v="http://blog.marketo.com/2014/04/cards-against-marketing-madness.html"/>
    <n v="0"/>
    <n v="0"/>
    <n v="0.96"/>
    <n v="189000000"/>
    <s v="0.45,0.82,0.82,0.82,0.82,0.99,0.82,0.64,0.64,0.82,0.99,0.64"/>
  </r>
  <r>
    <x v="1901"/>
    <n v="18"/>
    <n v="15"/>
    <n v="1"/>
    <n v="1"/>
    <n v="90"/>
    <n v="13.38"/>
    <s v="http://blog.marketo.com/2013/10/31-content-marketing-ideas-that-will-revolutionize-your-business.html"/>
    <n v="0"/>
    <n v="0"/>
    <n v="0.81"/>
    <n v="2670000"/>
    <s v="0.45,0.64,0.64,0.45,0.82,0.64,0.82,0.82,0.99,0.64,0.82,0.82"/>
  </r>
  <r>
    <x v="1902"/>
    <n v="13"/>
    <n v="11"/>
    <n v="1"/>
    <n v="1"/>
    <n v="30"/>
    <n v="17.11"/>
    <s v="http://www.marketo.com/platform/"/>
    <n v="0"/>
    <n v="0"/>
    <n v="0.98"/>
    <n v="86800000"/>
    <s v="0.60,0.40,0.40,0.99,0.40,0.60,0.40,0.40,0.99,0.40,0.99,0.60"/>
  </r>
  <r>
    <x v="1903"/>
    <n v="19"/>
    <n v="17"/>
    <n v="1"/>
    <n v="1"/>
    <n v="90"/>
    <n v="0"/>
    <s v="http://developers.marketo.com/blog/marketo-rest-vs-soap-apis-faq/"/>
    <n v="0"/>
    <n v="0"/>
    <n v="0"/>
    <n v="1160000"/>
    <s v="0.64,0.79,0.64,0.79,0.79,0.99,0.64,0.79,0.79,0.64,0.64,0.64"/>
  </r>
  <r>
    <x v="1453"/>
    <n v="13"/>
    <n v="0"/>
    <n v="1"/>
    <n v="3"/>
    <n v="30"/>
    <n v="0"/>
    <s v="http://blog.marketo.com/2013/03/how-to-measure-the-roi-of-your-marketing-programs.html"/>
    <n v="0"/>
    <n v="0"/>
    <n v="0.5"/>
    <n v="393000"/>
    <s v="0.75,0.99,0.99,0.50,0.75,0.75,0.75,0.75,0.50,0.75,0.75,0.99"/>
  </r>
  <r>
    <x v="1904"/>
    <n v="13"/>
    <n v="0"/>
    <n v="1"/>
    <n v="3"/>
    <n v="30"/>
    <n v="0"/>
    <s v="https://www.marketo.com/about/contact.php"/>
    <n v="0"/>
    <n v="0"/>
    <n v="0.23"/>
    <n v="185000000"/>
    <s v="0.50,0.75,0.75,0.50,0.75,0.75,0.50,0.50,0.75,0.75,0.99,0.50"/>
  </r>
  <r>
    <x v="1905"/>
    <n v="13"/>
    <n v="11"/>
    <n v="1"/>
    <n v="1"/>
    <n v="30"/>
    <n v="0"/>
    <s v="http://blog.marketo.com/2013/05/5-of-the-most-innovative-and-unique-marketing-campaigns-so-far-in-2013.html"/>
    <n v="0"/>
    <n v="0"/>
    <n v="0.17"/>
    <n v="40600000"/>
    <s v="0.40,0.40,0.99,0.80,0.80,0.40,0.20,0.40,0.20,0.80,0.99,0.80"/>
  </r>
  <r>
    <x v="1906"/>
    <n v="19"/>
    <n v="0"/>
    <n v="1"/>
    <n v="3"/>
    <n v="90"/>
    <n v="5.15"/>
    <s v="http://www.marketo.com/webinars/engagement-marketing-build-brand-awareness-earn-trust-and-grow-loyalty/"/>
    <n v="0"/>
    <n v="0"/>
    <n v="0.27"/>
    <n v="6780000"/>
    <s v="0.36,0.64,0.50,0.79,0.79,0.64,0.50,0.64,0.64,0.64,0.99,0.64"/>
  </r>
  <r>
    <x v="1907"/>
    <n v="19"/>
    <n v="16"/>
    <n v="1"/>
    <n v="1"/>
    <n v="90"/>
    <n v="0"/>
    <s v="https://launchpoint.marketo.com/marseli/984-pipeline-insight/"/>
    <n v="0"/>
    <n v="0"/>
    <n v="0"/>
    <n v="341000"/>
    <s v="0.41,0.28,0.28,0.24,0.28,0.41,0.41,0.41,0.65,0.65,0.99,0.82"/>
  </r>
  <r>
    <x v="1908"/>
    <n v="13"/>
    <n v="0"/>
    <n v="1"/>
    <n v="3"/>
    <n v="30"/>
    <n v="13.01"/>
    <s v="http://www.marketo.com/articles/how-to-use-social-media-for-lead-generation/"/>
    <n v="0"/>
    <n v="0"/>
    <n v="0.89"/>
    <n v="286000000"/>
    <s v="0.14,0.28,0.56,0.43,0.99,0.43,0.28,0.28,0.14,0.71,0.71,0.43"/>
  </r>
  <r>
    <x v="1909"/>
    <n v="13"/>
    <n v="0"/>
    <n v="1"/>
    <n v="3"/>
    <n v="30"/>
    <n v="0"/>
    <s v="https://launchpoint.marketo.com/bedrock-data-inc/1783-eventbrite-integration/"/>
    <n v="0"/>
    <n v="0"/>
    <n v="0.06"/>
    <n v="261000"/>
    <s v="0.50,0.75,0.75,0.99,0.75,0.75,0.75,0.99,0.99,0.99,0.75,0.99"/>
  </r>
  <r>
    <x v="1460"/>
    <n v="13"/>
    <n v="13"/>
    <n v="1"/>
    <n v="1"/>
    <n v="30"/>
    <n v="0"/>
    <s v="http://www.marketo.com/ebooks/dont-get-left-behind-the-rise-of-digital-marketing-in-financial-services/"/>
    <n v="0"/>
    <n v="0"/>
    <n v="0.81"/>
    <n v="270000000"/>
    <s v="0.40,0.40,0.40,0.40,0.20,0.60,0.40,0.60,0.80,0.99,0.40,0.40"/>
  </r>
  <r>
    <x v="1910"/>
    <n v="13"/>
    <n v="16"/>
    <n v="1"/>
    <n v="1"/>
    <n v="30"/>
    <n v="11.92"/>
    <s v="http://www.marketo.com/marketing-topics/targeted-lead-generation"/>
    <n v="0"/>
    <n v="0"/>
    <n v="0.82"/>
    <n v="5920000"/>
    <s v="0.40,0.80,0.60,0.80,0.20,0.60,0.99,0.60,0.80,0.99,0.60,0.40"/>
  </r>
  <r>
    <x v="1911"/>
    <n v="19"/>
    <n v="18"/>
    <n v="1"/>
    <n v="1"/>
    <n v="90"/>
    <n v="17.07"/>
    <s v="http://www.marketo.com/ebooks/demand-generation-strategy-guide/"/>
    <n v="0"/>
    <n v="0"/>
    <n v="0.18"/>
    <n v="735000000"/>
    <s v="0.36,0.50,0.50,0.79,0.64,0.79,0.64,0.64,0.36,0.99,0.79,0.79"/>
  </r>
  <r>
    <x v="1912"/>
    <n v="18"/>
    <n v="18"/>
    <n v="1"/>
    <n v="1"/>
    <n v="90"/>
    <n v="12.55"/>
    <s v="http://blog.marketo.com/2013/12/how-to-send-perfectly-time-abandoned-cart-emails.html"/>
    <n v="0"/>
    <n v="0"/>
    <n v="0.63"/>
    <n v="438000"/>
    <s v="0.41,0.28,0.41,0.53,0.41,0.53,0.65,0.99,0.65,0.53,0.65,0.82"/>
  </r>
  <r>
    <x v="1913"/>
    <n v="20"/>
    <n v="0"/>
    <n v="1"/>
    <n v="3"/>
    <n v="90"/>
    <n v="14.96"/>
    <s v="http://blog.marketo.com/2013/11/prove-your-worth10-kpis-for-marketers.html"/>
    <n v="0"/>
    <n v="0"/>
    <n v="0.46"/>
    <n v="6010000"/>
    <s v="0.19,0.65,0.65,0.15,0.15,0.15,0.65,0.99,0.15,0.08,0.12,0.65"/>
  </r>
  <r>
    <x v="1781"/>
    <n v="13"/>
    <n v="14"/>
    <n v="1"/>
    <n v="1"/>
    <n v="30"/>
    <n v="16.32"/>
    <s v="http://blog.marketo.com/2007/10/landing-page-1.html"/>
    <n v="0"/>
    <n v="0"/>
    <n v="0.68"/>
    <n v="17300000"/>
    <s v="0.40,0.80,0.40,0.60,0.40,0.60,0.60,0.99,0.80,0.60,0.60,0.60"/>
  </r>
  <r>
    <x v="1914"/>
    <n v="13"/>
    <n v="12"/>
    <n v="1"/>
    <n v="1"/>
    <n v="30"/>
    <n v="0"/>
    <s v="http://blog.marketo.com/2013/03/how-to-measure-the-roi-of-your-marketing-programs.html"/>
    <n v="0"/>
    <n v="0"/>
    <n v="0.77"/>
    <n v="442000000"/>
    <s v="0.40,0.60,0.40,0.60,0.40,0.40,0.20,0.60,0.40,0.99,0.80,0.80"/>
  </r>
  <r>
    <x v="1915"/>
    <n v="20"/>
    <n v="20"/>
    <n v="1"/>
    <n v="1"/>
    <n v="90"/>
    <n v="0"/>
    <s v="https://launchpoint.marketo.com/visible-technologies/1308-visible-intelligence/"/>
    <n v="0"/>
    <n v="0"/>
    <n v="0.08"/>
    <n v="89400000"/>
    <s v="0.79,0.79,0.99,0.79,0.79,0.50,0.64,0.64,0.64,0.50,0.64,0.36"/>
  </r>
  <r>
    <x v="1783"/>
    <n v="13"/>
    <n v="16"/>
    <n v="1"/>
    <n v="1"/>
    <n v="30"/>
    <n v="9.67"/>
    <s v="http://www.marketo.com/software/personalization/"/>
    <n v="0"/>
    <n v="0"/>
    <n v="0.98"/>
    <n v="16700000"/>
    <s v="0.80,0.20,0.40,0.40,0.60,0.60,0.60,0.60,0.40,0.60,0.40,0.99"/>
  </r>
  <r>
    <x v="1916"/>
    <n v="13"/>
    <n v="16"/>
    <n v="1"/>
    <n v="1"/>
    <n v="30"/>
    <n v="0"/>
    <s v="http://www.marketo.com/about/news/marketo-partners-with-cal-poly-to-train-tomorrows-marketers/"/>
    <n v="0"/>
    <n v="0"/>
    <n v="0.01"/>
    <n v="852000"/>
    <s v="0.28,0.43,0.28,0.28,0.14,0.28,0.28,0.28,0.28,0.43,0.99,0.56"/>
  </r>
  <r>
    <x v="1917"/>
    <n v="13"/>
    <n v="13"/>
    <n v="1"/>
    <n v="1"/>
    <n v="30"/>
    <n v="3.65"/>
    <s v="http://blog.marketo.com/2013/05/5-of-the-most-innovative-and-unique-marketing-campaigns-so-far-in-2013.html"/>
    <n v="0"/>
    <n v="0"/>
    <n v="0.46"/>
    <n v="37400000"/>
    <s v="0.50,0.75,0.75,0.75,0.75,0.75,0.50,0.50,0.99,0.99,0.99,0.50"/>
  </r>
  <r>
    <x v="1918"/>
    <n v="13"/>
    <n v="12"/>
    <n v="1"/>
    <n v="1"/>
    <n v="30"/>
    <n v="0"/>
    <s v="https://www.marketo.com/_assets/uploads/Marketing-Planning-Customizable-PPT-Template.ppt?20131107114640"/>
    <n v="0"/>
    <n v="0"/>
    <n v="0.46"/>
    <n v="2620000"/>
    <s v="0.75,0.99,0.75,0.99,0.99,0.99,0.75,0.75,0.75,0.99,0.50,0.75"/>
  </r>
  <r>
    <x v="1919"/>
    <n v="18"/>
    <n v="16"/>
    <n v="1"/>
    <n v="1"/>
    <n v="90"/>
    <n v="6.52"/>
    <s v="https://launchpoint.marketo.com/direct-mail-manager/1021-direct-mail-manager-for-marketo/"/>
    <n v="0"/>
    <n v="0"/>
    <n v="0.94"/>
    <n v="61600000"/>
    <s v="0.64,0.82,0.64,0.64,0.64,0.64,0.99,0.64,0.82,0.64,0.82,0.82"/>
  </r>
  <r>
    <x v="1920"/>
    <n v="18"/>
    <n v="0"/>
    <n v="1"/>
    <n v="3"/>
    <n v="90"/>
    <n v="9.32"/>
    <s v="http://www.marketo.com/software/marketing-management/financials/"/>
    <n v="0"/>
    <n v="0"/>
    <n v="0.39"/>
    <n v="10800000"/>
    <s v="0.79,0.64,0.50,0.64,0.79,0.50,0.79,0.50,0.50,0.64,0.79,0.99"/>
  </r>
  <r>
    <x v="1921"/>
    <n v="20"/>
    <n v="15"/>
    <n v="1"/>
    <n v="1"/>
    <n v="90"/>
    <n v="26.24"/>
    <s v="http://blog.marketo.com/2013/05/5-of-the-most-innovative-and-unique-marketing-campaigns-so-far-in-2013.html"/>
    <n v="0"/>
    <n v="0"/>
    <n v="0.54"/>
    <n v="16400000"/>
    <s v="0.36,0.64,0.64,0.82,0.99,0.82,0.82,0.64,0.36,0.82,0.99,0.64"/>
  </r>
  <r>
    <x v="1922"/>
    <n v="13"/>
    <n v="13"/>
    <n v="1"/>
    <n v="1"/>
    <n v="30"/>
    <n v="0"/>
    <s v="http://www.marketo.com/definitive-guides/marketing-metrics-and-marketing-analytics/"/>
    <n v="0"/>
    <n v="0"/>
    <n v="0.08"/>
    <n v="40400000"/>
    <s v="0.50,0.75,0.99,0.75,0.50,0.50,0.50,0.75,0.25,0.75,0.99,0.25"/>
  </r>
  <r>
    <x v="1923"/>
    <n v="13"/>
    <n v="13"/>
    <n v="1"/>
    <n v="1"/>
    <n v="30"/>
    <n v="0"/>
    <s v="http://blog.marketo.com/2013/05/5-of-the-most-innovative-and-unique-marketing-campaigns-so-far-in-2013.html"/>
    <n v="0"/>
    <n v="0"/>
    <n v="0.26"/>
    <n v="2450000"/>
    <s v="0.80,0.99,0.99,0.40,0.20,0.20,0.60,0.40,0.60,0.40,0.80,0.99"/>
  </r>
  <r>
    <x v="1924"/>
    <n v="13"/>
    <n v="15"/>
    <n v="1"/>
    <n v="1"/>
    <n v="30"/>
    <n v="15.56"/>
    <s v="http://www.marketo.com/software/marketing-automation/landing-pages/"/>
    <n v="0"/>
    <n v="0"/>
    <n v="0.98"/>
    <n v="31500000"/>
    <s v="0.20,0.99,0.40,0.60,0.40,0.60,0.80,0.60,0.20,0.80,0.60,0.40"/>
  </r>
  <r>
    <x v="1925"/>
    <n v="20"/>
    <n v="0"/>
    <n v="1"/>
    <n v="3"/>
    <n v="90"/>
    <n v="4.4000000000000004"/>
    <s v="https://www.marketo.com/marketing-topics/marketing-ideas-for-small-business"/>
    <n v="0"/>
    <n v="0"/>
    <n v="0.51"/>
    <n v="166000000"/>
    <s v="0.45,0.82,0.82,0.64,0.99,0.64,0.64,0.64,0.82,0.82,0.82,0.82"/>
  </r>
  <r>
    <x v="1926"/>
    <n v="19"/>
    <n v="0"/>
    <n v="1"/>
    <n v="3"/>
    <n v="90"/>
    <n v="4.5"/>
    <s v="http://www.marketo.com/SiteMapList_Controller/"/>
    <n v="0"/>
    <n v="0"/>
    <n v="0.18"/>
    <n v="184000000"/>
    <s v="0.64,0.64,0.64,0.64,0.82,0.99,0.64,0.99,0.99,0.82,0.99,0.99"/>
  </r>
  <r>
    <x v="1927"/>
    <n v="13"/>
    <n v="12"/>
    <n v="1"/>
    <n v="1"/>
    <n v="30"/>
    <n v="66.930000000000007"/>
    <s v="http://pages2.marketo.com/rs/marketob2/images/Marketo-and-SFDC-for-New-Customers.pdf"/>
    <n v="0"/>
    <n v="0"/>
    <n v="0.95"/>
    <n v="2820000"/>
    <s v="0.50,0.50,0.75,0.75,0.75,0.50,0.75,0.75,0.75,0.75,0.99,0.75"/>
  </r>
  <r>
    <x v="1928"/>
    <n v="13"/>
    <n v="14"/>
    <n v="1"/>
    <n v="1"/>
    <n v="30"/>
    <n v="0.88"/>
    <s v="https://launchpoint.marketo.com/citrix/1068-gotowebinar/"/>
    <n v="0"/>
    <n v="0"/>
    <n v="0.13"/>
    <n v="435000"/>
    <s v="0.40,0.60,0.80,0.80,0.40,0.40,0.40,0.40,0.60,0.80,0.99,0.60"/>
  </r>
  <r>
    <x v="1929"/>
    <n v="13"/>
    <n v="13"/>
    <n v="1"/>
    <n v="1"/>
    <n v="30"/>
    <n v="0"/>
    <s v="http://blog.marketo.com/2014/12/the-next-era-of-marketing-hear-from-seth-godin.html"/>
    <n v="0"/>
    <n v="0"/>
    <n v="0.05"/>
    <n v="1100000"/>
    <s v="0.50,0.50,0.75,0.75,0.75,0.50,0.50,0.75,0.25,0.50,0.75,0.99"/>
  </r>
  <r>
    <x v="1930"/>
    <n v="12"/>
    <n v="14"/>
    <n v="1"/>
    <n v="1"/>
    <n v="20"/>
    <n v="0"/>
    <s v="http://blog.marketo.com/2014/04/predictive-analytics-the-next-piece-of-the-social-puzzle.html"/>
    <n v="0"/>
    <n v="0"/>
    <n v="0.98"/>
    <n v="3200000"/>
    <s v="0.99,0.33,0.67,0.67,0.67,0.67,0.33,0.33,0.33,0.99,0.99,0.67"/>
  </r>
  <r>
    <x v="1931"/>
    <n v="12"/>
    <n v="12"/>
    <n v="1"/>
    <n v="1"/>
    <n v="20"/>
    <n v="0"/>
    <s v="http://www.marketo.com/content-marketing/"/>
    <n v="0"/>
    <n v="0"/>
    <n v="0.76"/>
    <n v="360000000"/>
    <s v="0.50,0.25,0.25,0.50,0.99,0.50,0.25,0.50,0.50,0.50,0.50,0.50"/>
  </r>
  <r>
    <x v="1932"/>
    <n v="12"/>
    <n v="12"/>
    <n v="1"/>
    <n v="1"/>
    <n v="20"/>
    <n v="54.02"/>
    <s v="http://www.marketo.com/webinars/email-marketing-benchmark-results/"/>
    <n v="0"/>
    <n v="0"/>
    <n v="0.96"/>
    <n v="237000000"/>
    <s v="0.67,0.33,0.99,0.33,0.99,0.33,0.67,0.67,0.33,0.67,0.99,0.99"/>
  </r>
  <r>
    <x v="1933"/>
    <n v="12"/>
    <n v="13"/>
    <n v="1"/>
    <n v="1"/>
    <n v="20"/>
    <n v="0"/>
    <s v="http://www.marketo.com/articles/how-to-survive-the-gmail-tabs-marketing-apocalypse/"/>
    <n v="0"/>
    <n v="0"/>
    <n v="0.18"/>
    <n v="4650000"/>
    <s v="0.67,0.99,0.67,0.67,0.33,0.67,0.67,0.33,0.67,0.33,0.67,0.67"/>
  </r>
  <r>
    <x v="1934"/>
    <n v="12"/>
    <n v="9"/>
    <n v="1"/>
    <n v="2"/>
    <n v="20"/>
    <n v="0"/>
    <s v="http://www.marketo.com/landing-pages/"/>
    <n v="0"/>
    <n v="0"/>
    <n v="0.94"/>
    <n v="390000"/>
    <s v="0.25,0.25,0.25,0.50,0.25,0.75,0.99,0.75,0.50,0.25,0.25,0.25"/>
  </r>
  <r>
    <x v="1935"/>
    <n v="12"/>
    <n v="0"/>
    <n v="1"/>
    <n v="3"/>
    <n v="20"/>
    <n v="0"/>
    <s v="http://blog.marketo.com/2011/04/4-components-of-successful-demand-generation-marketing.html"/>
    <n v="0"/>
    <n v="0"/>
    <n v="0"/>
    <n v="595000000"/>
    <s v="0.14,0.14,0.56,0.14,0.14,0.14,0.14,0.14,0.14,0.99,0.14,0.14"/>
  </r>
  <r>
    <x v="1936"/>
    <n v="12"/>
    <n v="14"/>
    <n v="1"/>
    <n v="1"/>
    <n v="20"/>
    <n v="0"/>
    <s v="http://blog.marketo.com/2013/01/the-ultimate-social-media-event-marketing-checklist.html"/>
    <n v="0"/>
    <n v="0"/>
    <n v="0.84"/>
    <n v="305000000"/>
    <s v="0.67,0.67,0.33,0.67,0.99,0.67,0.99,0.67,0.67,0.99,0.33,0.33"/>
  </r>
  <r>
    <x v="1937"/>
    <n v="12"/>
    <n v="10"/>
    <n v="1"/>
    <n v="2"/>
    <n v="20"/>
    <n v="0"/>
    <s v="http://blog.marketo.com/2013/09/how-to-write-your-first-blog-post.html"/>
    <n v="0"/>
    <n v="0"/>
    <n v="0.19"/>
    <n v="118000000"/>
    <s v="0.99,0.75,0.50,0.25,0.25,0.50,0.50,0.50,0.50,0.25,0.25,0.50"/>
  </r>
  <r>
    <x v="1938"/>
    <n v="12"/>
    <n v="12"/>
    <n v="1"/>
    <n v="1"/>
    <n v="20"/>
    <n v="1.1100000000000001"/>
    <s v="http://launchpoint.marketo.com/centrify/797-single-sign-on-for-saas-applications/"/>
    <n v="0"/>
    <n v="0"/>
    <n v="0.12"/>
    <n v="31000"/>
    <s v="0.50,0.50,0.50,0.99,0.50,0.75,0.50,0.50,0.50,0.75,0.50,0.50"/>
  </r>
  <r>
    <x v="1939"/>
    <n v="12"/>
    <n v="12"/>
    <n v="1"/>
    <n v="1"/>
    <n v="20"/>
    <n v="0"/>
    <s v="http://blog.marketo.com/2014/02/how-to-set-goals-you-can-meet.html"/>
    <n v="0"/>
    <n v="0"/>
    <n v="0.1"/>
    <n v="406000000"/>
    <s v="0.33,0.67,0.67,0.67,0.33,0.33,0.33,0.67,0.33,0.67,0.67,0.99"/>
  </r>
  <r>
    <x v="1940"/>
    <n v="12"/>
    <n v="12"/>
    <n v="1"/>
    <n v="1"/>
    <n v="20"/>
    <n v="0"/>
    <s v="http://blog.marketo.com/2014/02/the-5-pillars-of-a-successful-sales-pitch.html"/>
    <n v="0"/>
    <n v="0"/>
    <n v="0.1"/>
    <n v="28800000"/>
    <s v="0.33,0.67,0.99,0.67,0.33,0.33,0.33,0.67,0.33,0.67,0.67,0.99"/>
  </r>
  <r>
    <x v="1941"/>
    <n v="12"/>
    <n v="9"/>
    <n v="1"/>
    <n v="2"/>
    <n v="20"/>
    <n v="0"/>
    <s v="https://www.marketo.com/marketing-topics/direct-response-advertising"/>
    <n v="0"/>
    <n v="0"/>
    <n v="0.82"/>
    <n v="893000"/>
    <s v="0.67,0.33,0.67,0.99,0.67,0.67,0.99,0.33,0.33,0.33,0.33,0.33"/>
  </r>
  <r>
    <x v="1942"/>
    <n v="12"/>
    <n v="16"/>
    <n v="1"/>
    <n v="1"/>
    <n v="20"/>
    <n v="0"/>
    <s v="https://launchpoint.marketo.com/assets/Uploads/18387676-GoToWebinar-ebook-10-webinar-tips-and-tricks1.pdf"/>
    <n v="0"/>
    <n v="0"/>
    <n v="0.1"/>
    <n v="75000"/>
    <s v="0.33,0.67,0.67,0.67,0.99,0.67,0.33,0.67,0.67,0.67,0.99,0.99"/>
  </r>
  <r>
    <x v="1943"/>
    <n v="12"/>
    <n v="12"/>
    <n v="1"/>
    <n v="1"/>
    <n v="20"/>
    <n v="0"/>
    <s v="http://launchpoint.marketo.com/leadmd-inc/697-marketing-automation-consulting/"/>
    <n v="0"/>
    <n v="0"/>
    <n v="0.51"/>
    <n v="23700000"/>
    <s v="0.20,0.60,0.40,0.80,0.80,0.40,0.20,0.20,0.20,0.20,0.99,0.40"/>
  </r>
  <r>
    <x v="1944"/>
    <n v="12"/>
    <n v="13"/>
    <n v="1"/>
    <n v="1"/>
    <n v="20"/>
    <n v="35.5"/>
    <s v="https://www.marketo.com/marketing-topics/lead-generation-websites"/>
    <n v="0"/>
    <n v="0"/>
    <n v="0.88"/>
    <n v="252000000"/>
    <s v="0.67,0.67,0.67,0.67,0.99,0.67,0.33,0.33,0.33,0.67,0.33,0.33"/>
  </r>
  <r>
    <x v="1945"/>
    <n v="12"/>
    <n v="12"/>
    <n v="1"/>
    <n v="1"/>
    <n v="20"/>
    <n v="25.82"/>
    <s v="https://www.marketo.com/marketing-topics/generate-business-leads"/>
    <n v="0"/>
    <n v="0"/>
    <n v="0.93"/>
    <n v="556000000"/>
    <s v="0.50,0.99,0.99,0.99,0.99,0.99,0.50,0.99,0.99,0.99,0.99,0.99"/>
  </r>
  <r>
    <x v="1398"/>
    <n v="12"/>
    <n v="11"/>
    <n v="1"/>
    <n v="1"/>
    <n v="20"/>
    <n v="17.78"/>
    <s v="http://blog.marketo.com/2013/03/how-to-measure-the-roi-of-your-marketing-programs.html"/>
    <n v="0"/>
    <n v="0"/>
    <n v="0.24"/>
    <n v="454000"/>
    <s v="0.99,0.99,0.99,0.80,0.40,0.20,0.20,0.20,0.20,0.20,0.20,0.20"/>
  </r>
  <r>
    <x v="1399"/>
    <n v="12"/>
    <n v="9"/>
    <n v="1"/>
    <n v="2"/>
    <n v="20"/>
    <n v="0"/>
    <s v="http://www.marketo.com/social-marketing/"/>
    <n v="0"/>
    <n v="0"/>
    <n v="0.67"/>
    <n v="12600000"/>
    <s v="0.33,0.67,0.99,0.67,0.67,0.67,0.67,0.67,0.99,0.67,0.67,0.67"/>
  </r>
  <r>
    <x v="1946"/>
    <n v="12"/>
    <n v="10"/>
    <n v="1"/>
    <n v="2"/>
    <n v="20"/>
    <n v="10.34"/>
    <s v="http://blog.marketo.com/2011/04/lead-generation-have-you-evolved-past-cold-calling.html"/>
    <n v="0"/>
    <n v="0"/>
    <n v="0.98"/>
    <n v="198000000"/>
    <s v="0.67,0.33,0.67,0.67,0.67,0.67,0.67,0.67,0.67,0.99,0.99,0.33"/>
  </r>
  <r>
    <x v="1947"/>
    <n v="12"/>
    <n v="13"/>
    <n v="1"/>
    <n v="1"/>
    <n v="20"/>
    <n v="19.89"/>
    <s v="http://blog.marketo.com/2013/06/not-all-content-marketing-is-created-equal-location-size-and-scope.html"/>
    <n v="0"/>
    <n v="0"/>
    <n v="0.97"/>
    <n v="41500000"/>
    <s v="0.20,0.20,0.60,0.99,0.40,0.20,0.40,0.20,0.20,0.20,0.60,0.20"/>
  </r>
  <r>
    <x v="1948"/>
    <n v="12"/>
    <n v="0"/>
    <n v="1"/>
    <n v="3"/>
    <n v="20"/>
    <n v="0"/>
    <s v="http://www.marketo.com/email-marketing/"/>
    <n v="0"/>
    <n v="0"/>
    <n v="0.54"/>
    <n v="32000"/>
    <s v="0.50,0.99,0.99,0.99,0.99,0.50,0.50,0.99,0.50,0.99,0.99,0.99"/>
  </r>
  <r>
    <x v="1949"/>
    <n v="12"/>
    <n v="11"/>
    <n v="1"/>
    <n v="1"/>
    <n v="20"/>
    <n v="1.66"/>
    <s v="http://blog.marketo.com/2013/09/how-to-write-your-first-blog-post.html"/>
    <n v="0"/>
    <n v="0"/>
    <n v="0.4"/>
    <n v="1370000000"/>
    <s v="0.67,0.67,0.99,0.99,0.33,0.67,0.67,0.33,0.67,0.99,0.99,0.67"/>
  </r>
  <r>
    <x v="1950"/>
    <n v="12"/>
    <n v="15"/>
    <n v="1"/>
    <n v="1"/>
    <n v="20"/>
    <n v="0.04"/>
    <s v="http://www.marketo.com/_assets/uploads/5-Ways-to-Encourage-Sharing.pdf?20130115221621"/>
    <n v="0"/>
    <n v="0"/>
    <n v="0.01"/>
    <n v="278000000"/>
    <s v="0.75,0.99,0.50,0.75,0.50,0.50,0.25,0.25,0.25,0.25,0.25,0.50"/>
  </r>
  <r>
    <x v="1951"/>
    <n v="12"/>
    <n v="11"/>
    <n v="1"/>
    <n v="1"/>
    <n v="20"/>
    <n v="0"/>
    <s v="https://www.marketo.com/marketing-topics/define-b2b-marketing"/>
    <n v="0"/>
    <n v="0"/>
    <n v="0.05"/>
    <n v="325000000"/>
    <s v="0.40,0.40,0.80,0.40,0.40,0.40,0.20,0.20,0.20,0.99,0.99,0.40"/>
  </r>
  <r>
    <x v="1952"/>
    <n v="16"/>
    <n v="19"/>
    <n v="1"/>
    <n v="1"/>
    <n v="50"/>
    <n v="0"/>
    <s v="http://www.marketo.com/marketing-topics/internet-marketing-solutions"/>
    <n v="0"/>
    <n v="0"/>
    <n v="0.52"/>
    <n v="70600000"/>
    <s v="0.99,0.71,0.28,0.56,0.56,0.99,0.99,0.71,0.71,0.71,0.71,0.71"/>
  </r>
  <r>
    <x v="1953"/>
    <n v="16"/>
    <n v="16"/>
    <n v="1"/>
    <n v="1"/>
    <n v="50"/>
    <n v="16.88"/>
    <s v="http://blog.marketo.com/2008/06/7-strategies-fo.html"/>
    <n v="0"/>
    <n v="0"/>
    <n v="0.9"/>
    <n v="85900000"/>
    <s v="0.18,0.27,0.36,0.64,0.09,0.09,0.36,0.64,0.45,0.99,0.99,0.82"/>
  </r>
  <r>
    <x v="1954"/>
    <n v="15"/>
    <n v="15"/>
    <n v="1"/>
    <n v="1"/>
    <n v="50"/>
    <n v="22.36"/>
    <s v="http://www.marketo.com/lead-generation/"/>
    <n v="0"/>
    <n v="0"/>
    <n v="0.93"/>
    <n v="45100000"/>
    <s v="0.56,0.56,0.56,0.44,0.99,0.56,0.56,0.56,0.44,0.56,0.22,0.33"/>
  </r>
  <r>
    <x v="1955"/>
    <n v="16"/>
    <n v="18"/>
    <n v="1"/>
    <n v="1"/>
    <n v="50"/>
    <n v="0"/>
    <s v="http://blog.marketo.com/2011/12/the-marketing-market-career-and-salary-breakdown-for-marketing-professionals.html"/>
    <n v="0"/>
    <n v="0"/>
    <n v="0.15"/>
    <n v="21100000"/>
    <s v="0.44,0.44,0.44,0.44,0.56,0.56,0.78,0.78,0.56,0.56,0.99,0.56"/>
  </r>
  <r>
    <x v="1956"/>
    <n v="15"/>
    <n v="13"/>
    <n v="1"/>
    <n v="1"/>
    <n v="50"/>
    <n v="3.44"/>
    <s v="https://launchpoint.marketo.com/assets/Uploads/Marketo-GoToWebinar-Adapter-UserGuide.pdf"/>
    <n v="0"/>
    <n v="0"/>
    <n v="0.08"/>
    <n v="76000"/>
    <s v="0.56,0.99,0.71,0.71,0.99,0.56,0.71,0.56,0.71,0.71,0.99,0.71"/>
  </r>
  <r>
    <x v="1957"/>
    <n v="15"/>
    <n v="15"/>
    <n v="1"/>
    <n v="1"/>
    <n v="50"/>
    <n v="0.92"/>
    <s v="http://blog.marketo.com/2013/07/ppc-for-linkedin-whats-the-difference.html"/>
    <n v="0"/>
    <n v="0"/>
    <n v="0.37"/>
    <n v="8690000"/>
    <s v="0.71,0.71,0.56,0.71,0.56,0.71,0.71,0.99,0.56,0.71,0.99,0.56"/>
  </r>
  <r>
    <x v="1958"/>
    <n v="16"/>
    <n v="15"/>
    <n v="1"/>
    <n v="1"/>
    <n v="50"/>
    <n v="23.93"/>
    <s v="http://www.marketo.com/articles/how-to-use-social-media-for-lead-generation/"/>
    <n v="0"/>
    <n v="0"/>
    <n v="0.71"/>
    <n v="472000000"/>
    <s v="0.56,0.71,0.71,0.99,0.71,0.71,0.99,0.99,0.56,0.71,0.99,0.99"/>
  </r>
  <r>
    <x v="1959"/>
    <n v="15"/>
    <n v="15"/>
    <n v="1"/>
    <n v="1"/>
    <n v="50"/>
    <n v="4.91"/>
    <s v="http://blog.marketo.com/2013/05/5-of-the-most-innovative-and-unique-marketing-campaigns-so-far-in-2013.html"/>
    <n v="0"/>
    <n v="0"/>
    <n v="0.77"/>
    <n v="15300000"/>
    <s v="0.71,0.71,0.99,0.99,0.99,0.71,0.99,0.99,0.56,0.71,0.99,0.56"/>
  </r>
  <r>
    <x v="1960"/>
    <n v="15"/>
    <n v="13"/>
    <n v="1"/>
    <n v="1"/>
    <n v="50"/>
    <n v="10.6"/>
    <s v="http://www.marketo.com/software/marketing-automation/analytics/ad-hoc-reports-analysis/"/>
    <n v="0"/>
    <n v="0"/>
    <n v="0.11"/>
    <n v="67200000"/>
    <s v="0.56,0.71,0.71,0.99,0.71,0.71,0.56,0.71,0.99,0.99,0.71,0.99"/>
  </r>
  <r>
    <x v="1961"/>
    <n v="16"/>
    <n v="17"/>
    <n v="1"/>
    <n v="1"/>
    <n v="50"/>
    <n v="0"/>
    <s v="https://launchpoint.marketo.com/intercall/1613-intercall-virtual-events-for-marketo/"/>
    <n v="0"/>
    <n v="0"/>
    <n v="7.0000000000000007E-2"/>
    <n v="76000"/>
    <s v="0.18,0.36,0.36,0.36,0.45,0.82,0.45,0.99,0.82,0.45,0.45,0.27"/>
  </r>
  <r>
    <x v="1962"/>
    <n v="15"/>
    <n v="14"/>
    <n v="1"/>
    <n v="1"/>
    <n v="50"/>
    <n v="0"/>
    <s v="http://blog.marketo.com/2011/12/the-marketing-market-career-and-salary-breakdown-for-marketing-professionals.html"/>
    <n v="0"/>
    <n v="0"/>
    <n v="0.03"/>
    <n v="1480000"/>
    <s v="0.56,0.71,0.71,0.99,0.71,0.56,0.56,0.56,0.56,0.56,0.71,0.99"/>
  </r>
  <r>
    <x v="1963"/>
    <n v="15"/>
    <n v="16"/>
    <n v="1"/>
    <n v="1"/>
    <n v="50"/>
    <n v="0"/>
    <s v="http://blog.marketo.com/2013/05/5-of-the-most-innovative-and-unique-marketing-campaigns-so-far-in-2013.html"/>
    <n v="0"/>
    <n v="0"/>
    <n v="0.12"/>
    <n v="76300000"/>
    <s v="0.22,0.56,0.99,0.78,0.99,0.33,0.78,0.56,0.33,0.33,0.44,0.78"/>
  </r>
  <r>
    <x v="1964"/>
    <n v="16"/>
    <n v="0"/>
    <n v="1"/>
    <n v="3"/>
    <n v="50"/>
    <n v="0"/>
    <s v="https://launchpoint.marketo.com/assets/company/796/Marketo-Connector-One-Pager.pdf"/>
    <n v="0"/>
    <n v="0"/>
    <n v="0"/>
    <n v="654000"/>
    <s v="0.45,0.45,0.45,0.64,0.82,0.99,0.27,0.36,0.36,0.27,0.36,0.27"/>
  </r>
  <r>
    <x v="1965"/>
    <n v="15"/>
    <n v="15"/>
    <n v="1"/>
    <n v="1"/>
    <n v="50"/>
    <n v="1.74"/>
    <s v="https://launchpoint.marketo.com/on24/1019-webcasting/"/>
    <n v="0"/>
    <n v="0"/>
    <n v="0.65"/>
    <n v="186000"/>
    <s v="0.11,0.33,0.56,0.78,0.56,0.33,0.56,0.11,0.78,0.78,0.99,0.78"/>
  </r>
  <r>
    <x v="1966"/>
    <n v="15"/>
    <n v="0"/>
    <n v="1"/>
    <n v="3"/>
    <n v="50"/>
    <n v="2.98"/>
    <s v="https://www.marketo.com/_assets/uploads/Your-Sample-Social-Editorial-Calendar.pdf?20140825103412"/>
    <n v="0"/>
    <n v="0"/>
    <n v="0.52"/>
    <n v="115000000"/>
    <s v="0.71,0.56,0.43,0.71,0.71,0.56,0.56,0.71,0.99,0.71,0.71,0.56"/>
  </r>
  <r>
    <x v="1966"/>
    <n v="16"/>
    <n v="16"/>
    <n v="1"/>
    <n v="1"/>
    <n v="50"/>
    <n v="2.98"/>
    <s v="http://www.marketo.com/worksheets/social-media-editorial-calendar/"/>
    <n v="0"/>
    <n v="0"/>
    <n v="0.52"/>
    <n v="115000000"/>
    <s v="0.71,0.56,0.43,0.71,0.71,0.56,0.56,0.71,0.99,0.71,0.71,0.56"/>
  </r>
  <r>
    <x v="1967"/>
    <n v="16"/>
    <n v="17"/>
    <n v="1"/>
    <n v="1"/>
    <n v="50"/>
    <n v="20.53"/>
    <s v="https://launchpoint.marketo.com/direct-mail-manager/1021-direct-mail-manager-for-marketo/"/>
    <n v="0"/>
    <n v="0"/>
    <n v="0.94"/>
    <n v="10800000"/>
    <s v="0.28,0.43,0.71,0.71,0.56,0.71,0.56,0.71,0.99,0.71,0.99,0.71"/>
  </r>
  <r>
    <x v="1968"/>
    <n v="15"/>
    <n v="13"/>
    <n v="1"/>
    <n v="1"/>
    <n v="50"/>
    <n v="10.15"/>
    <s v="http://blog.marketo.com/2013/09/the-1-best-kept-secret-in-seo.html"/>
    <n v="0"/>
    <n v="0"/>
    <n v="0.22"/>
    <n v="106000000"/>
    <s v="0.27,0.36,0.45,0.64,0.64,0.36,0.64,0.64,0.64,0.45,0.99,0.36"/>
  </r>
  <r>
    <x v="1969"/>
    <n v="16"/>
    <n v="16"/>
    <n v="1"/>
    <n v="1"/>
    <n v="50"/>
    <n v="0.1"/>
    <s v="http://blog.marketo.com/2014/02/the-5-pillars-of-a-successful-sales-pitch.html"/>
    <n v="0"/>
    <n v="0"/>
    <n v="0.16"/>
    <n v="10400000"/>
    <s v="0.28,0.56,0.71,0.71,0.71,0.56,0.71,0.56,0.56,0.71,0.99,0.99"/>
  </r>
  <r>
    <x v="1729"/>
    <n v="15"/>
    <n v="13"/>
    <n v="1"/>
    <n v="1"/>
    <n v="50"/>
    <n v="21.68"/>
    <s v="http://www.marketo.com/lead-generation/"/>
    <n v="0"/>
    <n v="0"/>
    <n v="0.98"/>
    <n v="1360000000"/>
    <s v="0.71,0.71,0.71,0.99,0.99,0.71,0.99,0.71,0.71,0.99,0.99,0.71"/>
  </r>
  <r>
    <x v="1970"/>
    <n v="15"/>
    <n v="14"/>
    <n v="1"/>
    <n v="1"/>
    <n v="50"/>
    <n v="13.32"/>
    <s v="http://www.marketo.com/landing-pages/"/>
    <n v="0"/>
    <n v="0"/>
    <n v="0.95"/>
    <n v="1250000"/>
    <s v="0.78,0.78,0.78,0.33,0.56,0.78,0.78,0.56,0.56,0.33,0.99,0.56"/>
  </r>
  <r>
    <x v="1971"/>
    <n v="16"/>
    <n v="0"/>
    <n v="1"/>
    <n v="3"/>
    <n v="50"/>
    <n v="0"/>
    <s v="http://www.marketo.com/resources/"/>
    <n v="0"/>
    <n v="0"/>
    <n v="0.93"/>
    <n v="2130000"/>
    <s v="0.56,0.99,0.56,0.44,0.56,0.56,0.56,0.44,0.44,0.78,0.56,0.33"/>
  </r>
  <r>
    <x v="1972"/>
    <n v="15"/>
    <n v="14"/>
    <n v="1"/>
    <n v="1"/>
    <n v="50"/>
    <n v="0"/>
    <s v="http://www.marketo.com/library/christiana-care-case-study.pdf"/>
    <n v="0"/>
    <n v="0"/>
    <n v="0.05"/>
    <n v="1220000"/>
    <s v="0.33,0.44,0.56,0.56,0.56,0.56,0.56,0.78,0.56,0.56,0.99,0.56"/>
  </r>
  <r>
    <x v="1973"/>
    <n v="15"/>
    <n v="14"/>
    <n v="1"/>
    <n v="1"/>
    <n v="50"/>
    <n v="0.25"/>
    <s v="http://summit.marketo.com/2015/speakers/anne-wang/"/>
    <n v="0"/>
    <n v="0"/>
    <n v="0.08"/>
    <n v="62900000"/>
    <s v="0.44,0.56,0.44,0.56,0.78,0.56,0.56,0.56,0.78,0.56,0.99,0.78"/>
  </r>
  <r>
    <x v="1974"/>
    <n v="16"/>
    <n v="0"/>
    <n v="1"/>
    <n v="3"/>
    <n v="50"/>
    <n v="0"/>
    <s v="http://www.marketo.com/social-marketing/"/>
    <n v="0"/>
    <n v="0"/>
    <n v="0.39"/>
    <n v="565000000"/>
    <s v="0.14,0.28,0.14,0.14,0.71,0.99,0.99,0.99,0.71,0.71,0.99,0.99"/>
  </r>
  <r>
    <x v="1975"/>
    <n v="16"/>
    <n v="18"/>
    <n v="1"/>
    <n v="1"/>
    <n v="50"/>
    <n v="0"/>
    <s v="http://www.marketo.com/worksheets/2015-sample-social-media-tactical-plan/"/>
    <n v="0"/>
    <n v="0"/>
    <n v="0.26"/>
    <n v="367000000"/>
    <s v="0.56,0.56,0.71,0.71,0.99,0.71,0.99,0.99,0.71,0.99,0.99,0.99"/>
  </r>
  <r>
    <x v="1976"/>
    <n v="16"/>
    <n v="14"/>
    <n v="1"/>
    <n v="1"/>
    <n v="50"/>
    <n v="7.55"/>
    <s v="http://www.marketo.com/landing-pages/"/>
    <n v="0"/>
    <n v="0"/>
    <n v="0.88"/>
    <n v="33200000"/>
    <s v="0.56,0.71,0.71,0.71,0.99,0.56,0.71,0.71,0.71,0.99,0.99,0.56"/>
  </r>
  <r>
    <x v="156"/>
    <n v="16"/>
    <n v="0"/>
    <n v="1"/>
    <n v="3"/>
    <n v="50"/>
    <n v="8.27"/>
    <s v="http://www.marketo.com/media/email-marketing-cheat-sheet/"/>
    <n v="0"/>
    <n v="0"/>
    <n v="0.68"/>
    <n v="494000"/>
    <s v="0.60,0.99,0.80,0.80,0.99,0.99,0.99,0.99,0.60,0.80,0.99,0.80"/>
  </r>
  <r>
    <x v="156"/>
    <n v="15"/>
    <n v="14"/>
    <n v="1"/>
    <n v="1"/>
    <n v="50"/>
    <n v="8.27"/>
    <s v="http://www.marketo.com/"/>
    <n v="0"/>
    <n v="0"/>
    <n v="0.68"/>
    <n v="494000"/>
    <s v="0.60,0.99,0.80,0.80,0.99,0.99,0.99,0.99,0.60,0.80,0.99,0.80"/>
  </r>
  <r>
    <x v="1977"/>
    <n v="16"/>
    <n v="15"/>
    <n v="1"/>
    <n v="1"/>
    <n v="50"/>
    <n v="0"/>
    <s v="http://www.marketo.com/library/eMarketing-Strategies-for-the-Complex-Sale-chapter-15.pdf"/>
    <n v="0"/>
    <n v="0"/>
    <n v="0.09"/>
    <n v="55600000"/>
    <s v="0.43,0.71,0.56,0.71,0.71,0.99,0.99,0.71,0.71,0.71,0.71,0.71"/>
  </r>
  <r>
    <x v="1978"/>
    <n v="16"/>
    <n v="0"/>
    <n v="1"/>
    <n v="3"/>
    <n v="50"/>
    <n v="0.17"/>
    <s v="http://www.marketo.com/_assets/uploads/The-new-metrics-for-email-marketing.pdf?20130904180220"/>
    <n v="0"/>
    <n v="0"/>
    <n v="0.66"/>
    <n v="77000000"/>
    <s v="0.56,0.99,0.56,0.56,0.56,0.43,0.43,0.56,0.71,0.99,0.99,0.71"/>
  </r>
  <r>
    <x v="1979"/>
    <n v="21"/>
    <n v="0"/>
    <n v="1"/>
    <n v="3"/>
    <n v="110"/>
    <n v="0"/>
    <s v="https://www.marketo.com/marketing-topics/define-b2b-marketing"/>
    <n v="0"/>
    <n v="0"/>
    <n v="7.0000000000000007E-2"/>
    <n v="26600000"/>
    <s v="0.41,0.82,0.65,0.99,0.82,0.65,0.41,0.41,0.28,0.65,0.65,0.99"/>
  </r>
  <r>
    <x v="1980"/>
    <n v="21"/>
    <n v="0"/>
    <n v="1"/>
    <n v="3"/>
    <n v="110"/>
    <n v="14.58"/>
    <s v="http://www.marketo.com/ebooks/move-beyond-batch-and-blast-emails-with-marketos-dialog-edition/"/>
    <n v="0"/>
    <n v="0"/>
    <n v="0.66"/>
    <n v="40500000"/>
    <s v="0.64,0.79,0.79,0.99,0.79,0.79,0.79,0.79,0.64,0.64,0.79,0.64"/>
  </r>
  <r>
    <x v="1981"/>
    <n v="20"/>
    <n v="0"/>
    <n v="1"/>
    <n v="3"/>
    <n v="70"/>
    <n v="5.67"/>
    <s v="http://blog.marketo.com/2013/10/31-content-marketing-ideas-that-will-revolutionize-your-business.html"/>
    <n v="0"/>
    <n v="0"/>
    <n v="0.9"/>
    <n v="142000000"/>
    <s v="0.44,0.44,0.99,0.78,0.78,0.56,0.78,0.78,0.78,0.56,0.78,0.56"/>
  </r>
  <r>
    <x v="1982"/>
    <n v="19"/>
    <n v="18"/>
    <n v="1"/>
    <n v="1"/>
    <n v="70"/>
    <n v="10.4"/>
    <s v="http://developers.marketo.com/documentation/rest/"/>
    <n v="0"/>
    <n v="0"/>
    <n v="0.35"/>
    <n v="321000"/>
    <s v="0.78,0.56,0.78,0.56,0.99,0.78,0.78,0.56,0.99,0.78,0.78,0.44"/>
  </r>
  <r>
    <x v="1889"/>
    <n v="14"/>
    <n v="0"/>
    <n v="1"/>
    <n v="3"/>
    <n v="30"/>
    <n v="0"/>
    <s v="http://www.marketo.com/definitive-guides/engaging-email-marketing/"/>
    <n v="0"/>
    <n v="0"/>
    <n v="0.91"/>
    <n v="367000000"/>
    <s v="0.75,0.75,0.50,0.75,0.99,0.50,0.75,0.75,0.50,0.75,0.25,0.50"/>
  </r>
  <r>
    <x v="1983"/>
    <n v="18"/>
    <n v="0"/>
    <n v="1"/>
    <n v="3"/>
    <n v="70"/>
    <n v="19.34"/>
    <s v="http://templates.marketo.com/"/>
    <n v="0"/>
    <n v="0"/>
    <n v="0.73"/>
    <n v="245000000"/>
    <s v="0.99,0.71,0.99,0.71,0.99,0.71,0.99,0.99,0.71,0.99,0.99,0.99"/>
  </r>
  <r>
    <x v="1984"/>
    <n v="18"/>
    <n v="16"/>
    <n v="1"/>
    <n v="1"/>
    <n v="70"/>
    <n v="5.52"/>
    <s v="http://www.marketo.com/software/marketing-automation/engagement-engine/"/>
    <n v="0"/>
    <n v="0"/>
    <n v="0.88"/>
    <n v="28700000"/>
    <s v="0.44,0.99,0.78,0.78,0.99,0.56,0.99,0.78,0.99,0.99,0.99,0.99"/>
  </r>
  <r>
    <x v="1985"/>
    <n v="19"/>
    <n v="20"/>
    <n v="1"/>
    <n v="1"/>
    <n v="70"/>
    <n v="32.26"/>
    <s v="http://www.marketo.com/software/marketing-automation/"/>
    <n v="0"/>
    <n v="0"/>
    <n v="0.95"/>
    <n v="41300000"/>
    <s v="0.64,0.82,0.64,0.82,0.99,0.64,0.64,0.45,0.64,0.64,0.64,0.82"/>
  </r>
  <r>
    <x v="1986"/>
    <n v="18"/>
    <n v="0"/>
    <n v="1"/>
    <n v="3"/>
    <n v="70"/>
    <n v="0"/>
    <s v="http://blog.marketo.com/2013/09/how-to-write-your-first-blog-post.html"/>
    <n v="0"/>
    <n v="0"/>
    <n v="0"/>
    <n v="188000000"/>
    <s v="0.14,0.14,0.21,0.07,0.14,0.21,0.79,0.99,0.79,0.79,0.79,0.64"/>
  </r>
  <r>
    <x v="1987"/>
    <n v="19"/>
    <n v="20"/>
    <n v="1"/>
    <n v="1"/>
    <n v="70"/>
    <n v="17.62"/>
    <s v="https://www.marketo.com/marketing-topics/free-lead-generation"/>
    <n v="0"/>
    <n v="0"/>
    <n v="0.95"/>
    <n v="89800000"/>
    <s v="0.12,0.65,0.53,0.12,0.18,0.24,0.24,0.28,0.65,0.65,0.99,0.53"/>
  </r>
  <r>
    <x v="1988"/>
    <n v="20"/>
    <n v="19"/>
    <n v="1"/>
    <n v="1"/>
    <n v="70"/>
    <n v="0"/>
    <s v="http://developers.marketo.com/blog/execute-form-submission-actions-from-iframe-to-parent-page/"/>
    <n v="0"/>
    <n v="0"/>
    <n v="0"/>
    <n v="1490000"/>
    <s v="0.78,0.78,0.78,0.78,0.99,0.99,0.99,0.99,0.78,0.78,0.99,0.78"/>
  </r>
  <r>
    <x v="1989"/>
    <n v="18"/>
    <n v="19"/>
    <n v="1"/>
    <n v="1"/>
    <n v="70"/>
    <n v="9.31"/>
    <s v="http://www.marketo.com/webinars/winning-with-better-landing-pages-top-5-secrets-to-lift-conversions/"/>
    <n v="0"/>
    <n v="0"/>
    <n v="0.98"/>
    <n v="32600000"/>
    <s v="0.56,0.78,0.56,0.78,0.99,0.56,0.78,0.99,0.99,0.78,0.99,0.78"/>
  </r>
  <r>
    <x v="1990"/>
    <n v="19"/>
    <n v="18"/>
    <n v="1"/>
    <n v="1"/>
    <n v="70"/>
    <n v="6.15"/>
    <s v="https://launchpoint.marketo.com/assets/company/419/Proposal-Automation-CRM-Integration.pdf"/>
    <n v="0"/>
    <n v="0"/>
    <n v="0.53"/>
    <n v="1740000"/>
    <s v="0.12,0.18,0.24,0.12,0.18,0.18,0.12,0.12,0.99,0.82,0.82,0.65"/>
  </r>
  <r>
    <x v="1991"/>
    <n v="18"/>
    <n v="17"/>
    <n v="1"/>
    <n v="1"/>
    <n v="70"/>
    <n v="0"/>
    <s v="http://developers.marketo.com/blog/hide-lightbox-after-form-submission/"/>
    <n v="0"/>
    <n v="0"/>
    <n v="0.2"/>
    <n v="20700000"/>
    <s v="0.78,0.99,0.78,0.56,0.78,0.78,0.56,0.56,0.56,0.44,0.56,0.56"/>
  </r>
  <r>
    <x v="1992"/>
    <n v="19"/>
    <n v="0"/>
    <n v="1"/>
    <n v="3"/>
    <n v="70"/>
    <n v="0"/>
    <s v="http://www.marketo.com/webinars/graduating-from-esp-to-marketing-automation/"/>
    <n v="0"/>
    <n v="0"/>
    <n v="0"/>
    <n v="49400000"/>
    <s v="0.56,0.78,0.78,0.78,0.56,0.99,0.78,0.78,0.56,0.56,0.78,0.56"/>
  </r>
  <r>
    <x v="1993"/>
    <n v="19"/>
    <n v="20"/>
    <n v="1"/>
    <n v="1"/>
    <n v="70"/>
    <n v="0"/>
    <s v="http://www.marketo.com/partners/distribution-partner/"/>
    <n v="0"/>
    <n v="0"/>
    <n v="0.26"/>
    <n v="15600000"/>
    <s v="0.56,0.78,0.78,0.78,0.78,0.99,0.78,0.78,0.78,0.78,0.99,0.78"/>
  </r>
  <r>
    <x v="1994"/>
    <n v="19"/>
    <n v="17"/>
    <n v="1"/>
    <n v="1"/>
    <n v="70"/>
    <n v="0"/>
    <s v="https://launchpoint.marketo.com/direct-mail-manager/1021-direct-mail-manager-for-marketo/"/>
    <n v="0"/>
    <n v="0"/>
    <n v="0.01"/>
    <n v="759000000"/>
    <s v="0.44,0.99,0.78,0.78,0.56,0.44,0.56,0.78,0.56,0.78,0.78,0.78"/>
  </r>
  <r>
    <x v="1995"/>
    <n v="18"/>
    <n v="17"/>
    <n v="1"/>
    <n v="1"/>
    <n v="70"/>
    <n v="0"/>
    <s v="http://www.marketo.com/ebooks/build-and-operate-content-marketing-machine/"/>
    <n v="0"/>
    <n v="0"/>
    <n v="0.18"/>
    <n v="416000000"/>
    <s v="0.78,0.78,0.78,0.44,0.78,0.78,0.56,0.99,0.78,0.56,0.56,0.78"/>
  </r>
  <r>
    <x v="1996"/>
    <n v="18"/>
    <n v="19"/>
    <n v="1"/>
    <n v="1"/>
    <n v="70"/>
    <n v="27.11"/>
    <s v="http://www.marketo.com/content-marketing/"/>
    <n v="0"/>
    <n v="0"/>
    <n v="0.93"/>
    <n v="357000000"/>
    <s v="0.36,0.64,0.45,0.82,0.45,0.64,0.45,0.64,0.45,0.99,0.82,0.64"/>
  </r>
  <r>
    <x v="1997"/>
    <n v="19"/>
    <n v="19"/>
    <n v="1"/>
    <n v="1"/>
    <n v="70"/>
    <n v="0.94"/>
    <s v="http://blog.marketo.com/2013/09/how-to-write-your-first-blog-post.html"/>
    <n v="0"/>
    <n v="0"/>
    <n v="0.08"/>
    <n v="733000000"/>
    <s v="0.56,0.99,0.78,0.78,0.99,0.78,0.56,0.78,0.78,0.99,0.56,0.78"/>
  </r>
  <r>
    <x v="1998"/>
    <n v="14"/>
    <n v="0"/>
    <n v="1"/>
    <n v="3"/>
    <n v="30"/>
    <n v="0"/>
    <s v="http://www.marketo.com/worksheets/email-deliverability-design-and-creative-checklist/"/>
    <n v="0"/>
    <n v="0"/>
    <n v="0.43"/>
    <n v="752000000"/>
    <s v="0.50,0.75,0.50,0.99,0.75,0.75,0.75,0.75,0.50,0.75,0.75,0.50"/>
  </r>
  <r>
    <x v="1999"/>
    <n v="19"/>
    <n v="0"/>
    <n v="1"/>
    <n v="3"/>
    <n v="70"/>
    <n v="2.27"/>
    <s v="http://www.marketo.com/ebooks/the-inbound-marketers-guide-to-seo-and-ppc/"/>
    <n v="0"/>
    <n v="0"/>
    <n v="0.7"/>
    <n v="11500000"/>
    <s v="0.99,0.99,0.56,0.71,0.71,0.71,0.99,0.99,0.99,0.99,0.99,0.99"/>
  </r>
  <r>
    <x v="1902"/>
    <n v="14"/>
    <n v="10"/>
    <n v="1"/>
    <n v="2"/>
    <n v="30"/>
    <n v="17.11"/>
    <s v="http://blog.marketo.com/2014/04/rise-of-the-marketing-platform.html"/>
    <n v="0"/>
    <n v="0"/>
    <n v="0.98"/>
    <n v="86800000"/>
    <s v="0.60,0.40,0.40,0.99,0.40,0.60,0.40,0.40,0.99,0.40,0.99,0.60"/>
  </r>
  <r>
    <x v="2000"/>
    <n v="14"/>
    <n v="0"/>
    <n v="1"/>
    <n v="3"/>
    <n v="30"/>
    <n v="2.62"/>
    <s v="http://www.marketo.com/definitive-guides/international-market-entry-and-expansion/"/>
    <n v="0"/>
    <n v="0"/>
    <n v="0.22"/>
    <n v="349000000"/>
    <s v="0.60,0.80,0.80,0.60,0.60,0.99,0.60,0.60,0.60,0.40,0.60,0.40"/>
  </r>
  <r>
    <x v="2001"/>
    <n v="14"/>
    <n v="15"/>
    <n v="1"/>
    <n v="1"/>
    <n v="30"/>
    <n v="0"/>
    <s v="https://launchpoint.marketo.com/tibco/1389-tibco-activematrixtm-businessworks-6/"/>
    <n v="0"/>
    <n v="0"/>
    <n v="0.09"/>
    <n v="75000"/>
    <s v="0.20,0.60,0.60,0.60,0.99,0.60,0.80,0.60,0.80,0.80,0.99,0.60"/>
  </r>
  <r>
    <x v="2002"/>
    <n v="14"/>
    <n v="14"/>
    <n v="1"/>
    <n v="1"/>
    <n v="30"/>
    <n v="2.72"/>
    <s v="http://blog.marketo.com/2013/01/its-time-to-audit-your-websites-social-functionality.html"/>
    <n v="0"/>
    <n v="0"/>
    <n v="0.39"/>
    <n v="1410000"/>
    <s v="0.20,0.40,0.60,0.99,0.40,0.60,0.80,0.80,0.60,0.80,0.40,0.60"/>
  </r>
  <r>
    <x v="2003"/>
    <n v="14"/>
    <n v="12"/>
    <n v="1"/>
    <n v="1"/>
    <n v="30"/>
    <n v="12.4"/>
    <s v="http://www.marketo.com/webinars/marketing-collaboration-in-the-cloud/"/>
    <n v="0"/>
    <n v="0"/>
    <n v="0.56000000000000005"/>
    <n v="244000000"/>
    <s v="0.28,0.28,0.43,0.28,0.99,0.43,0.28,0.43,0.28,0.43,0.43,0.28"/>
  </r>
  <r>
    <x v="2004"/>
    <n v="14"/>
    <n v="12"/>
    <n v="1"/>
    <n v="1"/>
    <n v="30"/>
    <n v="0"/>
    <s v="http://blog.marketo.com/2014/10/best-practices-for-mobile-seo.html"/>
    <n v="0"/>
    <n v="0"/>
    <n v="0.61"/>
    <n v="16200000"/>
    <s v="0.67,0.99,0.99,0.67,0.67,0.99,0.99,0.99,0.99,0.67,0.99,0.99"/>
  </r>
  <r>
    <x v="2005"/>
    <n v="19"/>
    <n v="19"/>
    <n v="1"/>
    <n v="1"/>
    <n v="70"/>
    <n v="20.96"/>
    <s v="http://blog.marketo.com/2013/10/how-to-effectively-segment-your-database-for-lead-nurturing.html"/>
    <n v="0"/>
    <n v="0"/>
    <n v="0.93"/>
    <n v="461000000"/>
    <s v="0.44,0.78,0.56,0.78,0.99,0.56,0.78,0.78,0.78,0.78,0.56,0.56"/>
  </r>
  <r>
    <x v="2006"/>
    <n v="14"/>
    <n v="14"/>
    <n v="1"/>
    <n v="1"/>
    <n v="30"/>
    <n v="6.57"/>
    <s v="https://www.marketo.com/marketing-topics/generate-business-leads"/>
    <n v="0"/>
    <n v="0"/>
    <n v="0.75"/>
    <n v="346000000"/>
    <s v="0.43,0.43,0.43,0.99,0.56,0.43,0.43,0.43,0.28,0.14,0.43,0.28"/>
  </r>
  <r>
    <x v="2007"/>
    <n v="14"/>
    <n v="13"/>
    <n v="1"/>
    <n v="1"/>
    <n v="30"/>
    <n v="0"/>
    <s v="http://www.marketo.com/customers/"/>
    <n v="0"/>
    <n v="0"/>
    <n v="0.21"/>
    <n v="83200000"/>
    <s v="0.43,0.43,0.43,0.43,0.71,0.43,0.99,0.56,0.14,0.43,0.28,0.43"/>
  </r>
  <r>
    <x v="1466"/>
    <n v="14"/>
    <n v="14"/>
    <n v="1"/>
    <n v="1"/>
    <n v="30"/>
    <n v="69.31"/>
    <s v="https://www.marketo.com/marketing-topics/lead-management-software"/>
    <n v="0"/>
    <n v="0"/>
    <n v="0.98"/>
    <n v="37700000"/>
    <s v="0.50,0.99,0.50,0.75,0.99,0.50,0.50,0.50,0.75,0.75,0.50,0.50"/>
  </r>
  <r>
    <x v="2008"/>
    <n v="14"/>
    <n v="11"/>
    <n v="1"/>
    <n v="1"/>
    <n v="30"/>
    <n v="24.42"/>
    <s v="http://www.marketo.com/lead-generation/"/>
    <n v="0"/>
    <n v="0"/>
    <n v="0.97"/>
    <n v="463000000"/>
    <s v="0.40,0.60,0.40,0.80,0.80,0.80,0.80,0.99,0.60,0.60,0.60,0.40"/>
  </r>
  <r>
    <x v="2009"/>
    <n v="18"/>
    <n v="11"/>
    <n v="1"/>
    <n v="1"/>
    <n v="70"/>
    <n v="0"/>
    <s v="http://blog.marketo.com/2013/06/how-classic-psychology-can-help-you-understand-your-buyer.html"/>
    <n v="0"/>
    <n v="0"/>
    <n v="0.17"/>
    <n v="188000000"/>
    <s v="0.45,0.64,0.82,0.82,0.82,0.99,0.36,0.45,0.64,0.82,0.82,0.99"/>
  </r>
  <r>
    <x v="2010"/>
    <n v="18"/>
    <n v="15"/>
    <n v="1"/>
    <n v="1"/>
    <n v="70"/>
    <n v="0"/>
    <s v="http://www.marketo.com/articles/how-to-survive-the-gmail-tabs-marketing-apocalypse/"/>
    <n v="0"/>
    <n v="0"/>
    <n v="0.03"/>
    <n v="449000000"/>
    <s v="0.78,0.78,0.56,0.44,0.99,0.78,0.56,0.56,0.44,0.99,0.99,0.78"/>
  </r>
  <r>
    <x v="2011"/>
    <n v="19"/>
    <n v="19"/>
    <n v="1"/>
    <n v="1"/>
    <n v="70"/>
    <n v="6.06"/>
    <s v="http://blog.marketo.com/2013/10/the-whole-customer-why-you-need-a-360-degree-view.html"/>
    <n v="0"/>
    <n v="0"/>
    <n v="0.34"/>
    <n v="7390000"/>
    <s v="0.56,0.99,0.99,0.99,0.78,0.99,0.78,0.78,0.78,0.99,0.99,0.99"/>
  </r>
  <r>
    <x v="2012"/>
    <n v="19"/>
    <n v="17"/>
    <n v="1"/>
    <n v="1"/>
    <n v="70"/>
    <n v="0"/>
    <s v="http://blog.marketo.com/2013/02/what-is-the-difference-between-thought-leadership-and-content-marketing.html"/>
    <n v="0"/>
    <n v="0"/>
    <n v="0.02"/>
    <n v="4080000"/>
    <s v="0.78,0.78,0.78,0.78,0.99,0.78,0.99,0.78,0.78,0.78,0.78,0.78"/>
  </r>
  <r>
    <x v="2013"/>
    <n v="14"/>
    <n v="12"/>
    <n v="1"/>
    <n v="1"/>
    <n v="30"/>
    <n v="0"/>
    <s v="http://www.marketo.com/definitive-guides/marketing-metrics-and-marketing-analytics/"/>
    <n v="0"/>
    <n v="0"/>
    <n v="0.25"/>
    <n v="20500000"/>
    <s v="0.20,0.20,0.80,0.80,0.80,0.60,0.60,0.99,0.20,0.20,0.40,0.40"/>
  </r>
  <r>
    <x v="2014"/>
    <n v="19"/>
    <n v="0"/>
    <n v="1"/>
    <n v="3"/>
    <n v="70"/>
    <n v="0"/>
    <s v="http://www.marketo.com/library/Marketo-DefGuideLeadScoring.pdf?v2"/>
    <n v="0"/>
    <n v="0"/>
    <n v="0.11"/>
    <n v="49000000"/>
    <s v="0.44,0.78,0.56,0.99,0.78,0.78,0.78,0.78,0.56,0.78,0.99,0.78"/>
  </r>
  <r>
    <x v="2015"/>
    <n v="19"/>
    <n v="17"/>
    <n v="1"/>
    <n v="1"/>
    <n v="70"/>
    <n v="0.62"/>
    <s v="http://www.marketo.com/definitive-guides/lead-nurturing/"/>
    <n v="0"/>
    <n v="0"/>
    <n v="0.56000000000000005"/>
    <n v="1150000000"/>
    <s v="0.78,0.99,0.99,0.99,0.99,0.78,0.56,0.78,0.78,0.78,0.99,0.56"/>
  </r>
  <r>
    <x v="2016"/>
    <n v="14"/>
    <n v="12"/>
    <n v="1"/>
    <n v="1"/>
    <n v="30"/>
    <n v="0"/>
    <s v="http://blog.marketo.com/2013/05/5-of-the-most-innovative-and-unique-marketing-campaigns-so-far-in-2013.html"/>
    <n v="0"/>
    <n v="0"/>
    <n v="0.1"/>
    <n v="63300000"/>
    <s v="0.28,0.43,0.56,0.56,0.99,0.28,0.28,0.14,0.43,0.56,0.56,0.43"/>
  </r>
  <r>
    <x v="2017"/>
    <n v="19"/>
    <n v="0"/>
    <n v="1"/>
    <n v="3"/>
    <n v="70"/>
    <n v="0"/>
    <s v="http://www.marketo.com/articles/three-effective-approaches-for-personalized-marketing-campaign-maneuvers/"/>
    <n v="0"/>
    <n v="0"/>
    <n v="0.43"/>
    <n v="12500000"/>
    <s v="0.71,0.99,0.99,0.99,0.71,0.99,0.99,0.71,0.71,0.99,0.99,0.71"/>
  </r>
  <r>
    <x v="2017"/>
    <n v="18"/>
    <n v="18"/>
    <n v="1"/>
    <n v="1"/>
    <n v="70"/>
    <n v="0"/>
    <s v="http://www.marketo.com/_assets/uploads/10-tips-for-successful-email-marketing.pdf?20130607170642"/>
    <n v="0"/>
    <n v="0"/>
    <n v="0.43"/>
    <n v="12500000"/>
    <s v="0.71,0.99,0.99,0.99,0.71,0.99,0.99,0.71,0.71,0.99,0.99,0.71"/>
  </r>
  <r>
    <x v="2018"/>
    <n v="19"/>
    <n v="0"/>
    <n v="1"/>
    <n v="3"/>
    <n v="70"/>
    <n v="31.43"/>
    <s v="http://www.marketo.com/software/personalization/"/>
    <n v="0"/>
    <n v="0"/>
    <n v="0.55000000000000004"/>
    <n v="23200000"/>
    <s v="0.78,0.44,0.56,0.78,0.78,0.78,0.56,0.78,0.78,0.78,0.99,0.78"/>
  </r>
  <r>
    <x v="2019"/>
    <n v="18"/>
    <n v="18"/>
    <n v="1"/>
    <n v="1"/>
    <n v="70"/>
    <n v="2.25"/>
    <s v="http://launchpoint.marketo.com/strikeiron-inc/745-strikeiron-address-verification/"/>
    <n v="0"/>
    <n v="0"/>
    <n v="0.54"/>
    <n v="85300000"/>
    <s v="0.99,0.99,0.44,0.33,0.78,0.78,0.44,0.33,0.56,0.78,0.78,0.99"/>
  </r>
  <r>
    <x v="2020"/>
    <n v="19"/>
    <n v="0"/>
    <n v="1"/>
    <n v="3"/>
    <n v="70"/>
    <n v="5.77"/>
    <s v="https://launchpoint.marketo.com/applications/customer-lifecycle"/>
    <n v="0"/>
    <n v="0"/>
    <n v="0.44"/>
    <n v="271000000"/>
    <s v="0.36,0.50,0.64,0.99,0.99,0.64,0.36,0.36,0.28,0.50,0.64,0.36"/>
  </r>
  <r>
    <x v="2021"/>
    <n v="14"/>
    <n v="13"/>
    <n v="1"/>
    <n v="1"/>
    <n v="30"/>
    <n v="0"/>
    <s v="http://www.marketo.com/ebooks/how-new-eu-privacy-laws-will-change-your-marketing/"/>
    <n v="0"/>
    <n v="0"/>
    <n v="0.11"/>
    <n v="125000000"/>
    <s v="0.75,0.99,0.50,0.75,0.99,0.99,0.75,0.75,0.75,0.75,0.99,0.75"/>
  </r>
  <r>
    <x v="2022"/>
    <n v="18"/>
    <n v="15"/>
    <n v="1"/>
    <n v="1"/>
    <n v="70"/>
    <n v="28.19"/>
    <s v="http://www.marketo.com/software/marketing-automation/analytics/revenue-cycle-modeler/"/>
    <n v="0"/>
    <n v="0"/>
    <n v="0.23"/>
    <n v="1080000"/>
    <s v="0.33,0.56,0.56,0.56,0.78,0.78,0.78,0.56,0.78,0.78,0.99,0.56"/>
  </r>
  <r>
    <x v="2023"/>
    <n v="18"/>
    <n v="18"/>
    <n v="1"/>
    <n v="1"/>
    <n v="70"/>
    <n v="34.86"/>
    <s v="http://www.marketo.com/"/>
    <n v="0"/>
    <n v="0"/>
    <n v="0.98"/>
    <n v="250000000"/>
    <s v="0.64,0.82,0.64,0.64,0.45,0.64,0.82,0.45,0.45,0.64,0.99,0.82"/>
  </r>
  <r>
    <x v="2024"/>
    <n v="20"/>
    <n v="0"/>
    <n v="1"/>
    <n v="3"/>
    <n v="70"/>
    <n v="0"/>
    <s v="http://www.marketo.com/webinars/engagement-marketing-build-brand-awareness-earn-trust-and-grow-loyalty/"/>
    <n v="0"/>
    <n v="0"/>
    <n v="0.25"/>
    <n v="6820000"/>
    <s v="0.56,0.78,0.56,0.78,0.99,0.99,0.44,0.78,0.78,0.78,0.99,0.78"/>
  </r>
  <r>
    <x v="2025"/>
    <n v="15"/>
    <n v="14"/>
    <n v="1"/>
    <n v="1"/>
    <n v="40"/>
    <n v="21.37"/>
    <s v="http://blog.marketo.com/2013/05/5-of-the-most-innovative-and-unique-marketing-campaigns-so-far-in-2013.html"/>
    <n v="0"/>
    <n v="0"/>
    <n v="0.61"/>
    <n v="26400000"/>
    <s v="0.43,0.56,0.56,0.43,0.56,0.56,0.56,0.43,0.56,0.71,0.99,0.99"/>
  </r>
  <r>
    <x v="2026"/>
    <n v="15"/>
    <n v="15"/>
    <n v="1"/>
    <n v="1"/>
    <n v="40"/>
    <n v="15.23"/>
    <s v="https://www.marketo.com/marketing-topics/internet-marketing-strategy"/>
    <n v="0"/>
    <n v="0"/>
    <n v="0.56000000000000005"/>
    <n v="70100000"/>
    <s v="0.71,0.56,0.56,0.56,0.43,0.43,0.28,0.43,0.28,0.28,0.71,0.99"/>
  </r>
  <r>
    <x v="2027"/>
    <n v="16"/>
    <n v="15"/>
    <n v="1"/>
    <n v="1"/>
    <n v="40"/>
    <n v="16.64"/>
    <s v="https://www.marketo.com/marketing-topics/direct-response-advertising"/>
    <n v="0"/>
    <n v="0"/>
    <n v="1"/>
    <n v="19200000"/>
    <s v="0.44,0.44,0.99,0.44,0.56,0.33,0.44,0.44,0.44,0.44,0.56,0.22"/>
  </r>
  <r>
    <x v="2028"/>
    <n v="17"/>
    <n v="17"/>
    <n v="1"/>
    <n v="1"/>
    <n v="50"/>
    <n v="2.73"/>
    <s v="http://blog.marketo.com/2013/12/must-attend-marketing-events-of-2014.html"/>
    <n v="0"/>
    <n v="0"/>
    <n v="0.45"/>
    <n v="65000000"/>
    <s v="0.43,0.71,0.71,0.56,0.43,0.56,0.56,0.71,0.56,0.71,0.99,0.56"/>
  </r>
  <r>
    <x v="2029"/>
    <n v="16"/>
    <n v="18"/>
    <n v="1"/>
    <n v="1"/>
    <n v="40"/>
    <n v="64.52"/>
    <s v="http://www.marketo.com/articles/dos-and-donts-of-marketing-automation-new-resource/"/>
    <n v="0"/>
    <n v="0"/>
    <n v="0.99"/>
    <n v="15800000"/>
    <s v="0.99,0.99,0.80,0.80,0.60,0.40,0.99,0.60,0.60,0.60,0.99,0.60"/>
  </r>
  <r>
    <x v="2030"/>
    <n v="15"/>
    <n v="14"/>
    <n v="1"/>
    <n v="1"/>
    <n v="40"/>
    <n v="0"/>
    <s v="http://blog.marketo.com/2013/04/crm-series-how-much-crm-experience-do-you-need-to-be-successful-with-marketing-automation.html"/>
    <n v="0"/>
    <n v="0"/>
    <n v="0.69"/>
    <n v="52400000"/>
    <s v="0.40,0.80,0.80,0.60,0.60,0.60,0.80,0.40,0.80,0.80,0.99,0.60"/>
  </r>
  <r>
    <x v="2031"/>
    <n v="16"/>
    <n v="19"/>
    <n v="1"/>
    <n v="1"/>
    <n v="40"/>
    <n v="25.82"/>
    <s v="http://www.marketo.com/software/marketing-automation/email-marketing/"/>
    <n v="0"/>
    <n v="0"/>
    <n v="0.55000000000000004"/>
    <n v="19600000"/>
    <s v="0.33,0.33,0.33,0.44,0.44,0.33,0.33,0.33,0.56,0.33,0.56,0.99"/>
  </r>
  <r>
    <x v="2032"/>
    <n v="17"/>
    <n v="15"/>
    <n v="1"/>
    <n v="1"/>
    <n v="50"/>
    <n v="0"/>
    <s v="http://blog.marketo.com/2013/04/5-email-marketing-strategies-for-customer-retention.html"/>
    <n v="0"/>
    <n v="0"/>
    <n v="0.28000000000000003"/>
    <n v="5440000"/>
    <s v="0.00,0.09,0.09,0.09,0.45,0.64,0.64,0.99,0.82,0.82,0.82,0.82"/>
  </r>
  <r>
    <x v="2033"/>
    <n v="17"/>
    <n v="0"/>
    <n v="1"/>
    <n v="3"/>
    <n v="50"/>
    <n v="10.65"/>
    <s v="https://docs.marketo.com/display/DOCS/Enable+Personalized+URLs+for+a+Landing+Page"/>
    <n v="0"/>
    <n v="0"/>
    <n v="0.86"/>
    <n v="899000"/>
    <s v="0.56,0.99,0.78,0.56,0.99,0.56,0.78,0.56,0.56,0.56,0.56,0.44"/>
  </r>
  <r>
    <x v="2034"/>
    <n v="17"/>
    <n v="16"/>
    <n v="1"/>
    <n v="1"/>
    <n v="50"/>
    <n v="0"/>
    <s v="http://blog.marketo.com/2013/09/marketing-showdown-how-to-reach-gen-y.html"/>
    <n v="0"/>
    <n v="0"/>
    <n v="0.16"/>
    <n v="32600000"/>
    <s v="0.44,0.44,0.99,0.56,0.56,0.44,0.44,0.78,0.78,0.99,0.99,0.33"/>
  </r>
  <r>
    <x v="2035"/>
    <n v="16"/>
    <n v="12"/>
    <n v="1"/>
    <n v="1"/>
    <n v="40"/>
    <n v="54.93"/>
    <s v="http://www.marketo.com/webinars/graduating-from-esp-to-marketing-automation/"/>
    <n v="0"/>
    <n v="0"/>
    <n v="0.95"/>
    <n v="1580000"/>
    <s v="0.56,0.43,0.56,0.43,0.71,0.56,0.71,0.56,0.71,0.71,0.56,0.99"/>
  </r>
  <r>
    <x v="2035"/>
    <n v="15"/>
    <n v="13"/>
    <n v="1"/>
    <n v="1"/>
    <n v="40"/>
    <n v="54.93"/>
    <s v="http://www.marketo.com/ebooks/graduating-from-an-email-service-provider-to-marketing-automation/"/>
    <n v="0"/>
    <n v="0"/>
    <n v="0.95"/>
    <n v="1580000"/>
    <s v="0.56,0.43,0.56,0.43,0.71,0.56,0.71,0.56,0.71,0.71,0.56,0.99"/>
  </r>
  <r>
    <x v="2036"/>
    <n v="17"/>
    <n v="13"/>
    <n v="1"/>
    <n v="1"/>
    <n v="50"/>
    <n v="18.100000000000001"/>
    <s v="http://www.marketo.com/lead-generation/"/>
    <n v="0"/>
    <n v="0"/>
    <n v="0.97"/>
    <n v="26900000"/>
    <s v="0.12,0.53,0.28,0.18,0.18,0.18,0.18,0.99,0.41,0.18,0.12,0.12"/>
  </r>
  <r>
    <x v="2037"/>
    <n v="17"/>
    <n v="17"/>
    <n v="1"/>
    <n v="1"/>
    <n v="50"/>
    <n v="34.56"/>
    <s v="http://www.marketo.com/marketing-topics/lead-generation-marketing"/>
    <n v="0"/>
    <n v="0"/>
    <n v="0.95"/>
    <n v="130000000"/>
    <s v="0.18,0.45,0.64,0.99,0.45,0.45,0.18,0.18,0.45,0.27,0.45,0.27"/>
  </r>
  <r>
    <x v="2038"/>
    <n v="15"/>
    <n v="0"/>
    <n v="1"/>
    <n v="3"/>
    <n v="40"/>
    <n v="0"/>
    <s v="http://www.marketo.com/about/news/mobile-event-check-in-app-now-available-for-google-android/"/>
    <n v="0"/>
    <n v="0"/>
    <n v="0.9"/>
    <n v="272000000"/>
    <s v="0.56,0.99,0.56,0.43,0.28,0.56,0.56,0.43,0.56,0.28,0.43,0.28"/>
  </r>
  <r>
    <x v="2039"/>
    <n v="15"/>
    <n v="16"/>
    <n v="1"/>
    <n v="1"/>
    <n v="40"/>
    <n v="0.18"/>
    <s v="http://www.marketo.com/cheat-sheets/heres-how-to-make-your-website-as-personalized-as-your-email/"/>
    <n v="0"/>
    <n v="0"/>
    <n v="0.68"/>
    <n v="2960000000"/>
    <s v="0.60,0.40,0.80,0.99,0.80,0.60,0.60,0.80,0.80,0.60,0.60,0.60"/>
  </r>
  <r>
    <x v="2040"/>
    <n v="15"/>
    <n v="15"/>
    <n v="1"/>
    <n v="1"/>
    <n v="40"/>
    <n v="0"/>
    <s v="http://www.marketo.com/ebooks/graduating-from-an-email-service-provider-to-marketing-automation/"/>
    <n v="0"/>
    <n v="0"/>
    <n v="0.46"/>
    <n v="85000000"/>
    <s v="0.60,0.80,0.80,0.80,0.80,0.80,0.80,0.80,0.60,0.80,0.99,0.80"/>
  </r>
  <r>
    <x v="2041"/>
    <n v="17"/>
    <n v="15"/>
    <n v="1"/>
    <n v="1"/>
    <n v="50"/>
    <n v="8.44"/>
    <s v="http://www.marketo.com/marketing-topics/hvac-marketing-ideas"/>
    <n v="0"/>
    <n v="0"/>
    <n v="0.87"/>
    <n v="467000"/>
    <s v="0.56,0.99,0.78,0.78,0.44,0.22,0.22,0.56,0.44,0.78,0.78,0.78"/>
  </r>
  <r>
    <x v="2042"/>
    <n v="17"/>
    <n v="0"/>
    <n v="1"/>
    <n v="3"/>
    <n v="50"/>
    <n v="1.27"/>
    <s v="https://launchpoint.marketo.com/surveymonkey/904-surveymonkey/"/>
    <n v="0"/>
    <n v="0"/>
    <n v="0.11"/>
    <n v="728000"/>
    <s v="0.99,0.43,0.71,0.71,0.71,0.56,0.43,0.56,0.43,0.56,0.99,0.71"/>
  </r>
  <r>
    <x v="2043"/>
    <n v="17"/>
    <n v="18"/>
    <n v="1"/>
    <n v="1"/>
    <n v="50"/>
    <n v="1.39"/>
    <s v="http://www.marketo.com/success-kits/"/>
    <n v="0"/>
    <n v="0"/>
    <n v="0.33"/>
    <n v="24800000"/>
    <s v="0.71,0.71,0.71,0.71,0.71,0.99,0.71,0.71,0.43,0.99,0.71,0.99"/>
  </r>
  <r>
    <x v="2044"/>
    <n v="17"/>
    <n v="19"/>
    <n v="1"/>
    <n v="1"/>
    <n v="50"/>
    <n v="0"/>
    <s v="http://developers.marketo.com/documentation/rest/add-leads-to-list/"/>
    <n v="0"/>
    <n v="0"/>
    <n v="0.21"/>
    <n v="2680000000"/>
    <s v="0.43,0.71,0.71,0.71,0.99,0.43,0.56,0.56,0.56,0.99,0.71,0.71"/>
  </r>
  <r>
    <x v="2045"/>
    <n v="16"/>
    <n v="19"/>
    <n v="1"/>
    <n v="1"/>
    <n v="40"/>
    <n v="10.02"/>
    <s v="http://templates.marketo.com/"/>
    <n v="0"/>
    <n v="0"/>
    <n v="0.87"/>
    <n v="50500000"/>
    <s v="0.40,0.80,0.80,0.60,0.60,0.60,0.60,0.60,0.99,0.80,0.99,0.80"/>
  </r>
  <r>
    <x v="2046"/>
    <n v="17"/>
    <n v="16"/>
    <n v="1"/>
    <n v="1"/>
    <n v="50"/>
    <n v="2.36"/>
    <s v="http://blog.marketo.com/2013/09/the-best-marketing-speakers.html"/>
    <n v="0"/>
    <n v="0"/>
    <n v="0.98"/>
    <n v="150000000"/>
    <s v="0.99,0.80,0.60,0.99,0.80,0.80,0.99,0.99,0.80,0.99,0.99,0.99"/>
  </r>
  <r>
    <x v="2047"/>
    <n v="16"/>
    <n v="19"/>
    <n v="1"/>
    <n v="1"/>
    <n v="40"/>
    <n v="0"/>
    <s v="http://www.marketo.com/"/>
    <n v="0"/>
    <n v="0"/>
    <n v="0"/>
    <n v="3820000"/>
    <s v="0.99,0.78,0.33,0.44,0.56,0.78,0.44,0.44,0.11,0.11,0.11,0.00"/>
  </r>
  <r>
    <x v="2048"/>
    <n v="16"/>
    <n v="18"/>
    <n v="1"/>
    <n v="1"/>
    <n v="40"/>
    <n v="18.13"/>
    <s v="http://www.marketo.com/marketing-topics/social-media-strategy-template"/>
    <n v="0"/>
    <n v="0"/>
    <n v="0.33"/>
    <n v="63100000"/>
    <s v="0.80,0.60,0.60,0.99,0.80,0.99,0.80,0.60,0.40,0.99,0.80,0.60"/>
  </r>
  <r>
    <x v="2049"/>
    <n v="17"/>
    <n v="0"/>
    <n v="1"/>
    <n v="3"/>
    <n v="50"/>
    <n v="4.71"/>
    <s v="http://blog.marketo.com/2015/01/find-a-truth-unilevers-marc-mathieu-on-the-next-era-of-marketing.html"/>
    <n v="0"/>
    <n v="0"/>
    <n v="0.08"/>
    <n v="15300000"/>
    <s v="0.99,0.56,0.56,0.56,0.56,0.44,0.44,0.44,0.56,0.56,0.78,0.78"/>
  </r>
  <r>
    <x v="2050"/>
    <n v="15"/>
    <n v="17"/>
    <n v="1"/>
    <n v="1"/>
    <n v="40"/>
    <n v="0"/>
    <s v="http://blog.marketo.com/2014/09/welcome-to-the-era-of-engagement-marketing.html"/>
    <n v="0"/>
    <n v="0"/>
    <n v="0.01"/>
    <n v="40600000"/>
    <s v="0.43,0.71,0.71,0.56,0.71,0.56,0.43,0.28,0.43,0.99,0.56,0.43"/>
  </r>
  <r>
    <x v="2051"/>
    <n v="16"/>
    <n v="14"/>
    <n v="1"/>
    <n v="1"/>
    <n v="40"/>
    <n v="5.51"/>
    <s v="http://www.marketo.com/worksheets/"/>
    <n v="0"/>
    <n v="0"/>
    <n v="0.51"/>
    <n v="635000"/>
    <s v="0.43,0.71,0.56,0.14,0.56,0.56,0.28,0.43,0.28,0.56,0.99,0.56"/>
  </r>
  <r>
    <x v="2052"/>
    <n v="16"/>
    <n v="18"/>
    <n v="1"/>
    <n v="1"/>
    <n v="40"/>
    <n v="0"/>
    <s v="http://summit.marketo.com/2014/speakers/ashley-brookes/"/>
    <n v="0"/>
    <n v="0"/>
    <n v="0"/>
    <n v="379000"/>
    <s v="0.71,0.14,0.71,0.56,0.28,0.43,0.99,0.56,0.56,0.43,0.28,0.43"/>
  </r>
  <r>
    <x v="2053"/>
    <n v="17"/>
    <n v="0"/>
    <n v="1"/>
    <n v="3"/>
    <n v="50"/>
    <n v="0"/>
    <s v="http://de.marketo.com/marketing-topics/qualified-lead-generation"/>
    <n v="0"/>
    <n v="0"/>
    <n v="0.91"/>
    <n v="6730000"/>
    <s v="0.44,0.56,0.33,0.78,0.56,0.56,0.78,0.78,0.56,0.78,0.99,0.56"/>
  </r>
  <r>
    <x v="2054"/>
    <n v="17"/>
    <n v="0"/>
    <n v="1"/>
    <n v="3"/>
    <n v="50"/>
    <n v="0"/>
    <s v="http://blog.marketo.com/2015/02/3-ways-to-be-your-customers-bff.html"/>
    <n v="0"/>
    <n v="0"/>
    <n v="0.05"/>
    <n v="164000000"/>
    <s v="0.71,0.56,0.71,0.71,0.71,0.99,0.56,0.71,0.43,0.56,0.71,0.71"/>
  </r>
  <r>
    <x v="2055"/>
    <n v="16"/>
    <n v="0"/>
    <n v="1"/>
    <n v="3"/>
    <n v="40"/>
    <n v="12.26"/>
    <s v="http://www.marketo.com/landing-pages/"/>
    <n v="0"/>
    <n v="0"/>
    <n v="0.96"/>
    <n v="32600000"/>
    <s v="0.60,0.60,0.60,0.60,0.60,0.99,0.99,0.80,0.80,0.60,0.60,0.40"/>
  </r>
  <r>
    <x v="2055"/>
    <n v="15"/>
    <n v="16"/>
    <n v="1"/>
    <n v="1"/>
    <n v="40"/>
    <n v="12.26"/>
    <s v="http://www.marketo.com/software/marketing-automation/landing-pages/"/>
    <n v="0"/>
    <n v="0"/>
    <n v="0.96"/>
    <n v="32600000"/>
    <s v="0.60,0.60,0.60,0.60,0.60,0.99,0.99,0.80,0.80,0.60,0.60,0.40"/>
  </r>
  <r>
    <x v="2056"/>
    <n v="16"/>
    <n v="17"/>
    <n v="1"/>
    <n v="1"/>
    <n v="40"/>
    <n v="0"/>
    <s v="http://blog.marketo.com/2013/02/what-is-the-difference-between-thought-leadership-and-content-marketing.html"/>
    <n v="0"/>
    <n v="0"/>
    <n v="0.06"/>
    <n v="4760000"/>
    <s v="0.40,0.80,0.60,0.60,0.99,0.60,0.80,0.80,0.60,0.80,0.80,0.80"/>
  </r>
  <r>
    <x v="2057"/>
    <n v="15"/>
    <n v="17"/>
    <n v="1"/>
    <n v="1"/>
    <n v="40"/>
    <n v="17.5"/>
    <s v="http://blog.marketo.com/2009/12/top-12-b2b-holiday-cards-with-62-more-for-good-marketing-measure.html"/>
    <n v="0"/>
    <n v="0"/>
    <n v="0.98"/>
    <n v="53000000"/>
    <s v="0.67,0.05,0.00,0.00,0.05,0.05,0.05,0.05,0.10,0.19,0.52,0.99"/>
  </r>
  <r>
    <x v="2058"/>
    <n v="16"/>
    <n v="10"/>
    <n v="1"/>
    <n v="2"/>
    <n v="40"/>
    <n v="9.77"/>
    <s v="http://www.marketo.com/worksheets/social-media-editorial-calendar/"/>
    <n v="0"/>
    <n v="0"/>
    <n v="0.69"/>
    <n v="28600000"/>
    <s v="0.99,0.99,0.60,0.80,0.40,0.60,0.60,0.80,0.40,0.60,0.99,0.99"/>
  </r>
  <r>
    <x v="2059"/>
    <n v="15"/>
    <n v="16"/>
    <n v="1"/>
    <n v="1"/>
    <n v="40"/>
    <n v="0.27"/>
    <s v="http://blog.marketo.com/2013/05/5-of-the-most-innovative-and-unique-marketing-campaigns-so-far-in-2013.html"/>
    <n v="0"/>
    <n v="0"/>
    <n v="0.26"/>
    <n v="2110000"/>
    <s v="0.56,0.56,0.43,0.71,0.99,0.43,0.43,0.14,0.28,0.71,0.43,0.56"/>
  </r>
  <r>
    <x v="2060"/>
    <n v="15"/>
    <n v="16"/>
    <n v="1"/>
    <n v="1"/>
    <n v="40"/>
    <n v="10.68"/>
    <s v="https://launchpoint.marketo.com/cvent-inc/882-cvent-event-management/"/>
    <n v="0"/>
    <n v="0"/>
    <n v="0.62"/>
    <n v="93000"/>
    <s v="0.40,0.60,0.60,0.80,0.80,0.60,0.99,0.80,0.80,0.60,0.80,0.60"/>
  </r>
  <r>
    <x v="2061"/>
    <n v="16"/>
    <n v="18"/>
    <n v="1"/>
    <n v="1"/>
    <n v="40"/>
    <n v="14.91"/>
    <s v="http://www.marketo.com/software/marketing-automation/crm-integration/"/>
    <n v="0"/>
    <n v="0"/>
    <n v="0.59"/>
    <n v="15600000"/>
    <s v="0.60,0.99,0.99,0.60,0.40,0.40,0.60,0.60,0.60,0.99,0.99,0.99"/>
  </r>
  <r>
    <x v="2062"/>
    <n v="15"/>
    <n v="15"/>
    <n v="1"/>
    <n v="1"/>
    <n v="40"/>
    <n v="26.27"/>
    <s v="http://blog.marketo.com/2014/04/predictive-analytics-the-next-piece-of-the-social-puzzle.html"/>
    <n v="0"/>
    <n v="0"/>
    <n v="0.95"/>
    <n v="3520000"/>
    <s v="0.40,0.40,0.80,0.99,0.80,0.80,0.80,0.99,0.80,0.80,0.60,0.99"/>
  </r>
  <r>
    <x v="2063"/>
    <n v="16"/>
    <n v="16"/>
    <n v="1"/>
    <n v="1"/>
    <n v="40"/>
    <n v="0"/>
    <s v="http://blog.marketo.com/2013/04/ten-fantastic-facts-about-the-history-of-internet-marketing.html"/>
    <n v="0"/>
    <n v="0"/>
    <n v="0.06"/>
    <n v="128000000"/>
    <s v="0.56,0.99,0.71,0.99,0.71,0.71,0.43,0.28,0.43,0.99,0.56,0.56"/>
  </r>
  <r>
    <x v="2064"/>
    <n v="16"/>
    <n v="15"/>
    <n v="1"/>
    <n v="1"/>
    <n v="40"/>
    <n v="0"/>
    <s v="http://www.marketo.com/customers/"/>
    <n v="0"/>
    <n v="0"/>
    <n v="0.02"/>
    <n v="103000000"/>
    <s v="0.40,0.80,0.60,0.40,0.99,0.80,0.99,0.80,0.99,0.80,0.99,0.80"/>
  </r>
  <r>
    <x v="2065"/>
    <n v="16"/>
    <n v="0"/>
    <n v="1"/>
    <n v="3"/>
    <n v="40"/>
    <n v="8.58"/>
    <s v="http://www.marketo.com/webinars/test-for-success-ab-testing-tips-for-emails-and-landing-pages/"/>
    <n v="0"/>
    <n v="0"/>
    <n v="0.93"/>
    <n v="14700000"/>
    <s v="0.43,0.71,0.56,0.99,0.56,0.56,0.71,0.71,0.71,0.56,0.56,0.56"/>
  </r>
  <r>
    <x v="2066"/>
    <n v="15"/>
    <n v="14"/>
    <n v="1"/>
    <n v="1"/>
    <n v="40"/>
    <n v="0"/>
    <s v="http://www.marketo.com/ebooks/10-tips-for-using-slideshare-for-lead-generation/"/>
    <n v="0"/>
    <n v="0"/>
    <n v="0.05"/>
    <n v="61500000"/>
    <s v="0.40,0.60,0.80,0.99,0.99,0.40,0.40,0.60,0.99,0.60,0.80,0.80"/>
  </r>
  <r>
    <x v="2067"/>
    <n v="17"/>
    <n v="0"/>
    <n v="1"/>
    <n v="3"/>
    <n v="50"/>
    <n v="0"/>
    <s v="http://www.marketo.com/ebooks/customer-activation-marketing-with-a-measurable-purpose/"/>
    <n v="0"/>
    <n v="0"/>
    <n v="0.08"/>
    <n v="35200000"/>
    <s v="0.71,0.71,0.71,0.71,0.71,0.56,0.99,0.71,0.99,0.99,0.99,0.71"/>
  </r>
  <r>
    <x v="2068"/>
    <n v="16"/>
    <n v="16"/>
    <n v="1"/>
    <n v="1"/>
    <n v="40"/>
    <n v="0"/>
    <s v="http://blog.marketo.com/2014/02/8-ideas-for-a-creative-facebook-cover-photo-and-15-examples-of-great-ones.html"/>
    <n v="0"/>
    <n v="0"/>
    <n v="0.02"/>
    <n v="365000000"/>
    <s v="0.56,0.99,0.78,0.56,0.33,0.33,0.44,0.44,0.44,0.33,0.33,0.22"/>
  </r>
  <r>
    <x v="156"/>
    <n v="17"/>
    <n v="19"/>
    <n v="1"/>
    <n v="1"/>
    <n v="50"/>
    <n v="8.27"/>
    <s v="http://developers.marketo.com/blog/sending-an-email-with-dynamic-content-from-marketo-using-the-api/"/>
    <n v="0"/>
    <n v="0"/>
    <n v="0.68"/>
    <n v="494000"/>
    <s v="0.60,0.99,0.80,0.80,0.99,0.99,0.99,0.99,0.60,0.80,0.99,0.80"/>
  </r>
  <r>
    <x v="2069"/>
    <n v="15"/>
    <n v="17"/>
    <n v="1"/>
    <n v="1"/>
    <n v="40"/>
    <n v="0"/>
    <s v="http://blog.marketo.com/2011/12/the-marketing-market-career-and-salary-breakdown-for-marketing-professionals.html"/>
    <n v="0"/>
    <n v="0"/>
    <n v="0.09"/>
    <n v="538000"/>
    <s v="0.43,0.56,0.43,0.56,0.43,0.43,0.43,0.43,0.56,0.43,0.99,0.71"/>
  </r>
  <r>
    <x v="2070"/>
    <n v="16"/>
    <n v="17"/>
    <n v="1"/>
    <n v="1"/>
    <n v="40"/>
    <n v="0"/>
    <s v="http://www.marketo.com/articles/how-to-use-social-media-for-lead-generation/"/>
    <n v="0"/>
    <n v="0"/>
    <n v="0.74"/>
    <n v="435000000"/>
    <s v="0.18,0.36,0.36,0.99,0.27,0.27,0.27,0.27,0.27,0.18,0.27,0.27"/>
  </r>
  <r>
    <x v="2071"/>
    <n v="13"/>
    <n v="9"/>
    <n v="1"/>
    <n v="2"/>
    <n v="20"/>
    <n v="35.61"/>
    <s v="http://www.marketo.com/_assets/uploads/How-to-Segment-and-Target-Your-Emails.pdf?20130828153321"/>
    <n v="0"/>
    <n v="0"/>
    <n v="0.94"/>
    <n v="25000000"/>
    <s v="0.75,0.99,0.99,0.99,0.50,0.25,0.25,0.25,0.25,0.25,0.25,0.50"/>
  </r>
  <r>
    <x v="2072"/>
    <n v="13"/>
    <n v="12"/>
    <n v="1"/>
    <n v="1"/>
    <n v="20"/>
    <n v="0"/>
    <s v="http://www.marketo.com/_assets/uploads/2014-Sample-Social-Media-Tactical-Plan.pdf?20140609162917"/>
    <n v="0"/>
    <n v="0"/>
    <n v="0.66"/>
    <n v="810000"/>
    <s v="0.50,0.99,0.50,0.25,0.50,0.25,0.50,0.75,0.50,0.50,0.75,0.75"/>
  </r>
  <r>
    <x v="2073"/>
    <n v="13"/>
    <n v="13"/>
    <n v="1"/>
    <n v="1"/>
    <n v="20"/>
    <n v="14.58"/>
    <s v="http://www.marketo.com/email-marketing/"/>
    <n v="0"/>
    <n v="0"/>
    <n v="0.8"/>
    <n v="142000000"/>
    <s v="0.33,0.67,0.33,0.99,0.67,0.67,0.67,0.67,0.67,0.67,0.99,0.99"/>
  </r>
  <r>
    <x v="2074"/>
    <n v="13"/>
    <n v="14"/>
    <n v="1"/>
    <n v="1"/>
    <n v="20"/>
    <n v="20.010000000000002"/>
    <s v="http://www.marketo.com/reports/2014-gartner-magic-quadrant-for-crm-lead-management/"/>
    <n v="0"/>
    <n v="0"/>
    <n v="0.98"/>
    <n v="33300000"/>
    <s v="0.67,0.67,0.67,0.67,0.67,0.67,0.67,0.99,0.67,0.99,0.67,0.67"/>
  </r>
  <r>
    <x v="2075"/>
    <n v="13"/>
    <n v="12"/>
    <n v="1"/>
    <n v="1"/>
    <n v="20"/>
    <n v="0"/>
    <s v="http://blog.marketo.com/2014/12/the-next-era-of-marketing-hear-from-seth-godin.html"/>
    <n v="0"/>
    <n v="0"/>
    <n v="0.01"/>
    <n v="20800000"/>
    <s v="0.67,0.67,0.67,0.99,0.67,0.67,0.67,0.33,0.33,0.67,0.33,0.67"/>
  </r>
  <r>
    <x v="2076"/>
    <n v="13"/>
    <n v="15"/>
    <n v="1"/>
    <n v="1"/>
    <n v="20"/>
    <n v="0"/>
    <s v="https://launchpoint.marketo.com/citrix/1068-gotowebinar/"/>
    <n v="0"/>
    <n v="0"/>
    <n v="0.16"/>
    <n v="435000"/>
    <s v="0.67,0.99,0.99,0.67,0.99,0.67,0.33,0.67,0.67,0.99,0.99,0.99"/>
  </r>
  <r>
    <x v="2077"/>
    <n v="13"/>
    <n v="12"/>
    <n v="1"/>
    <n v="1"/>
    <n v="20"/>
    <n v="0"/>
    <s v="http://blog.marketo.com/2014/10/your-dream-team-the-marketing-trifecta.html"/>
    <n v="0"/>
    <n v="0"/>
    <n v="0.14000000000000001"/>
    <n v="430000"/>
    <s v="0.99,0.50,0.99,0.50,0.50,0.50,0.50,0.50,0.99,0.99,0.99,0.99"/>
  </r>
  <r>
    <x v="2078"/>
    <n v="21"/>
    <n v="13"/>
    <n v="1"/>
    <n v="1"/>
    <n v="90"/>
    <n v="9.31"/>
    <s v="https://www.marketo.com/marketing-topics/marketing-strategy-definition"/>
    <n v="0"/>
    <n v="0"/>
    <n v="0.08"/>
    <n v="10700000"/>
    <s v="0.36,0.50,0.79,0.79,0.64,0.50,0.36,0.28,0.28,0.64,0.79,0.99"/>
  </r>
  <r>
    <x v="2079"/>
    <n v="21"/>
    <n v="0"/>
    <n v="1"/>
    <n v="3"/>
    <n v="90"/>
    <n v="3.83"/>
    <s v="http://blog.marketo.com/2013/03/how-to-measure-the-roi-of-your-marketing-programs.html"/>
    <n v="0"/>
    <n v="0"/>
    <n v="0.05"/>
    <n v="24200000"/>
    <s v="0.99,0.82,0.82,0.82,0.99,0.82,0.82,0.82,0.64,0.82,0.82,0.82"/>
  </r>
  <r>
    <x v="2080"/>
    <n v="13"/>
    <n v="12"/>
    <n v="1"/>
    <n v="1"/>
    <n v="20"/>
    <n v="0"/>
    <s v="http://blog.marketo.com/2012/06/true-colors-what-your-brand-colors-say-about-your-business.html"/>
    <n v="0"/>
    <n v="0"/>
    <n v="0"/>
    <n v="147000000"/>
    <s v="0.40,0.20,0.20,0.99,0.60,0.40,0.40,0.60,0.40,0.60,0.20,0.80"/>
  </r>
  <r>
    <x v="2081"/>
    <n v="13"/>
    <n v="17"/>
    <n v="1"/>
    <n v="1"/>
    <n v="20"/>
    <n v="0"/>
    <s v="http://launchpoint.marketo.com/leadmd-inc/697-marketing-automation-consulting/"/>
    <n v="0"/>
    <n v="0"/>
    <n v="0.5"/>
    <n v="33200000"/>
    <s v="0.25,0.50,0.25,0.50,0.50,0.99,0.50,0.25,0.75,0.25,0.50,0.50"/>
  </r>
  <r>
    <x v="2082"/>
    <n v="13"/>
    <n v="16"/>
    <n v="1"/>
    <n v="1"/>
    <n v="20"/>
    <n v="0"/>
    <s v="http://www.marketo.com/software/marketing-automation/website-monitoring/"/>
    <n v="0"/>
    <n v="0"/>
    <n v="0.98"/>
    <n v="71500000"/>
    <s v="0.60,0.40,0.40,0.40,0.60,0.99,0.20,0.20,0.40,0.20,0.40,0.20"/>
  </r>
  <r>
    <x v="2083"/>
    <n v="13"/>
    <n v="14"/>
    <n v="1"/>
    <n v="1"/>
    <n v="20"/>
    <n v="10.47"/>
    <s v="http://blog.marketo.com/2011/04/lead-generation-have-you-evolved-past-cold-calling.html"/>
    <n v="0"/>
    <n v="0"/>
    <n v="0.99"/>
    <n v="13500000"/>
    <s v="0.33,0.99,0.33,0.67,0.33,0.67,0.99,0.67,0.67,0.99,0.67,0.33"/>
  </r>
  <r>
    <x v="1942"/>
    <n v="13"/>
    <n v="0"/>
    <n v="1"/>
    <n v="3"/>
    <n v="20"/>
    <n v="0"/>
    <s v="https://launchpoint.marketo.com/assets/Uploads/Marketo-GoToWebinar-Adapter-UserGuide.pdf"/>
    <n v="0"/>
    <n v="0"/>
    <n v="0.1"/>
    <n v="75000"/>
    <s v="0.33,0.67,0.67,0.67,0.99,0.67,0.33,0.67,0.67,0.67,0.99,0.99"/>
  </r>
  <r>
    <x v="2084"/>
    <n v="13"/>
    <n v="13"/>
    <n v="1"/>
    <n v="1"/>
    <n v="20"/>
    <n v="0"/>
    <s v="http://www.marketo.com/ebooks/what-is-marketing-automation/"/>
    <n v="0"/>
    <n v="0"/>
    <n v="0.04"/>
    <n v="1150000000"/>
    <s v="0.33,0.67,0.67,0.33,0.33,0.67,0.33,0.33,0.67,0.99,0.67,0.67"/>
  </r>
  <r>
    <x v="2085"/>
    <n v="13"/>
    <n v="8"/>
    <n v="1"/>
    <n v="2"/>
    <n v="20"/>
    <n v="30.19"/>
    <s v="http://www.marketo.com/lead-management/"/>
    <n v="0"/>
    <n v="0"/>
    <n v="0.94"/>
    <n v="9040000"/>
    <s v="0.33,0.33,0.67,0.99,0.67,0.67,0.67,0.33,0.67,0.67,0.33,0.33"/>
  </r>
  <r>
    <x v="2086"/>
    <n v="13"/>
    <n v="16"/>
    <n v="1"/>
    <n v="1"/>
    <n v="20"/>
    <n v="30.9"/>
    <s v="http://www.marketo.com/lead-management/"/>
    <n v="0"/>
    <n v="0"/>
    <n v="0.68"/>
    <n v="14700000"/>
    <s v="0.25,0.50,0.25,0.25,0.25,0.50,0.75,0.25,0.50,0.25,0.50,0.99"/>
  </r>
  <r>
    <x v="2087"/>
    <n v="13"/>
    <n v="15"/>
    <n v="1"/>
    <n v="1"/>
    <n v="20"/>
    <n v="15.46"/>
    <s v="https://launchpoint.marketo.com/dun-and-bradstreet/1401-dun-and-bradstreet-marketing-automation-tools/"/>
    <n v="0"/>
    <n v="0"/>
    <n v="0.98"/>
    <n v="212000"/>
    <s v="0.50,0.75,0.50,0.50,0.99,0.50,0.50,0.50,0.50,0.50,0.75,0.50"/>
  </r>
  <r>
    <x v="2088"/>
    <n v="13"/>
    <n v="14"/>
    <n v="1"/>
    <n v="1"/>
    <n v="20"/>
    <n v="0"/>
    <s v="http://www.marketo.com/"/>
    <n v="0"/>
    <n v="0"/>
    <n v="0.99"/>
    <n v="91300000"/>
    <s v="0.50,0.50,0.50,0.99,0.50,0.25,0.50,0.25,0.25,0.25,0.50,0.25"/>
  </r>
  <r>
    <x v="2089"/>
    <n v="17"/>
    <n v="18"/>
    <n v="1"/>
    <n v="1"/>
    <n v="40"/>
    <n v="0"/>
    <s v="http://blog.marketo.com/2014/04/the-definition-of-omni-channel-marketing-plus-7-tips.html"/>
    <n v="0"/>
    <n v="0"/>
    <n v="0"/>
    <n v="287000000"/>
    <s v="0.27,0.45,0.36,0.27,0.27,0.18,0.09,0.09,0.45,0.99,0.45,0.27"/>
  </r>
  <r>
    <x v="2090"/>
    <n v="17"/>
    <n v="17"/>
    <n v="1"/>
    <n v="1"/>
    <n v="40"/>
    <n v="25.78"/>
    <s v="http://www.marketo.com/marketing-automation/marketing-automation-vendors-compared/"/>
    <n v="0"/>
    <n v="0"/>
    <n v="0.96"/>
    <n v="8000000"/>
    <s v="0.60,0.80,0.60,0.80,0.60,0.80,0.99,0.99,0.60,0.40,0.80,0.80"/>
  </r>
  <r>
    <x v="2091"/>
    <n v="17"/>
    <n v="20"/>
    <n v="1"/>
    <n v="1"/>
    <n v="40"/>
    <n v="11.92"/>
    <s v="http://www.marketo.com/software/personalization/"/>
    <n v="0"/>
    <n v="0"/>
    <n v="0.62"/>
    <n v="21800000"/>
    <s v="0.99,0.71,0.71,0.43,0.28,0.28,0.28,0.43,0.28,0.43,0.43,0.43"/>
  </r>
  <r>
    <x v="2092"/>
    <n v="17"/>
    <n v="0"/>
    <n v="1"/>
    <n v="3"/>
    <n v="40"/>
    <n v="2.65"/>
    <s v="https://www.marketo.com/about/contact.php"/>
    <n v="0"/>
    <n v="0"/>
    <n v="0.85"/>
    <n v="186000000"/>
    <s v="0.99,0.16,0.03,0.03,0.03,0.06,0.06,0.03,0.03,0.03,0.06,0.03"/>
  </r>
  <r>
    <x v="2093"/>
    <n v="17"/>
    <n v="0"/>
    <n v="1"/>
    <n v="3"/>
    <n v="40"/>
    <n v="6"/>
    <s v="https://www.marketo.com/_assets/uploads/Marketing-Planning-Customizable-PPT-Template.ppt?20131107114640"/>
    <n v="0"/>
    <n v="0"/>
    <n v="0.53"/>
    <n v="229000"/>
    <s v="0.56,0.56,0.56,0.71,0.56,0.71,0.43,0.43,0.56,0.56,0.99,0.43"/>
  </r>
  <r>
    <x v="2094"/>
    <n v="17"/>
    <n v="0"/>
    <n v="1"/>
    <n v="3"/>
    <n v="40"/>
    <n v="3.46"/>
    <s v="http://blog.marketo.com/2014/11/swag-tchotchke-bauble-7-things-to-consider-for-event-giveaways.html"/>
    <n v="0"/>
    <n v="0"/>
    <n v="0.21"/>
    <n v="17400000"/>
    <s v="0.43,0.28,0.43,0.56,0.43,0.56,0.71,0.99,0.56,0.56,0.99,0.71"/>
  </r>
  <r>
    <x v="2095"/>
    <n v="17"/>
    <n v="0"/>
    <n v="1"/>
    <n v="3"/>
    <n v="40"/>
    <n v="0.16"/>
    <s v="http://www.marketo.com/marketing-automation/marketing-automation-vendors-compared/"/>
    <n v="0"/>
    <n v="0"/>
    <n v="0.27"/>
    <n v="59800000"/>
    <s v="0.60,0.80,0.60,0.99,0.80,0.60,0.80,0.40,0.60,0.60,0.80,0.60"/>
  </r>
  <r>
    <x v="2096"/>
    <n v="17"/>
    <n v="16"/>
    <n v="1"/>
    <n v="1"/>
    <n v="40"/>
    <n v="2.2400000000000002"/>
    <s v="http://www.marketo.com/webinars/building-a-successful-funnel-building-successful-sales-reps/"/>
    <n v="0"/>
    <n v="0"/>
    <n v="0.82"/>
    <n v="1980000"/>
    <s v="0.56,0.56,0.56,0.56,0.56,0.71,0.56,0.71,0.43,0.99,0.43,0.71"/>
  </r>
  <r>
    <x v="2097"/>
    <n v="17"/>
    <n v="17"/>
    <n v="1"/>
    <n v="1"/>
    <n v="40"/>
    <n v="13.06"/>
    <s v="http://blog.marketo.com/2013/09/get-more-email-opens-and-clicks-using-behavioral-targeting.html"/>
    <n v="0"/>
    <n v="0"/>
    <n v="0.66"/>
    <n v="2340000"/>
    <s v="0.60,0.60,0.60,0.60,0.80,0.60,0.60,0.60,0.60,0.80,0.99,0.60"/>
  </r>
  <r>
    <x v="2098"/>
    <n v="17"/>
    <n v="0"/>
    <n v="1"/>
    <n v="3"/>
    <n v="40"/>
    <n v="0"/>
    <s v="https://www.marketo.com/marketing-topics/direct-response-campaign"/>
    <n v="0"/>
    <n v="0"/>
    <n v="0.76"/>
    <n v="7310000"/>
    <s v="0.40,0.80,0.99,0.99,0.99,0.60,0.99,0.80,0.60,0.99,0.80,0.80"/>
  </r>
  <r>
    <x v="2099"/>
    <n v="17"/>
    <n v="0"/>
    <n v="1"/>
    <n v="3"/>
    <n v="40"/>
    <n v="47.33"/>
    <s v="http://www.marketo.com/_assets/uploads/Graduating-From-Email-Marketing-to-Marketing-Automation.pdf?20130115205146"/>
    <n v="0"/>
    <n v="0"/>
    <n v="0.98"/>
    <n v="7900000"/>
    <s v="0.40,0.80,0.80,0.99,0.99,0.60,0.40,0.60,0.60,0.99,0.80,0.99"/>
  </r>
  <r>
    <x v="2100"/>
    <n v="17"/>
    <n v="19"/>
    <n v="1"/>
    <n v="1"/>
    <n v="40"/>
    <n v="0"/>
    <s v="http://pages2.marketo.com/infusing-google-and-marketo-jan15.html?sponsor=google"/>
    <n v="0"/>
    <n v="0"/>
    <n v="0.26"/>
    <n v="16300000"/>
    <s v="0.99,0.60,0.80,0.80,0.60,0.60,0.60,0.80,0.80,0.99,0.60,0.60"/>
  </r>
  <r>
    <x v="2101"/>
    <n v="16"/>
    <n v="0"/>
    <n v="1"/>
    <n v="3"/>
    <n v="30"/>
    <n v="0"/>
    <s v="http://www.marketo.com/"/>
    <n v="0"/>
    <n v="0"/>
    <n v="0.52"/>
    <n v="41500000"/>
    <s v="0.22,0.11,0.11,0.11,0.11,0.00,0.11,0.11,0.11,0.99,0.44,0.99"/>
  </r>
  <r>
    <x v="2102"/>
    <n v="15"/>
    <n v="13"/>
    <n v="1"/>
    <n v="1"/>
    <n v="30"/>
    <n v="18.14"/>
    <s v="http://blog.marketo.com/2014/10/best-practices-for-mobile-seo.html"/>
    <n v="0"/>
    <n v="0"/>
    <n v="0.71"/>
    <n v="15800000"/>
    <s v="0.60,0.60,0.80,0.60,0.99,0.99,0.99,0.60,0.40,0.40,0.60,0.60"/>
  </r>
  <r>
    <x v="2103"/>
    <n v="20"/>
    <n v="20"/>
    <n v="1"/>
    <n v="1"/>
    <n v="50"/>
    <n v="0"/>
    <s v="https://launchpoint.marketo.com/kevy/1089-zoho-integration-for-marketo//AJAX_CTAForm/1"/>
    <n v="0"/>
    <n v="0"/>
    <n v="0.27"/>
    <n v="374000"/>
    <s v="0.60,0.99,0.80,0.99,0.99,0.99,0.60,0.80,0.99,0.99,0.99,0.80"/>
  </r>
  <r>
    <x v="2104"/>
    <n v="16"/>
    <n v="12"/>
    <n v="1"/>
    <n v="1"/>
    <n v="30"/>
    <n v="7.81"/>
    <s v="http://www.marketo.com/event-marketing/"/>
    <n v="0"/>
    <n v="0"/>
    <n v="0.98"/>
    <n v="184000000"/>
    <s v="0.60,0.60,0.80,0.80,0.80,0.40,0.60,0.40,0.99,0.40,0.40,0.20"/>
  </r>
  <r>
    <x v="2105"/>
    <n v="16"/>
    <n v="16"/>
    <n v="1"/>
    <n v="1"/>
    <n v="30"/>
    <n v="0"/>
    <s v="http://www.marketo.com/software/marketing-automation/website-monitoring/"/>
    <n v="0"/>
    <n v="0"/>
    <n v="0.93"/>
    <n v="189000000"/>
    <s v="0.20,0.60,0.60,0.80,0.80,0.80,0.60,0.99,0.40,0.60,0.60,0.60"/>
  </r>
  <r>
    <x v="2106"/>
    <n v="16"/>
    <n v="16"/>
    <n v="1"/>
    <n v="1"/>
    <n v="30"/>
    <n v="4.92"/>
    <s v="http://www.marketo.com/software/marketing-automation/email-marketing/deliverability/packages/"/>
    <n v="0"/>
    <n v="0"/>
    <n v="0.84"/>
    <n v="316000000"/>
    <s v="0.50,0.75,0.50,0.99,0.50,0.50,0.75,0.50,0.50,0.75,0.50,0.50"/>
  </r>
  <r>
    <x v="2107"/>
    <n v="20"/>
    <n v="0"/>
    <n v="1"/>
    <n v="3"/>
    <n v="50"/>
    <n v="0"/>
    <s v="http://blog.marketo.com/2014/08/meet-generation-z-marketings-next-big-audience-infographic.html"/>
    <n v="0"/>
    <n v="0"/>
    <n v="0.06"/>
    <n v="328000000"/>
    <s v="0.99,0.99,0.80,0.99,0.99,0.99,0.80,0.99,0.80,0.80,0.99,0.80"/>
  </r>
  <r>
    <x v="2108"/>
    <n v="15"/>
    <n v="13"/>
    <n v="1"/>
    <n v="1"/>
    <n v="30"/>
    <n v="0"/>
    <s v="https://launchpoint.marketo.com/marin-software/705-digital-advertising-management-platform-for-search-social-and-mobile/"/>
    <n v="0"/>
    <n v="0"/>
    <n v="0.09"/>
    <n v="1410000"/>
    <s v="0.99,0.50,0.75,0.99,0.75,0.75,0.75,0.99,0.99,0.99,0.75,0.75"/>
  </r>
  <r>
    <x v="2109"/>
    <n v="19"/>
    <n v="19"/>
    <n v="1"/>
    <n v="1"/>
    <n v="50"/>
    <n v="0.05"/>
    <s v="http://www.marketo.com/reports/siriusview-marketing-automation-platforms-2014/"/>
    <n v="0"/>
    <n v="0"/>
    <n v="0.27"/>
    <n v="10600000"/>
    <s v="0.99,0.71,0.56,0.71,0.71,0.71,0.71,0.99,0.71,0.71,0.71,0.71"/>
  </r>
  <r>
    <x v="2110"/>
    <n v="19"/>
    <n v="20"/>
    <n v="1"/>
    <n v="1"/>
    <n v="50"/>
    <n v="3.61"/>
    <s v="http://www.marketo.com/ebooks/lean-content-marketing-how-to-create-content-on-a-budget/"/>
    <n v="0"/>
    <n v="0"/>
    <n v="0.37"/>
    <n v="32200000"/>
    <s v="0.99,0.80,0.80,0.99,0.99,0.80,0.80,0.80,0.80,0.99,0.99,0.99"/>
  </r>
  <r>
    <x v="2111"/>
    <n v="16"/>
    <n v="0"/>
    <n v="1"/>
    <n v="3"/>
    <n v="30"/>
    <n v="13.68"/>
    <s v="http://www.marketo.com/worksheets/2015-sample-social-media-tactical-plan/"/>
    <n v="0"/>
    <n v="0"/>
    <n v="0.62"/>
    <n v="103000000"/>
    <s v="0.40,0.60,0.60,0.60,0.80,0.60,0.40,0.20,0.80,0.60,0.80,0.99"/>
  </r>
  <r>
    <x v="2112"/>
    <n v="16"/>
    <n v="14"/>
    <n v="1"/>
    <n v="1"/>
    <n v="30"/>
    <n v="0"/>
    <s v="http://www.marketo.com/customers/james-hardie-building-products/"/>
    <n v="0"/>
    <n v="0"/>
    <n v="0.11"/>
    <n v="250000"/>
    <s v="0.50,0.75,0.25,0.50,0.50,0.99,0.75,0.75,0.99,0.75,0.50,0.50"/>
  </r>
  <r>
    <x v="2113"/>
    <n v="16"/>
    <n v="18"/>
    <n v="1"/>
    <n v="1"/>
    <n v="30"/>
    <n v="0"/>
    <s v="http://blog.marketo.com/2014/02/the-5-pillars-of-a-successful-sales-pitch.html"/>
    <n v="0"/>
    <n v="0"/>
    <n v="0.04"/>
    <n v="97400000"/>
    <s v="0.50,0.75,0.75,0.75,0.99,0.99,0.75,0.75,0.75,0.99,0.75,0.99"/>
  </r>
  <r>
    <x v="2114"/>
    <n v="15"/>
    <n v="14"/>
    <n v="1"/>
    <n v="1"/>
    <n v="30"/>
    <n v="1.8"/>
    <s v="http://www.marketo.com/worksheets/events-budgeting-worksheet/"/>
    <n v="0"/>
    <n v="0"/>
    <n v="0.22"/>
    <n v="306000"/>
    <s v="0.20,0.80,0.60,0.60,0.80,0.60,0.80,0.80,0.60,0.60,0.99,0.80"/>
  </r>
  <r>
    <x v="2115"/>
    <n v="18"/>
    <n v="19"/>
    <n v="1"/>
    <n v="1"/>
    <n v="50"/>
    <n v="0"/>
    <s v="http://blog.marketo.com/"/>
    <n v="0"/>
    <n v="0"/>
    <n v="0.27"/>
    <n v="89000000"/>
    <s v="0.43,0.99,0.71,0.71,0.99,0.71,0.71,0.71,0.56,0.99,0.71,0.56"/>
  </r>
  <r>
    <x v="2116"/>
    <n v="19"/>
    <n v="14"/>
    <n v="1"/>
    <n v="1"/>
    <n v="50"/>
    <n v="31.71"/>
    <s v="http://www.marketo.com/email-marketing/"/>
    <n v="0"/>
    <n v="0"/>
    <n v="0.97"/>
    <n v="21600000"/>
    <s v="0.14,0.28,0.56,0.99,0.71,0.71,0.56,0.71,0.99,0.71,0.99,0.56"/>
  </r>
  <r>
    <x v="2117"/>
    <n v="20"/>
    <n v="20"/>
    <n v="1"/>
    <n v="1"/>
    <n v="50"/>
    <n v="0.11"/>
    <s v="http://blog.marketo.com/2014/04/the-definition-of-omni-channel-marketing-plus-7-tips.html"/>
    <n v="0"/>
    <n v="0"/>
    <n v="0.05"/>
    <n v="10300000"/>
    <s v="0.56,0.78,0.44,0.33,0.56,0.78,0.56,0.56,0.56,0.56,0.99,0.56"/>
  </r>
  <r>
    <x v="2118"/>
    <n v="15"/>
    <n v="15"/>
    <n v="1"/>
    <n v="1"/>
    <n v="30"/>
    <n v="0"/>
    <s v="http://blog.marketo.com/2013/05/5-of-the-most-innovative-and-unique-marketing-campaigns-so-far-in-2013.html"/>
    <n v="0"/>
    <n v="0"/>
    <n v="0.76"/>
    <n v="25900000"/>
    <s v="0.25,0.99,0.99,0.75,0.50,0.75,0.75,0.50,0.50,0.50,0.75,0.25"/>
  </r>
  <r>
    <x v="2119"/>
    <n v="18"/>
    <n v="19"/>
    <n v="1"/>
    <n v="1"/>
    <n v="50"/>
    <n v="52.05"/>
    <s v="http://blog.marketo.com/2013/07/email-wanted-dead-or-alive-infographic.html"/>
    <n v="0"/>
    <n v="0"/>
    <n v="0.84"/>
    <n v="49900000"/>
    <s v="0.71,0.56,0.71,0.56,0.71,0.99,0.71,0.43,0.71,0.56,0.99,0.56"/>
  </r>
  <r>
    <x v="2120"/>
    <n v="16"/>
    <n v="16"/>
    <n v="1"/>
    <n v="1"/>
    <n v="30"/>
    <n v="0"/>
    <s v="http://www.marketo.com/solutions/up-sell-cross-sell/"/>
    <n v="0"/>
    <n v="0"/>
    <n v="0.14000000000000001"/>
    <n v="117000000"/>
    <s v="0.99,0.67,0.99,0.99,0.67,0.67,0.99,0.67,0.99,0.67,0.67,0.67"/>
  </r>
  <r>
    <x v="2121"/>
    <n v="15"/>
    <n v="15"/>
    <n v="1"/>
    <n v="1"/>
    <n v="30"/>
    <n v="0"/>
    <s v="http://blog.marketo.com/2013/09/marketing-showdown-how-to-reach-gen-y.html"/>
    <n v="0"/>
    <n v="0"/>
    <n v="0.14000000000000001"/>
    <n v="8710000"/>
    <s v="0.56,0.28,0.43,0.71,0.99,0.43,0.43,0.43,0.43,0.43,0.56,0.43"/>
  </r>
  <r>
    <x v="2122"/>
    <n v="18"/>
    <n v="0"/>
    <n v="1"/>
    <n v="3"/>
    <n v="50"/>
    <n v="48.81"/>
    <s v="http://www.marketo.com/ebooks/graduating-from-an-email-service-provider-to-marketing-automation/"/>
    <n v="0"/>
    <n v="0"/>
    <n v="0.98"/>
    <n v="1290000"/>
    <s v="0.33,0.33,0.22,0.22,0.56,0.56,0.56,0.56,0.33,0.44,0.99,0.78"/>
  </r>
  <r>
    <x v="2123"/>
    <n v="16"/>
    <n v="16"/>
    <n v="1"/>
    <n v="1"/>
    <n v="30"/>
    <n v="30.44"/>
    <s v="http://blog.marketo.com/2013/01/building-a-kick-ass-social-media-dashboard.html"/>
    <n v="0"/>
    <n v="0"/>
    <n v="0.97"/>
    <n v="530000"/>
    <s v="0.28,0.14,0.14,0.14,0.14,0.99,0.43,0.43,0.56,0.56,0.71,0.56"/>
  </r>
  <r>
    <x v="2037"/>
    <n v="18"/>
    <n v="0"/>
    <n v="1"/>
    <n v="3"/>
    <n v="50"/>
    <n v="34.56"/>
    <s v="http://www.marketo.com/lead-generation/"/>
    <n v="0"/>
    <n v="0"/>
    <n v="0.95"/>
    <n v="130000000"/>
    <s v="0.18,0.45,0.64,0.99,0.45,0.45,0.18,0.18,0.45,0.27,0.45,0.27"/>
  </r>
  <r>
    <x v="2124"/>
    <n v="19"/>
    <n v="11"/>
    <n v="1"/>
    <n v="1"/>
    <n v="50"/>
    <n v="0"/>
    <s v="http://www.marketo.com/_assets/uploads/selling-marketing-budgets-to-cfo.pdf"/>
    <n v="0"/>
    <n v="0"/>
    <n v="0.2"/>
    <n v="7310000"/>
    <s v="0.33,0.22,0.44,0.78,0.56,0.44,0.56,0.56,0.78,0.78,0.99,0.78"/>
  </r>
  <r>
    <x v="2125"/>
    <n v="16"/>
    <n v="9"/>
    <n v="1"/>
    <n v="2"/>
    <n v="30"/>
    <n v="0"/>
    <s v="http://blog.marketo.com/2014/02/8-ideas-for-a-creative-facebook-cover-photo-and-15-examples-of-great-ones.html"/>
    <n v="0"/>
    <n v="0"/>
    <n v="0.01"/>
    <n v="146000000"/>
    <s v="0.99,0.80,0.40,0.40,0.40,0.80,0.60,0.80,0.40,0.20,0.20,0.20"/>
  </r>
  <r>
    <x v="2126"/>
    <n v="16"/>
    <n v="19"/>
    <n v="1"/>
    <n v="1"/>
    <n v="30"/>
    <n v="0"/>
    <s v="http://www.marketo.com/ebooks/lean-content-marketing-how-to-create-content-on-a-budget/"/>
    <n v="0"/>
    <n v="0"/>
    <n v="0.48"/>
    <n v="1260000000"/>
    <s v="0.50,0.99,0.75,0.75,0.75,0.75,0.50,0.75,0.99,0.75,0.50,0.50"/>
  </r>
  <r>
    <x v="2127"/>
    <n v="16"/>
    <n v="15"/>
    <n v="1"/>
    <n v="1"/>
    <n v="30"/>
    <n v="8.06"/>
    <s v="http://blog.marketo.com/2014/06/navigating-the-global-digital-ad-landscape-infographic.html"/>
    <n v="0"/>
    <n v="0"/>
    <n v="0.49"/>
    <n v="617000000"/>
    <s v="0.20,0.60,0.40,0.60,0.60,0.99,0.60,0.60,0.40,0.60,0.80,0.40"/>
  </r>
  <r>
    <x v="2128"/>
    <n v="15"/>
    <n v="0"/>
    <n v="1"/>
    <n v="3"/>
    <n v="30"/>
    <n v="0"/>
    <s v="http://blog.marketo.com/2015/03/the-power-of-word-of-mouth-marketing-how-you-can-do-it.html"/>
    <n v="0"/>
    <n v="0"/>
    <n v="0.01"/>
    <n v="464000000"/>
    <s v="0.40,0.99,0.80,0.60,0.60,0.60,0.40,0.80,0.60,0.60,0.80,0.80"/>
  </r>
  <r>
    <x v="2129"/>
    <n v="19"/>
    <n v="9"/>
    <n v="1"/>
    <n v="2"/>
    <n v="50"/>
    <n v="29.48"/>
    <s v="http://www.marketo.com/_assets/uploads/CMO-Inbound-Marketing.pdf"/>
    <n v="0"/>
    <n v="0"/>
    <n v="0.21"/>
    <n v="272000"/>
    <s v="0.56,0.71,0.71,0.71,0.71,0.56,0.43,0.71,0.56,0.71,0.99,0.71"/>
  </r>
  <r>
    <x v="2130"/>
    <n v="16"/>
    <n v="14"/>
    <n v="1"/>
    <n v="1"/>
    <n v="30"/>
    <n v="23.43"/>
    <s v="http://www.marketo.com/software/marketing-automation/crm-integration/"/>
    <n v="0"/>
    <n v="0"/>
    <n v="0.87"/>
    <n v="3050000"/>
    <s v="0.25,0.75,0.75,0.75,0.75,0.75,0.50,0.99,0.50,0.75,0.75,0.75"/>
  </r>
  <r>
    <x v="2131"/>
    <n v="16"/>
    <n v="16"/>
    <n v="1"/>
    <n v="1"/>
    <n v="30"/>
    <n v="0"/>
    <s v="http://blog.marketo.com/2014/04/tear-down-this-wall-between-ad-tech-and-marketing-automation.html"/>
    <n v="0"/>
    <n v="0"/>
    <n v="0.17"/>
    <n v="315000000"/>
    <s v="0.80,0.60,0.40,0.60,0.40,0.99,0.40,0.40,0.40,0.60,0.20,0.40"/>
  </r>
  <r>
    <x v="2132"/>
    <n v="16"/>
    <n v="0"/>
    <n v="1"/>
    <n v="3"/>
    <n v="30"/>
    <n v="0"/>
    <s v="http://blog.marketo.com/2015/01/how-to-integrate-social-media-and-blogging-from-the-art-of-social-media.html"/>
    <n v="0"/>
    <n v="0"/>
    <n v="0.1"/>
    <n v="94000000"/>
    <s v="0.60,0.80,0.40,0.99,0.80,0.80,0.40,0.40,0.60,0.40,0.80,0.80"/>
  </r>
  <r>
    <x v="2133"/>
    <n v="15"/>
    <n v="11"/>
    <n v="1"/>
    <n v="1"/>
    <n v="30"/>
    <n v="0"/>
    <s v="http://blog.marketo.com/2014/02/the-5-pillars-of-a-successful-sales-pitch.html"/>
    <n v="0"/>
    <n v="0"/>
    <n v="0.21"/>
    <n v="2280000"/>
    <s v="0.99,0.75,0.75,0.99,0.99,0.99,0.75,0.75,0.75,0.50,0.99,0.75"/>
  </r>
  <r>
    <x v="2134"/>
    <n v="15"/>
    <n v="0"/>
    <n v="1"/>
    <n v="3"/>
    <n v="30"/>
    <n v="21.95"/>
    <s v="https://www.marketo.com/marketing-topics/how-to-generate-leads"/>
    <n v="0"/>
    <n v="0"/>
    <n v="0.97"/>
    <n v="4190000"/>
    <s v="0.75,0.75,0.75,0.75,0.75,0.75,0.75,0.99,0.75,0.75,0.75,0.99"/>
  </r>
  <r>
    <x v="2135"/>
    <n v="16"/>
    <n v="16"/>
    <n v="1"/>
    <n v="1"/>
    <n v="30"/>
    <n v="1.68"/>
    <s v="http://blog.marketo.com/2014/05/instagram-barbershops-and-the-power-of-continuous-marketing.html"/>
    <n v="0"/>
    <n v="0"/>
    <n v="0.19"/>
    <n v="656000"/>
    <s v="0.50,0.99,0.75,0.99,0.75,0.75,0.75,0.50,0.99,0.99,0.99,0.25"/>
  </r>
  <r>
    <x v="2053"/>
    <n v="18"/>
    <n v="0"/>
    <n v="1"/>
    <n v="3"/>
    <n v="50"/>
    <n v="0"/>
    <s v="http://blog.marketo.com/2011/03/here-are-my-secret-methods-for-turning-marketing-leads-into-qualified-sales-leads.html"/>
    <n v="0"/>
    <n v="0"/>
    <n v="0.91"/>
    <n v="6730000"/>
    <s v="0.44,0.56,0.33,0.78,0.56,0.56,0.78,0.78,0.56,0.78,0.99,0.56"/>
  </r>
  <r>
    <x v="2136"/>
    <n v="16"/>
    <n v="16"/>
    <n v="1"/>
    <n v="1"/>
    <n v="30"/>
    <n v="13.51"/>
    <s v="http://www.marketo.com/software/marketing-automation/email-marketing/"/>
    <n v="0"/>
    <n v="0"/>
    <n v="0.97"/>
    <n v="31200000"/>
    <s v="0.75,0.75,0.50,0.99,0.50,0.50,0.50,0.50,0.75,0.50,0.99,0.75"/>
  </r>
  <r>
    <x v="2137"/>
    <n v="18"/>
    <n v="19"/>
    <n v="1"/>
    <n v="1"/>
    <n v="50"/>
    <n v="20.41"/>
    <s v="http://blog.marketo.com/2008/05/my-9-commandmen.html"/>
    <n v="0"/>
    <n v="0"/>
    <n v="0.49"/>
    <n v="174000000"/>
    <s v="0.56,0.99,0.56,0.78,0.56,0.56,0.44,0.56,0.56,0.56,0.56,0.44"/>
  </r>
  <r>
    <x v="2138"/>
    <n v="18"/>
    <n v="0"/>
    <n v="1"/>
    <n v="3"/>
    <n v="50"/>
    <n v="26.72"/>
    <s v="http://www.marketo.com/definitive-guides/marketing-automation/"/>
    <n v="0"/>
    <n v="0"/>
    <n v="0.92"/>
    <n v="35700000"/>
    <s v="0.43,0.56,0.56,0.71,0.43,0.56,0.99,0.99,0.99,0.71,0.99,0.71"/>
  </r>
  <r>
    <x v="2139"/>
    <n v="15"/>
    <n v="15"/>
    <n v="1"/>
    <n v="1"/>
    <n v="30"/>
    <n v="0.6"/>
    <s v="http://www.marketo.com/book-club/"/>
    <n v="0"/>
    <n v="0"/>
    <n v="1"/>
    <n v="168000000"/>
    <s v="0.50,0.99,0.50,0.99,0.50,0.75,0.75,0.75,0.50,0.50,0.50,0.99"/>
  </r>
  <r>
    <x v="2140"/>
    <n v="18"/>
    <n v="20"/>
    <n v="1"/>
    <n v="1"/>
    <n v="50"/>
    <n v="0"/>
    <s v="http://www.marketo.com/ebooks/pin-for-the-win-how-to-market-your-brand-on-pinterest/"/>
    <n v="0"/>
    <n v="0"/>
    <n v="0.75"/>
    <n v="257000000"/>
    <s v="0.56,0.71,0.43,0.56,0.56,0.71,0.56,0.71,0.56,0.99,0.99,0.71"/>
  </r>
  <r>
    <x v="2141"/>
    <n v="19"/>
    <n v="20"/>
    <n v="1"/>
    <n v="1"/>
    <n v="50"/>
    <n v="2.81"/>
    <s v="http://www.marketo.com/cheat-sheets/heres-how-to-make-your-website-as-personalized-as-your-email/"/>
    <n v="0"/>
    <n v="0"/>
    <n v="0.97"/>
    <n v="25400000"/>
    <s v="0.71,0.56,0.43,0.43,0.43,0.43,0.99,0.99,0.71,0.71,0.71,0.71"/>
  </r>
  <r>
    <x v="2142"/>
    <n v="18"/>
    <n v="11"/>
    <n v="1"/>
    <n v="1"/>
    <n v="50"/>
    <n v="27.88"/>
    <s v="https://www.marketo.com/marketing-topics/online-lead-generation-business"/>
    <n v="0"/>
    <n v="0"/>
    <n v="0.98"/>
    <n v="374000000"/>
    <s v="0.78,0.99,0.78,0.44,0.56,0.44,0.56,0.44,0.78,0.33,0.33,0.22"/>
  </r>
  <r>
    <x v="1470"/>
    <n v="15"/>
    <n v="13"/>
    <n v="1"/>
    <n v="1"/>
    <n v="30"/>
    <n v="0"/>
    <s v="http://www.marketo.com/software/personalization/"/>
    <n v="0"/>
    <n v="0"/>
    <n v="0.23"/>
    <n v="22000000"/>
    <s v="0.25,0.75,0.75,0.75,0.75,0.75,0.99,0.75,0.99,0.50,0.75,0.99"/>
  </r>
  <r>
    <x v="2143"/>
    <n v="16"/>
    <n v="16"/>
    <n v="1"/>
    <n v="1"/>
    <n v="30"/>
    <n v="0.24"/>
    <s v="http://www.marketo.com/about/news/intown-suites-selects-marketo-via-appexchange/"/>
    <n v="0"/>
    <n v="0"/>
    <n v="0.35"/>
    <n v="337000"/>
    <s v="0.25,0.75,0.75,0.75,0.50,0.75,0.99,0.99,0.50,0.50,0.75,0.50"/>
  </r>
  <r>
    <x v="2144"/>
    <n v="18"/>
    <n v="0"/>
    <n v="1"/>
    <n v="3"/>
    <n v="50"/>
    <n v="0"/>
    <s v="http://www.marketo.com/articles/how-to-survive-the-gmail-tabs-marketing-apocalypse/"/>
    <n v="0"/>
    <n v="0"/>
    <n v="0.19"/>
    <n v="345000000"/>
    <s v="0.99,0.99,0.44,0.44,0.56,0.44,0.78,0.44,0.11,0.22,0.44,0.22"/>
  </r>
  <r>
    <x v="2145"/>
    <n v="15"/>
    <n v="13"/>
    <n v="1"/>
    <n v="1"/>
    <n v="30"/>
    <n v="5.29"/>
    <s v="http://www.marketo.com/_assets/uploads/How-to-Leverage-Digital-Marketing-in-the-Healthcare-Industry.pdf?20130819131714"/>
    <n v="0"/>
    <n v="0"/>
    <n v="1"/>
    <n v="161000000"/>
    <s v="0.56,0.43,0.56,0.14,0.14,0.14,0.71,0.99,0.56,0.14,0.14,0.14"/>
  </r>
  <r>
    <x v="2146"/>
    <n v="18"/>
    <n v="0"/>
    <n v="1"/>
    <n v="3"/>
    <n v="50"/>
    <n v="0.73"/>
    <s v="https://www.marketo.com/about/contact.php"/>
    <n v="0"/>
    <n v="0"/>
    <n v="0.46"/>
    <n v="584000000"/>
    <s v="0.56,0.71,0.71,0.71,0.71,0.56,0.71,0.71,0.71,0.99,0.71,0.56"/>
  </r>
  <r>
    <x v="2147"/>
    <n v="15"/>
    <n v="14"/>
    <n v="1"/>
    <n v="1"/>
    <n v="30"/>
    <n v="0"/>
    <s v="http://blog.marketo.com/2013/05/5-of-the-most-innovative-and-unique-marketing-campaigns-so-far-in-2013.html"/>
    <n v="0"/>
    <n v="0"/>
    <n v="0.66"/>
    <n v="26400000"/>
    <s v="0.28,0.43,0.43,0.43,0.43,0.28,0.28,0.28,0.43,0.71,0.99,0.71"/>
  </r>
  <r>
    <x v="2148"/>
    <n v="16"/>
    <n v="11"/>
    <n v="1"/>
    <n v="1"/>
    <n v="30"/>
    <n v="6.65"/>
    <s v="https://summit.marketo.com/2015/info/"/>
    <n v="0"/>
    <n v="0"/>
    <n v="0.97"/>
    <n v="38000000"/>
    <s v="0.60,0.99,0.99,0.20,0.40,0.20,0.20,0.40,0.60,0.40,0.80,0.40"/>
  </r>
  <r>
    <x v="2149"/>
    <n v="15"/>
    <n v="14"/>
    <n v="1"/>
    <n v="1"/>
    <n v="30"/>
    <n v="0"/>
    <s v="http://blog.marketo.com/2014/02/the-5-pillars-of-a-successful-sales-pitch.html"/>
    <n v="0"/>
    <n v="0"/>
    <n v="0.11"/>
    <n v="19800000"/>
    <s v="0.75,0.99,0.50,0.75,0.75,0.50,0.75,0.75,0.50,0.50,0.99,0.75"/>
  </r>
  <r>
    <x v="2150"/>
    <n v="19"/>
    <n v="17"/>
    <n v="1"/>
    <n v="1"/>
    <n v="50"/>
    <n v="0"/>
    <s v="http://blog.marketo.com/"/>
    <n v="0"/>
    <n v="0"/>
    <n v="0.12"/>
    <n v="1950000"/>
    <s v="0.71,0.99,0.56,0.28,0.56,0.56,0.56,0.56,0.43,0.99,0.56,0.71"/>
  </r>
  <r>
    <x v="2151"/>
    <n v="16"/>
    <n v="16"/>
    <n v="1"/>
    <n v="1"/>
    <n v="30"/>
    <n v="0"/>
    <s v="http://blog.marketo.com/2013/11/should-hospitals-be-on-facebook-social-media-marketing-for-the-healthcare-industry.html"/>
    <n v="0"/>
    <n v="0"/>
    <n v="0.56000000000000005"/>
    <n v="70000000"/>
    <s v="0.99,0.40,0.40,0.60,0.60,0.60,0.40,0.99,0.40,0.80,0.99,0.80"/>
  </r>
  <r>
    <x v="2152"/>
    <n v="15"/>
    <n v="15"/>
    <n v="1"/>
    <n v="1"/>
    <n v="30"/>
    <n v="0"/>
    <s v="http://blog.marketo.com/2014/06/the-world-cup-of-marketing-part-1-nike-vs-adidas.html"/>
    <n v="0"/>
    <n v="0"/>
    <n v="0.01"/>
    <n v="628000"/>
    <s v="0.60,0.60,0.60,0.60,0.60,0.60,0.99,0.99,0.40,0.60,0.80,0.60"/>
  </r>
  <r>
    <x v="2153"/>
    <n v="16"/>
    <n v="17"/>
    <n v="1"/>
    <n v="1"/>
    <n v="30"/>
    <n v="0"/>
    <s v="http://blog.marketo.com/2015/01/how-to-integrate-social-media-and-blogging-from-the-art-of-social-media.html"/>
    <n v="0"/>
    <n v="0"/>
    <n v="0.09"/>
    <n v="105000000"/>
    <s v="0.99,0.99,0.99,0.99,0.99,0.67,0.99,0.99,0.67,0.99,0.99,0.33"/>
  </r>
  <r>
    <x v="2013"/>
    <n v="15"/>
    <n v="13"/>
    <n v="1"/>
    <n v="1"/>
    <n v="30"/>
    <n v="0"/>
    <s v="http://blog.marketo.com/2013/11/prove-your-worth10-kpis-for-marketers.html"/>
    <n v="0"/>
    <n v="0"/>
    <n v="0.25"/>
    <n v="20500000"/>
    <s v="0.20,0.20,0.80,0.80,0.80,0.60,0.60,0.99,0.20,0.20,0.40,0.40"/>
  </r>
  <r>
    <x v="2154"/>
    <n v="16"/>
    <n v="15"/>
    <n v="1"/>
    <n v="1"/>
    <n v="30"/>
    <n v="0"/>
    <s v="http://www.marketo.com/trust/legal/email-use-policy/"/>
    <n v="0"/>
    <n v="0"/>
    <n v="0.42"/>
    <n v="33400000"/>
    <s v="0.40,0.40,0.40,0.60,0.80,0.60,0.99,0.80,0.80,0.60,0.80,0.40"/>
  </r>
  <r>
    <x v="2155"/>
    <n v="15"/>
    <n v="0"/>
    <n v="1"/>
    <n v="3"/>
    <n v="30"/>
    <n v="0"/>
    <s v="http://blog.marketo.com/author/dayna-rothman"/>
    <n v="0"/>
    <n v="0"/>
    <n v="0"/>
    <n v="1800000"/>
    <s v="0.40,0.60,0.60,0.60,0.99,0.80,0.60,0.80,0.60,0.40,0.60,0.40"/>
  </r>
  <r>
    <x v="2156"/>
    <n v="18"/>
    <n v="14"/>
    <n v="1"/>
    <n v="1"/>
    <n v="50"/>
    <n v="0"/>
    <s v="http://www.marketo.com/library/are-they-hot-or-not-lead-scoring-wp.pdf"/>
    <n v="0"/>
    <n v="0"/>
    <n v="0"/>
    <n v="1020000000"/>
    <s v="0.36,0.99,0.79,0.50,0.64,0.36,0.21,0.28,0.21,0.21,0.28,0.28"/>
  </r>
  <r>
    <x v="2157"/>
    <n v="15"/>
    <n v="0"/>
    <n v="1"/>
    <n v="3"/>
    <n v="30"/>
    <n v="0"/>
    <s v="https://launchpoint.marketo.com/hootsuite/663-hootsuite/"/>
    <n v="0"/>
    <n v="0"/>
    <n v="0.25"/>
    <n v="1680000"/>
    <s v="0.75,0.75,0.99,0.75,0.99,0.75,0.99,0.50,0.75,0.75,0.99,0.75"/>
  </r>
  <r>
    <x v="2158"/>
    <n v="19"/>
    <n v="18"/>
    <n v="1"/>
    <n v="1"/>
    <n v="50"/>
    <n v="0"/>
    <s v="http://www.marketo.com/articles/b2b-sales-and-marketing-alignment-for-the-win/"/>
    <n v="0"/>
    <n v="0"/>
    <n v="0.18"/>
    <n v="13500000"/>
    <s v="0.43,0.99,0.71,0.56,0.71,0.56,0.71,0.71,0.71,0.71,0.71,0.71"/>
  </r>
  <r>
    <x v="2159"/>
    <n v="16"/>
    <n v="18"/>
    <n v="1"/>
    <n v="1"/>
    <n v="30"/>
    <n v="13.46"/>
    <s v="http://blog.marketo.com/2012/07/the-business-marketers-guide-to-instagram-infographic.html"/>
    <n v="0"/>
    <n v="0"/>
    <n v="0.88"/>
    <n v="34300000"/>
    <s v="0.60,0.60,0.60,0.60,0.60,0.40,0.40,0.60,0.40,0.99,0.99,0.80"/>
  </r>
  <r>
    <x v="2160"/>
    <n v="19"/>
    <n v="19"/>
    <n v="1"/>
    <n v="1"/>
    <n v="50"/>
    <n v="0"/>
    <s v="http://blog.marketo.com/2012/05/revenue-performance-management-making-the-top-line-top-priority-infographic.html"/>
    <n v="0"/>
    <n v="0"/>
    <n v="0.01"/>
    <n v="320000000"/>
    <s v="0.80,0.99,0.99,0.99,0.60,0.80,0.99,0.99,0.80,0.80,0.99,0.60"/>
  </r>
  <r>
    <x v="2161"/>
    <n v="18"/>
    <n v="18"/>
    <n v="1"/>
    <n v="1"/>
    <n v="50"/>
    <n v="0"/>
    <s v="http://blog.marketo.com/2011/09/how-b2b-sales-cycles-are-changing.html"/>
    <n v="0"/>
    <n v="0"/>
    <n v="0.01"/>
    <n v="3370000"/>
    <s v="0.18,0.36,0.64,0.36,0.64,0.27,0.27,0.99,0.45,0.82,0.64,0.36"/>
  </r>
  <r>
    <x v="2162"/>
    <n v="16"/>
    <n v="17"/>
    <n v="1"/>
    <n v="1"/>
    <n v="30"/>
    <n v="7.37"/>
    <s v="http://www.marketo.com/webinars/finding-new-customers-through-engaging-content/"/>
    <n v="0"/>
    <n v="0"/>
    <n v="0.77"/>
    <n v="298000000"/>
    <s v="0.50,0.75,0.99,0.99,0.75,0.75,0.50,0.50,0.75,0.50,0.50,0.50"/>
  </r>
  <r>
    <x v="2163"/>
    <n v="19"/>
    <n v="4"/>
    <n v="1"/>
    <n v="2"/>
    <n v="50"/>
    <n v="19.82"/>
    <s v="http://www.marketo.com/_assets/uploads/Content-Marketing-Machine-eBook.pdf"/>
    <n v="0"/>
    <n v="0"/>
    <n v="0.94"/>
    <n v="185000000"/>
    <s v="0.71,0.71,0.71,0.99,0.43,0.71,0.99,0.99,0.43,0.43,0.56,0.56"/>
  </r>
  <r>
    <x v="2164"/>
    <n v="15"/>
    <n v="16"/>
    <n v="1"/>
    <n v="1"/>
    <n v="30"/>
    <n v="23.36"/>
    <s v="http://blog.marketo.com/2009/12/top-12-b2b-holiday-cards-with-62-more-for-good-marketing-measure.html"/>
    <n v="0"/>
    <n v="0"/>
    <n v="0.99"/>
    <n v="62100000"/>
    <s v="0.82,0.09,0.00,0.09,0.09,0.09,0.09,0.09,0.18,0.18,0.45,0.99"/>
  </r>
  <r>
    <x v="2165"/>
    <n v="16"/>
    <n v="15"/>
    <n v="1"/>
    <n v="1"/>
    <n v="30"/>
    <n v="0"/>
    <s v="https://www.marketo.com/marketing-topics/average-click-through-rate"/>
    <n v="0"/>
    <n v="0"/>
    <n v="0.09"/>
    <n v="87400000"/>
    <s v="0.50,0.75,0.75,0.75,0.50,0.99,0.75,0.75,0.75,0.75,0.75,0.75"/>
  </r>
  <r>
    <x v="156"/>
    <n v="18"/>
    <n v="0"/>
    <n v="1"/>
    <n v="3"/>
    <n v="50"/>
    <n v="8.27"/>
    <s v="http://www.marketo.com/software/consumer/pricing/"/>
    <n v="0"/>
    <n v="0"/>
    <n v="0.68"/>
    <n v="494000"/>
    <s v="0.60,0.99,0.80,0.80,0.99,0.99,0.99,0.99,0.60,0.80,0.99,0.80"/>
  </r>
  <r>
    <x v="156"/>
    <n v="20"/>
    <n v="13"/>
    <n v="1"/>
    <n v="1"/>
    <n v="50"/>
    <n v="8.27"/>
    <s v="http://www.marketo.com/software/marketing-automation/email-marketing/analysis/"/>
    <n v="0"/>
    <n v="0"/>
    <n v="0.68"/>
    <n v="494000"/>
    <s v="0.60,0.99,0.80,0.80,0.99,0.99,0.99,0.99,0.60,0.80,0.99,0.80"/>
  </r>
  <r>
    <x v="156"/>
    <n v="19"/>
    <n v="17"/>
    <n v="1"/>
    <n v="1"/>
    <n v="50"/>
    <n v="8.27"/>
    <s v="http://www.marketo.com/ebooks/move-beyond-batch-and-blast-emails-with-marketos-dialog-edition/"/>
    <n v="0"/>
    <n v="0"/>
    <n v="0.68"/>
    <n v="494000"/>
    <s v="0.60,0.99,0.80,0.80,0.99,0.99,0.99,0.99,0.60,0.80,0.99,0.80"/>
  </r>
  <r>
    <x v="2166"/>
    <n v="19"/>
    <n v="0"/>
    <n v="1"/>
    <n v="3"/>
    <n v="50"/>
    <n v="0"/>
    <s v="http://www.marketo.com/webinars/visual-content-marketing-capture-and-engage-your-audience/"/>
    <n v="0"/>
    <n v="0"/>
    <n v="0.02"/>
    <n v="35300000"/>
    <s v="0.56,0.56,0.43,0.71,0.71,0.71,0.56,0.43,0.71,0.56,0.71,0.99"/>
  </r>
  <r>
    <x v="2167"/>
    <n v="16"/>
    <n v="19"/>
    <n v="1"/>
    <n v="1"/>
    <n v="30"/>
    <n v="5.99"/>
    <s v="http://blog.marketo.com/2013/11/prove-your-worth10-kpis-for-marketers.html"/>
    <n v="0"/>
    <n v="0"/>
    <n v="0.45"/>
    <n v="534000"/>
    <s v="0.71,0.99,0.99,0.14,0.14,0.14,0.28,0.28,0.28,0.28,0.43,0.99"/>
  </r>
  <r>
    <x v="2071"/>
    <n v="14"/>
    <n v="0"/>
    <n v="1"/>
    <n v="3"/>
    <n v="20"/>
    <n v="35.61"/>
    <s v="http://www.marketo.com/email-marketing/"/>
    <n v="0"/>
    <n v="0"/>
    <n v="0.94"/>
    <n v="25000000"/>
    <s v="0.75,0.99,0.99,0.99,0.50,0.25,0.25,0.25,0.25,0.25,0.25,0.50"/>
  </r>
  <r>
    <x v="2168"/>
    <n v="14"/>
    <n v="8"/>
    <n v="1"/>
    <n v="2"/>
    <n v="20"/>
    <n v="0"/>
    <s v="http://www.marketo.com/_assets/uploads/Definitive-Guide-Sales-Lead-Qualification.pdf?20130113021803"/>
    <n v="0"/>
    <n v="0"/>
    <n v="0.95"/>
    <n v="1490000"/>
    <s v="0.20,0.99,0.20,0.40,0.60,0.40,0.40,0.40,0.20,0.20,0.40,0.20"/>
  </r>
  <r>
    <x v="2169"/>
    <n v="14"/>
    <n v="0"/>
    <n v="1"/>
    <n v="3"/>
    <n v="20"/>
    <n v="0"/>
    <s v="http://www.marketo.com/library/b2blead-marketing-sales-alignment-ebook.pdf"/>
    <n v="0"/>
    <n v="0"/>
    <n v="0.68"/>
    <n v="128000000"/>
    <s v="0.99,0.99,0.33,0.33,0.33,0.33,0.67,0.99,0.67,0.99,0.99,0.99"/>
  </r>
  <r>
    <x v="2170"/>
    <n v="14"/>
    <n v="14"/>
    <n v="1"/>
    <n v="1"/>
    <n v="20"/>
    <n v="0"/>
    <s v="http://www.marketo.com/lead-management/"/>
    <n v="0"/>
    <n v="0"/>
    <n v="0.97"/>
    <n v="16400000"/>
    <s v="0.25,0.50,0.25,0.25,0.99,0.50,0.25,0.50,0.25,0.50,0.50,0.25"/>
  </r>
  <r>
    <x v="2171"/>
    <n v="14"/>
    <n v="12"/>
    <n v="1"/>
    <n v="1"/>
    <n v="20"/>
    <n v="0"/>
    <s v="https://www.marketo.com/_assets/uploads/lead-generation-metrics.pdf?20140211183744"/>
    <n v="0"/>
    <n v="0"/>
    <n v="0.98"/>
    <n v="7200000"/>
    <s v="0.25,0.50,0.50,0.50,0.75,0.50,0.50,0.50,0.99,0.75,0.50,0.25"/>
  </r>
  <r>
    <x v="2172"/>
    <n v="14"/>
    <n v="0"/>
    <n v="1"/>
    <n v="3"/>
    <n v="20"/>
    <n v="7.57"/>
    <s v="http://templates.marketo.com/category/landing-page/"/>
    <n v="0"/>
    <n v="0"/>
    <n v="0.88"/>
    <n v="3380000"/>
    <s v="0.33,0.33,0.33,0.99,0.67,0.67,0.67,0.67,0.67,0.67,0.99,0.67"/>
  </r>
  <r>
    <x v="2083"/>
    <n v="14"/>
    <n v="15"/>
    <n v="1"/>
    <n v="1"/>
    <n v="20"/>
    <n v="10.47"/>
    <s v="http://www.marketo.com/webinars/lead-generation-the-art-of-cold-calling-and-the-science-of-email-prospecting/"/>
    <n v="0"/>
    <n v="0"/>
    <n v="0.99"/>
    <n v="13500000"/>
    <s v="0.33,0.99,0.33,0.67,0.33,0.67,0.99,0.67,0.67,0.99,0.67,0.33"/>
  </r>
  <r>
    <x v="2173"/>
    <n v="14"/>
    <n v="19"/>
    <n v="1"/>
    <n v="1"/>
    <n v="20"/>
    <n v="0"/>
    <s v="http://www.marketo.com/software/marketing-automation/search-marketing/"/>
    <n v="0"/>
    <n v="0"/>
    <n v="0.09"/>
    <n v="277000000"/>
    <s v="0.50,0.25,0.50,0.25,0.25,0.50,0.75,0.50,0.25,0.50,0.50,0.99"/>
  </r>
  <r>
    <x v="2174"/>
    <n v="14"/>
    <n v="19"/>
    <n v="1"/>
    <n v="1"/>
    <n v="20"/>
    <n v="0"/>
    <s v="http://www.marketo.com/ebooks/the-inbound-marketers-guide-to-seo-and-ppc/"/>
    <n v="0"/>
    <n v="0"/>
    <n v="0.9"/>
    <n v="263000000"/>
    <s v="0.99,0.67,0.33,0.99,0.33,0.67,0.33,0.99,0.33,0.33,0.67,0.33"/>
  </r>
  <r>
    <x v="2175"/>
    <n v="14"/>
    <n v="15"/>
    <n v="1"/>
    <n v="1"/>
    <n v="20"/>
    <n v="29.11"/>
    <s v="http://www.marketo.com/email-marketing/"/>
    <n v="0"/>
    <n v="0"/>
    <n v="0.98"/>
    <n v="30700000"/>
    <s v="0.33,0.33,0.67,0.67,0.67,0.33,0.67,0.67,0.67,0.99,0.99,0.67"/>
  </r>
  <r>
    <x v="2176"/>
    <n v="14"/>
    <n v="13"/>
    <n v="1"/>
    <n v="1"/>
    <n v="20"/>
    <n v="52.46"/>
    <s v="http://www.marketo.com/"/>
    <n v="0"/>
    <n v="0"/>
    <n v="0.56000000000000005"/>
    <n v="16100000"/>
    <s v="0.40,0.40,0.40,0.40,0.40,0.20,0.99,0.40,0.40,0.40,0.40,0.40"/>
  </r>
  <r>
    <x v="1643"/>
    <n v="14"/>
    <n v="0"/>
    <n v="1"/>
    <n v="3"/>
    <n v="20"/>
    <n v="31.08"/>
    <s v="http://www.marketo.com/definitive-guides/lead-generation/"/>
    <n v="0"/>
    <n v="0"/>
    <n v="0.98"/>
    <n v="7970000"/>
    <s v="0.50,0.99,0.50,0.99,0.50,0.99,0.99,0.50,0.50,0.99,0.99,0.99"/>
  </r>
  <r>
    <x v="2177"/>
    <n v="14"/>
    <n v="13"/>
    <n v="1"/>
    <n v="1"/>
    <n v="20"/>
    <n v="0"/>
    <s v="http://blog.marketo.com/2011/05/defining-the-perfect-sales-lead-%E2%80%93-4-tips-to-getting-it-right.html"/>
    <n v="0"/>
    <n v="0"/>
    <n v="0.89"/>
    <n v="289000000"/>
    <s v="0.33,0.33,0.67,0.67,0.33,0.67,0.67,0.67,0.67,0.67,0.99,0.99"/>
  </r>
  <r>
    <x v="2178"/>
    <n v="14"/>
    <n v="17"/>
    <n v="1"/>
    <n v="1"/>
    <n v="20"/>
    <n v="15.87"/>
    <s v="http://www.marketo.com/articles/how-to-use-social-media-for-lead-generation/"/>
    <n v="0"/>
    <n v="0"/>
    <n v="0.72"/>
    <n v="439000000"/>
    <s v="0.50,0.50,0.50,0.99,0.99,0.75,0.75,0.75,0.25,0.50,0.50,0.50"/>
  </r>
  <r>
    <x v="2179"/>
    <n v="14"/>
    <n v="9"/>
    <n v="1"/>
    <n v="2"/>
    <n v="20"/>
    <n v="2.4900000000000002"/>
    <s v="http://www.marketo.com/customers/"/>
    <n v="0"/>
    <n v="0"/>
    <n v="0.67"/>
    <n v="38300000"/>
    <s v="0.67,0.67,0.67,0.67,0.99,0.67,0.67,0.67,0.67,0.67,0.67,0.67"/>
  </r>
  <r>
    <x v="2180"/>
    <n v="14"/>
    <n v="0"/>
    <n v="1"/>
    <n v="3"/>
    <n v="20"/>
    <n v="12.91"/>
    <s v="http://www.marketo.com/software/marketing-automation/"/>
    <n v="0"/>
    <n v="0"/>
    <n v="0.94"/>
    <n v="94900000"/>
    <s v="0.33,0.67,0.33,0.99,0.99,0.33,0.99,0.33,0.67,0.67,0.67,0.99"/>
  </r>
  <r>
    <x v="2181"/>
    <n v="14"/>
    <n v="14"/>
    <n v="1"/>
    <n v="1"/>
    <n v="20"/>
    <n v="0"/>
    <s v="http://www.marketo.com/cheat-sheets/landing-page-optimization/"/>
    <n v="0"/>
    <n v="0"/>
    <n v="0.96"/>
    <n v="1170000"/>
    <s v="0.33,0.99,0.67,0.67,0.99,0.33,0.33,0.33,0.67,0.67,0.67,0.67"/>
  </r>
  <r>
    <x v="2182"/>
    <n v="14"/>
    <n v="14"/>
    <n v="1"/>
    <n v="1"/>
    <n v="20"/>
    <n v="0"/>
    <s v="http://www.marketo.com/customers/navex-global/"/>
    <n v="0"/>
    <n v="0"/>
    <n v="0.92"/>
    <n v="13100000"/>
    <s v="0.33,0.33,0.33,0.67,0.33,0.67,0.33,0.99,0.67,0.33,0.33,0.33"/>
  </r>
  <r>
    <x v="1713"/>
    <n v="12"/>
    <n v="14"/>
    <n v="1"/>
    <n v="1"/>
    <n v="10"/>
    <n v="0"/>
    <s v="http://www.marketo.com/software/marketing-automation/email-marketing/"/>
    <n v="0"/>
    <n v="0"/>
    <n v="1"/>
    <n v="27800000"/>
    <s v="0.50,0.50,0.99,0.50,0.50,0.99,0.99,0.50,0.50,0.50,0.50,0.50"/>
  </r>
  <r>
    <x v="2183"/>
    <n v="12"/>
    <n v="0"/>
    <n v="1"/>
    <n v="3"/>
    <n v="10"/>
    <n v="0"/>
    <s v="http://blog.marketo.com/2014/08/why-you-need-an-editorial-calendar-for-social.html"/>
    <n v="0"/>
    <n v="0"/>
    <n v="0.96"/>
    <n v="22800000"/>
    <s v="0.50,0.50,0.99,0.50,0.50,0.99,0.50,0.50,0.50,0.50,0.50,0.50"/>
  </r>
  <r>
    <x v="2184"/>
    <n v="12"/>
    <n v="0"/>
    <n v="1"/>
    <n v="3"/>
    <n v="10"/>
    <n v="0"/>
    <s v="https://www.marketo.com/marketing-topics/online-lead-generation-business"/>
    <n v="0"/>
    <n v="0"/>
    <n v="0.81"/>
    <n v="1360000000"/>
    <s v="0.99,0.99,0.99,0.99,0.99,0.99,0.99,0.99,0.99,0.99,0.99,0.99"/>
  </r>
  <r>
    <x v="2185"/>
    <n v="17"/>
    <n v="0"/>
    <n v="1"/>
    <n v="3"/>
    <n v="30"/>
    <n v="0"/>
    <s v="http://blog.marketo.com/2015/03/the-power-of-word-of-mouth-marketing-how-you-can-do-it.html"/>
    <n v="0"/>
    <n v="0"/>
    <n v="0.04"/>
    <n v="618000000"/>
    <s v="0.40,0.60,0.40,0.80,0.60,0.99,0.40,0.40,0.20,0.80,0.40,0.40"/>
  </r>
  <r>
    <x v="2186"/>
    <n v="17"/>
    <n v="0"/>
    <n v="1"/>
    <n v="3"/>
    <n v="30"/>
    <n v="0"/>
    <s v="http://www.marketo.com/customers/james-hardie-building-products/"/>
    <n v="0"/>
    <n v="0"/>
    <n v="0.13"/>
    <n v="468000"/>
    <s v="0.75,0.99,0.50,0.75,0.75,0.75,0.50,0.50,0.75,0.50,0.50,0.25"/>
  </r>
  <r>
    <x v="2187"/>
    <n v="17"/>
    <n v="0"/>
    <n v="1"/>
    <n v="3"/>
    <n v="30"/>
    <n v="0"/>
    <s v="http://www.marketo.com/event-marketing/"/>
    <n v="0"/>
    <n v="0"/>
    <n v="0.39"/>
    <n v="35500000"/>
    <s v="0.40,0.40,0.40,0.60,0.40,0.40,0.60,0.60,0.60,0.60,0.99,0.20"/>
  </r>
  <r>
    <x v="2188"/>
    <n v="17"/>
    <n v="14"/>
    <n v="1"/>
    <n v="1"/>
    <n v="30"/>
    <n v="0"/>
    <s v="http://blog.marketo.com/2013/12/must-attend-marketing-events-of-2014.html"/>
    <n v="0"/>
    <n v="0"/>
    <n v="0.77"/>
    <n v="864000"/>
    <s v="0.25,0.50,0.50,0.75,0.50,0.50,0.99,0.75,0.99,0.99,0.50,0.25"/>
  </r>
  <r>
    <x v="1242"/>
    <n v="18"/>
    <n v="0"/>
    <n v="1"/>
    <n v="3"/>
    <n v="40"/>
    <n v="0"/>
    <s v="http://blog.marketo.com/2008/06/7-strategies-fo.html"/>
    <n v="0"/>
    <n v="0"/>
    <n v="0.18"/>
    <n v="32700000"/>
    <s v="0.56,0.43,0.43,0.71,0.43,0.56,0.56,0.43,0.43,0.71,0.28,0.99"/>
  </r>
  <r>
    <x v="2189"/>
    <n v="19"/>
    <n v="18"/>
    <n v="1"/>
    <n v="1"/>
    <n v="40"/>
    <n v="35.44"/>
    <s v="http://www.marketo.com/marketing-automation/marketing-automation-vendors-compared/"/>
    <n v="0"/>
    <n v="0"/>
    <n v="0.96"/>
    <n v="31300000"/>
    <s v="0.71,0.56,0.56,0.99,0.56,0.43,0.56,0.71,0.56,0.71,0.56,0.71"/>
  </r>
  <r>
    <x v="2190"/>
    <n v="17"/>
    <n v="12"/>
    <n v="1"/>
    <n v="1"/>
    <n v="30"/>
    <n v="0"/>
    <s v="http://www.marketo.com/marketing-topics/marketing-campaign-ideas"/>
    <n v="0"/>
    <n v="0"/>
    <n v="0.9"/>
    <n v="85100000"/>
    <s v="0.50,0.75,0.99,0.50,0.50,0.50,0.50,0.50,0.25,0.99,0.50,0.50"/>
  </r>
  <r>
    <x v="2191"/>
    <n v="19"/>
    <n v="0"/>
    <n v="1"/>
    <n v="3"/>
    <n v="40"/>
    <n v="10.1"/>
    <s v="http://www.marketo.com/inbound-marketing/"/>
    <n v="0"/>
    <n v="0"/>
    <n v="0.6"/>
    <n v="420000"/>
    <s v="0.60,0.99,0.40,0.99,0.80,0.60,0.80,0.80,0.60,0.99,0.99,0.99"/>
  </r>
  <r>
    <x v="1244"/>
    <n v="18"/>
    <n v="0"/>
    <n v="1"/>
    <n v="3"/>
    <n v="40"/>
    <n v="0"/>
    <s v="http://www.marketo.com/webinars/the-definitive-guide-to-marketing-metrics-and-marketing-analytics-webinar/"/>
    <n v="0"/>
    <n v="0"/>
    <n v="0.01"/>
    <n v="2360000"/>
    <s v="0.40,0.99,0.80,0.60,0.60,0.99,0.40,0.99,0.80,0.80,0.80,0.80"/>
  </r>
  <r>
    <x v="2192"/>
    <n v="18"/>
    <n v="16"/>
    <n v="1"/>
    <n v="1"/>
    <n v="40"/>
    <n v="9.86"/>
    <s v="http://www.marketo.com/inbound-marketing/"/>
    <n v="0"/>
    <n v="0"/>
    <n v="0.53"/>
    <n v="1270000"/>
    <s v="0.99,0.43,0.43,0.43,0.28,0.28,0.43,0.43,0.71,0.99,0.43,0.43"/>
  </r>
  <r>
    <x v="2193"/>
    <n v="19"/>
    <n v="10"/>
    <n v="1"/>
    <n v="2"/>
    <n v="40"/>
    <n v="35.090000000000003"/>
    <s v="http://blog.marketo.com/2013/08/the-problem-with-implicit-opt-in-for-email-marketing.html"/>
    <n v="0"/>
    <n v="0"/>
    <n v="0.93"/>
    <n v="28400000"/>
    <s v="0.28,0.43,0.14,0.43,0.56,0.71,0.99,0.71,0.43,0.71,0.71,0.43"/>
  </r>
  <r>
    <x v="2194"/>
    <n v="18"/>
    <n v="18"/>
    <n v="1"/>
    <n v="1"/>
    <n v="40"/>
    <n v="76.31"/>
    <s v="http://www.marketo.com/software/marketing-automation/"/>
    <n v="0"/>
    <n v="0"/>
    <n v="0.98"/>
    <n v="18000000"/>
    <s v="0.20,0.40,0.60,0.80,0.60,0.99,0.80,0.80,0.80,0.80,0.99,0.60"/>
  </r>
  <r>
    <x v="2195"/>
    <n v="19"/>
    <n v="0"/>
    <n v="1"/>
    <n v="3"/>
    <n v="40"/>
    <n v="9.86"/>
    <s v="http://www.marketo.com/articles/how-to-use-social-media-for-lead-generation/"/>
    <n v="0"/>
    <n v="0"/>
    <n v="0.93"/>
    <n v="330000000"/>
    <s v="0.80,0.80,0.99,0.60,0.60,0.60,0.99,0.60,0.60,0.60,0.80,0.80"/>
  </r>
  <r>
    <x v="2195"/>
    <n v="18"/>
    <n v="14"/>
    <n v="1"/>
    <n v="1"/>
    <n v="40"/>
    <n v="9.86"/>
    <s v="https://www.marketo.com/marketing-topics/marketing-through-social-media"/>
    <n v="0"/>
    <n v="0"/>
    <n v="0.93"/>
    <n v="330000000"/>
    <s v="0.80,0.80,0.99,0.60,0.60,0.60,0.99,0.60,0.60,0.60,0.80,0.80"/>
  </r>
  <r>
    <x v="2196"/>
    <n v="19"/>
    <n v="20"/>
    <n v="1"/>
    <n v="1"/>
    <n v="40"/>
    <n v="0"/>
    <s v="http://developers.marketo.com/blog/dynamically-change-page-content-based-on-a-users-location/"/>
    <n v="0"/>
    <n v="0"/>
    <n v="0"/>
    <n v="640000"/>
    <s v="0.33,0.33,0.44,0.33,0.33,0.22,0.11,0.22,0.44,0.99,0.78,0.33"/>
  </r>
  <r>
    <x v="2197"/>
    <n v="20"/>
    <n v="0"/>
    <n v="1"/>
    <n v="3"/>
    <n v="40"/>
    <n v="23"/>
    <s v="http://www.marketo.com/ebooks/move-beyond-batch-and-blast-emails-with-marketos-dialog-edition/"/>
    <n v="0"/>
    <n v="0"/>
    <n v="0.89"/>
    <n v="2070000"/>
    <s v="0.56,0.71,0.56,0.43,0.71,0.56,0.71,0.71,0.56,0.43,0.56,0.99"/>
  </r>
  <r>
    <x v="2198"/>
    <n v="19"/>
    <n v="0"/>
    <n v="1"/>
    <n v="3"/>
    <n v="40"/>
    <n v="9.1300000000000008"/>
    <s v="http://www.marketo.com/ebooks/building-effective-landing-pages/"/>
    <n v="0"/>
    <n v="0"/>
    <n v="0.95"/>
    <n v="32600000"/>
    <s v="0.40,0.80,0.60,0.99,0.99,0.60,0.80,0.60,0.99,0.60,0.60,0.80"/>
  </r>
  <r>
    <x v="2199"/>
    <n v="17"/>
    <n v="17"/>
    <n v="1"/>
    <n v="1"/>
    <n v="30"/>
    <n v="0"/>
    <s v="http://www.marketo.com/inbound-marketing/"/>
    <n v="0"/>
    <n v="0"/>
    <n v="0.91"/>
    <n v="4010000"/>
    <s v="0.25,0.50,0.50,0.50,0.75,0.99,0.75,0.50,0.50,0.99,0.99,0.99"/>
  </r>
  <r>
    <x v="2200"/>
    <n v="19"/>
    <n v="0"/>
    <n v="1"/>
    <n v="3"/>
    <n v="40"/>
    <n v="7.77"/>
    <s v="http://www.marketo.com/software/marketing-automation/pricing/"/>
    <n v="0"/>
    <n v="0"/>
    <n v="1"/>
    <n v="311000000"/>
    <s v="0.33,0.44,0.33,0.22,0.56,0.33,0.22,0.22,0.44,0.44,0.56,0.99"/>
  </r>
  <r>
    <x v="2201"/>
    <n v="18"/>
    <n v="17"/>
    <n v="1"/>
    <n v="1"/>
    <n v="40"/>
    <n v="0"/>
    <s v="http://blog.marketo.com/2013/05/5-of-the-most-innovative-and-unique-marketing-campaigns-so-far-in-2013.html"/>
    <n v="0"/>
    <n v="0"/>
    <n v="0.26"/>
    <n v="134000000"/>
    <s v="0.43,0.56,0.99,0.71,0.71,0.43,0.28,0.28,0.28,0.56,0.71,0.71"/>
  </r>
  <r>
    <x v="2202"/>
    <n v="20"/>
    <n v="17"/>
    <n v="1"/>
    <n v="1"/>
    <n v="40"/>
    <n v="0"/>
    <s v="http://blog.marketo.com/2015/01/how-to-integrate-social-media-and-blogging-from-the-art-of-social-media.html"/>
    <n v="0"/>
    <n v="0"/>
    <n v="0.02"/>
    <n v="31500000"/>
    <s v="0.80,0.99,0.80,0.99,0.80,0.40,0.40,0.60,0.60,0.80,0.60,0.80"/>
  </r>
  <r>
    <x v="2094"/>
    <n v="18"/>
    <n v="16"/>
    <n v="1"/>
    <n v="1"/>
    <n v="40"/>
    <n v="3.46"/>
    <s v="http://blog.marketo.com/2013/11/the-art-of-swag-or-schwag.html"/>
    <n v="0"/>
    <n v="0"/>
    <n v="0.21"/>
    <n v="17400000"/>
    <s v="0.43,0.28,0.43,0.56,0.43,0.56,0.71,0.99,0.56,0.56,0.99,0.71"/>
  </r>
  <r>
    <x v="2203"/>
    <n v="17"/>
    <n v="20"/>
    <n v="1"/>
    <n v="1"/>
    <n v="30"/>
    <n v="0"/>
    <s v="http://www.marketo.com/ebooks/graduating-from-an-email-service-provider-to-marketing-automation/"/>
    <n v="0"/>
    <n v="0"/>
    <n v="0.89"/>
    <n v="871000"/>
    <s v="0.60,0.40,0.40,0.60,0.99,0.80,0.99,0.60,0.20,0.40,0.60,0.40"/>
  </r>
  <r>
    <x v="2204"/>
    <n v="17"/>
    <n v="9"/>
    <n v="1"/>
    <n v="2"/>
    <n v="30"/>
    <n v="1.85"/>
    <s v="http://www.marketo.com/_assets/uploads/WP.Precision.Thinking12.pdf?20130115213859"/>
    <n v="0"/>
    <n v="0"/>
    <n v="0.26"/>
    <n v="26700000"/>
    <s v="0.56,0.43,0.43,0.43,0.28,0.43,0.28,0.28,0.43,0.56,0.71,0.99"/>
  </r>
  <r>
    <x v="2205"/>
    <n v="19"/>
    <n v="0"/>
    <n v="1"/>
    <n v="3"/>
    <n v="40"/>
    <n v="0"/>
    <s v="http://blog.marketo.com/2007/08/the-five-stage.html"/>
    <n v="0"/>
    <n v="0"/>
    <n v="7.0000000000000007E-2"/>
    <n v="171000000"/>
    <s v="0.60,0.80,0.99,0.80,0.99,0.40,0.60,0.40,0.60,0.99,0.99,0.99"/>
  </r>
  <r>
    <x v="2206"/>
    <n v="18"/>
    <n v="19"/>
    <n v="1"/>
    <n v="1"/>
    <n v="40"/>
    <n v="26.71"/>
    <s v="http://developers.marketo.com/documentation/websites/lead-tracking-munchkin-js/"/>
    <n v="0"/>
    <n v="0"/>
    <n v="0.94"/>
    <n v="159000000"/>
    <s v="0.60,0.80,0.60,0.99,0.60,0.99,0.60,0.80,0.80,0.80,0.60,0.60"/>
  </r>
  <r>
    <x v="2207"/>
    <n v="19"/>
    <n v="20"/>
    <n v="1"/>
    <n v="1"/>
    <n v="40"/>
    <n v="0"/>
    <s v="https://launchpoint.marketo.com/cvent-inc/882-cvent-event-management/"/>
    <n v="0"/>
    <n v="0"/>
    <n v="0.2"/>
    <n v="50000"/>
    <s v="0.80,0.40,0.60,0.99,0.60,0.80,0.80,0.80,0.60,0.80,0.80,0.80"/>
  </r>
  <r>
    <x v="2208"/>
    <n v="17"/>
    <n v="17"/>
    <n v="1"/>
    <n v="1"/>
    <n v="30"/>
    <n v="20.6"/>
    <s v="http://blog.marketo.com/2013/09/get-more-email-opens-and-clicks-using-behavioral-targeting.html"/>
    <n v="0"/>
    <n v="0"/>
    <n v="0.82"/>
    <n v="2010000"/>
    <s v="0.67,0.67,0.99,0.99,0.67,0.67,0.99,0.99,0.99,0.99,0.99,0.67"/>
  </r>
  <r>
    <x v="2209"/>
    <n v="17"/>
    <n v="15"/>
    <n v="1"/>
    <n v="1"/>
    <n v="30"/>
    <n v="0"/>
    <s v="http://www.marketo.com/_assets/uploads/Definitive-Guide-Sales-Lead-Qualification.pdf?20130113021803"/>
    <n v="0"/>
    <n v="0"/>
    <n v="0.08"/>
    <n v="42100000"/>
    <s v="0.75,0.75,0.75,0.50,0.75,0.75,0.75,0.75,0.75,0.75,0.99,0.75"/>
  </r>
  <r>
    <x v="2210"/>
    <n v="19"/>
    <n v="0"/>
    <n v="1"/>
    <n v="3"/>
    <n v="40"/>
    <n v="0"/>
    <s v="http://blog.marketo.com/2011/12/the-marketing-market-career-and-salary-breakdown-for-marketing-professionals.html"/>
    <n v="0"/>
    <n v="0"/>
    <n v="0.06"/>
    <n v="177000000"/>
    <s v="0.80,0.99,0.99,0.99,0.99,0.80,0.80,0.60,0.80,0.80,0.80,0.60"/>
  </r>
  <r>
    <x v="2211"/>
    <n v="18"/>
    <n v="15"/>
    <n v="1"/>
    <n v="1"/>
    <n v="40"/>
    <n v="0"/>
    <s v="http://blog.marketo.com/2013/05/5-of-the-most-innovative-and-unique-marketing-campaigns-so-far-in-2013.html"/>
    <n v="0"/>
    <n v="0"/>
    <n v="0.22"/>
    <n v="3340000"/>
    <s v="0.43,0.43,0.28,0.99,0.71,0.71,0.56,0.43,0.43,0.71,0.43,0.43"/>
  </r>
  <r>
    <x v="2212"/>
    <n v="19"/>
    <n v="19"/>
    <n v="1"/>
    <n v="1"/>
    <n v="40"/>
    <n v="0"/>
    <s v="http://www.marketo.com/social-marketing/"/>
    <n v="0"/>
    <n v="0"/>
    <n v="0.42"/>
    <n v="163000000"/>
    <s v="0.80,0.99,0.99,0.99,0.80,0.99,0.99,0.80,0.80,0.99,0.80,0.80"/>
  </r>
  <r>
    <x v="2136"/>
    <n v="17"/>
    <n v="15"/>
    <n v="1"/>
    <n v="1"/>
    <n v="30"/>
    <n v="13.51"/>
    <s v="http://www.marketo.com/email-marketing/"/>
    <n v="0"/>
    <n v="0"/>
    <n v="0.97"/>
    <n v="31200000"/>
    <s v="0.75,0.75,0.50,0.99,0.50,0.50,0.50,0.50,0.75,0.50,0.99,0.75"/>
  </r>
  <r>
    <x v="2213"/>
    <n v="19"/>
    <n v="17"/>
    <n v="1"/>
    <n v="1"/>
    <n v="40"/>
    <n v="0"/>
    <s v="http://blog.marketo.com/2013/05/5-of-the-most-innovative-and-unique-marketing-campaigns-so-far-in-2013.html"/>
    <n v="0"/>
    <n v="0"/>
    <n v="0.21"/>
    <n v="23200000"/>
    <s v="0.14,0.43,0.43,0.71,0.56,0.56,0.28,0.28,0.56,0.99,0.71,0.43"/>
  </r>
  <r>
    <x v="2214"/>
    <n v="17"/>
    <n v="19"/>
    <n v="1"/>
    <n v="1"/>
    <n v="30"/>
    <n v="7.1"/>
    <s v="http://blog.marketo.com/2014/10/looking-for-higher-marketing-roi-engage-your-customers.html"/>
    <n v="0"/>
    <n v="0"/>
    <n v="0.85"/>
    <n v="129000000"/>
    <s v="0.25,0.99,0.75,0.75,0.75,0.75,0.50,0.50,0.75,0.75,0.75,0.50"/>
  </r>
  <r>
    <x v="2215"/>
    <n v="18"/>
    <n v="0"/>
    <n v="1"/>
    <n v="3"/>
    <n v="40"/>
    <n v="0"/>
    <s v="http://developers.marketo.com/blog/send-view-data-from-a-youtube-video-to-marketo/"/>
    <n v="0"/>
    <n v="0"/>
    <n v="0"/>
    <n v="1140000"/>
    <s v="0.36,0.21,0.21,0.21,0.14,0.21,0.14,0.28,0.28,0.14,0.21,0.99"/>
  </r>
  <r>
    <x v="2216"/>
    <n v="20"/>
    <n v="19"/>
    <n v="1"/>
    <n v="1"/>
    <n v="40"/>
    <n v="0"/>
    <s v="http://www.marketo.com/worksheets/sample-marketing-automation-rfp-template/"/>
    <n v="0"/>
    <n v="0"/>
    <n v="0.41"/>
    <n v="411000"/>
    <s v="0.33,0.33,0.44,0.99,0.56,0.78,0.33,0.56,0.22,0.11,0.11,0.11"/>
  </r>
  <r>
    <x v="2217"/>
    <n v="19"/>
    <n v="0"/>
    <n v="1"/>
    <n v="3"/>
    <n v="40"/>
    <n v="0"/>
    <s v="http://blog.marketo.com/2015/01/how-to-integrate-social-media-and-blogging-from-the-art-of-social-media.html"/>
    <n v="0"/>
    <n v="0"/>
    <n v="0.21"/>
    <n v="63400000"/>
    <s v="0.80,0.99,0.80,0.60,0.80,0.60,0.99,0.80,0.60,0.80,0.80,0.80"/>
  </r>
  <r>
    <x v="2218"/>
    <n v="19"/>
    <n v="0"/>
    <n v="1"/>
    <n v="3"/>
    <n v="40"/>
    <n v="0"/>
    <s v="https://launchpoint.marketo.com/emarketer-inc/1733-emarketer-digital-marketing-research-and-insights/"/>
    <n v="0"/>
    <n v="0"/>
    <n v="0.69"/>
    <n v="75900000"/>
    <s v="0.60,0.99,0.60,0.60,0.99,0.99,0.80,0.60,0.80,0.40,0.99,0.60"/>
  </r>
  <r>
    <x v="2219"/>
    <n v="17"/>
    <n v="11"/>
    <n v="1"/>
    <n v="1"/>
    <n v="30"/>
    <n v="0"/>
    <s v="http://blog.marketo.com/2011/11/over-25-free-must-have-marketing-books-magazines-courses-tools-and-conferences.html"/>
    <n v="0"/>
    <n v="0"/>
    <n v="0.1"/>
    <n v="2350000"/>
    <s v="0.50,0.99,0.50,0.75,0.50,0.75,0.75,0.75,0.50,0.50,0.99,0.75"/>
  </r>
  <r>
    <x v="2220"/>
    <n v="17"/>
    <n v="19"/>
    <n v="1"/>
    <n v="1"/>
    <n v="30"/>
    <n v="0"/>
    <s v="http://developers.marketo.com/documentation/soap/signature-algorithm/"/>
    <n v="0"/>
    <n v="0"/>
    <n v="0"/>
    <n v="225000"/>
    <s v="0.60,0.40,0.40,0.99,0.99,0.60,0.60,0.40,0.40,0.20,0.20,0.60"/>
  </r>
  <r>
    <x v="2221"/>
    <n v="18"/>
    <n v="20"/>
    <n v="1"/>
    <n v="1"/>
    <n v="40"/>
    <n v="0.51"/>
    <s v="https://www.marketo.com/about/contact.php"/>
    <n v="0"/>
    <n v="0"/>
    <n v="0.5"/>
    <n v="386000000"/>
    <s v="0.43,0.43,0.43,0.56,0.71,0.56,0.56,0.71,0.71,0.99,0.56,0.56"/>
  </r>
  <r>
    <x v="2222"/>
    <n v="18"/>
    <n v="17"/>
    <n v="1"/>
    <n v="1"/>
    <n v="40"/>
    <n v="0"/>
    <s v="http://blog.marketo.com/2013/05/5-of-the-most-innovative-and-unique-marketing-campaigns-so-far-in-2013.html"/>
    <n v="0"/>
    <n v="0"/>
    <n v="0.45"/>
    <n v="74300000"/>
    <s v="0.43,0.71,0.43,0.71,0.71,0.56,0.43,0.43,0.56,0.71,0.99,0.71"/>
  </r>
  <r>
    <x v="2223"/>
    <n v="17"/>
    <n v="17"/>
    <n v="1"/>
    <n v="1"/>
    <n v="30"/>
    <n v="15.62"/>
    <s v="http://blog.marketo.com/2007/02/big_list_of_b2b.html"/>
    <n v="0"/>
    <n v="0"/>
    <n v="0.95"/>
    <n v="900000"/>
    <s v="0.18,0.27,0.18,0.18,0.18,0.18,0.82,0.99,0.18,0.18,0.18,0.18"/>
  </r>
  <r>
    <x v="2224"/>
    <n v="20"/>
    <n v="0"/>
    <n v="1"/>
    <n v="3"/>
    <n v="40"/>
    <n v="4.26"/>
    <s v="http://www.marketo.com/ebooks/pin-for-the-win-how-to-market-your-brand-on-pinterest/"/>
    <n v="0"/>
    <n v="0"/>
    <n v="0.43"/>
    <n v="496000000"/>
    <s v="0.43,0.71,0.43,0.43,0.71,0.71,0.56,0.56,0.56,0.71,0.99,0.56"/>
  </r>
  <r>
    <x v="2225"/>
    <n v="19"/>
    <n v="16"/>
    <n v="1"/>
    <n v="1"/>
    <n v="40"/>
    <n v="0"/>
    <s v="http://developers.marketo.com/documentation/websites/lead-tracking-munchkin-js/"/>
    <n v="0"/>
    <n v="0"/>
    <n v="0.01"/>
    <n v="525000"/>
    <s v="0.80,0.99,0.80,0.80,0.99,0.80,0.80,0.60,0.80,0.99,0.99,0.80"/>
  </r>
  <r>
    <x v="2226"/>
    <n v="17"/>
    <n v="0"/>
    <n v="1"/>
    <n v="3"/>
    <n v="30"/>
    <n v="42.22"/>
    <s v="https://www.marketo.com/marketing-topics/direct-response-advertising"/>
    <n v="0"/>
    <n v="0"/>
    <n v="0.95"/>
    <n v="1690000"/>
    <s v="0.60,0.40,0.60,0.80,0.99,0.80,0.40,0.60,0.40,0.20,0.60,0.40"/>
  </r>
  <r>
    <x v="2227"/>
    <n v="17"/>
    <n v="18"/>
    <n v="1"/>
    <n v="1"/>
    <n v="30"/>
    <n v="0"/>
    <s v="http://www.marketo.com/ebooks/10-tips-for-successful-email-marketing-campaigns/"/>
    <n v="0"/>
    <n v="0"/>
    <n v="0.18"/>
    <n v="17400000"/>
    <s v="0.28,0.56,0.43,0.56,0.56,0.43,0.28,0.28,0.28,0.56,0.99,0.71"/>
  </r>
  <r>
    <x v="2099"/>
    <n v="18"/>
    <n v="0"/>
    <n v="1"/>
    <n v="3"/>
    <n v="40"/>
    <n v="47.33"/>
    <s v="http://www.marketo.com/marketing-automation/"/>
    <n v="0"/>
    <n v="0"/>
    <n v="0.98"/>
    <n v="7900000"/>
    <s v="0.40,0.80,0.80,0.99,0.99,0.60,0.40,0.60,0.60,0.99,0.80,0.99"/>
  </r>
  <r>
    <x v="2228"/>
    <n v="18"/>
    <n v="18"/>
    <n v="1"/>
    <n v="1"/>
    <n v="40"/>
    <n v="0"/>
    <s v="http://blog.marketo.com/2011/12/the-marketing-market-career-and-salary-breakdown-for-marketing-professionals.html"/>
    <n v="0"/>
    <n v="0"/>
    <n v="7.0000000000000007E-2"/>
    <n v="177000000"/>
    <s v="0.43,0.56,0.56,0.43,0.43,0.56,0.43,0.56,0.56,0.99,0.99,0.71"/>
  </r>
  <r>
    <x v="2229"/>
    <n v="17"/>
    <n v="0"/>
    <n v="1"/>
    <n v="3"/>
    <n v="30"/>
    <n v="0"/>
    <s v="http://developers.marketo.com/blog/execute-form-submission-actions-from-iframe-to-parent-page/"/>
    <n v="0"/>
    <n v="0"/>
    <n v="0.13"/>
    <n v="1540000"/>
    <s v="0.50,0.99,0.75,0.75,0.50,0.75,0.50,0.75,0.75,0.75,0.75,0.50"/>
  </r>
  <r>
    <x v="2230"/>
    <n v="17"/>
    <n v="15"/>
    <n v="1"/>
    <n v="1"/>
    <n v="30"/>
    <n v="0"/>
    <s v="http://developers.marketo.com/documentation/websites/forms-2-0/"/>
    <n v="0"/>
    <n v="0"/>
    <n v="7.0000000000000007E-2"/>
    <n v="679000000"/>
    <s v="0.75,0.99,0.50,0.99,0.50,0.25,0.50,0.50,0.50,0.99,0.99,0.75"/>
  </r>
  <r>
    <x v="2231"/>
    <n v="17"/>
    <n v="16"/>
    <n v="1"/>
    <n v="1"/>
    <n v="30"/>
    <n v="44.88"/>
    <s v="http://www.marketo.com/ebooks/using-marketing-automation-to-increase-your-roi-on-crm/"/>
    <n v="0"/>
    <n v="0"/>
    <n v="0.9"/>
    <n v="4950000"/>
    <s v="0.50,0.50,0.50,0.25,0.75,0.50,0.99,0.50,0.99,0.50,0.75,0.99"/>
  </r>
  <r>
    <x v="2232"/>
    <n v="17"/>
    <n v="0"/>
    <n v="1"/>
    <n v="3"/>
    <n v="30"/>
    <n v="0"/>
    <s v="http://developers.marketo.com/documentation/websites/forms-2-0/"/>
    <n v="0"/>
    <n v="0"/>
    <n v="0.11"/>
    <n v="7680000"/>
    <s v="0.50,0.50,0.75,0.75,0.99,0.75,0.75,0.50,0.99,0.99,0.75,0.50"/>
  </r>
  <r>
    <x v="2233"/>
    <n v="18"/>
    <n v="0"/>
    <n v="1"/>
    <n v="3"/>
    <n v="40"/>
    <n v="0"/>
    <s v="http://www.marketo.com/software/marketing-automation/analytics/revenue-cycle-modeler/"/>
    <n v="0"/>
    <n v="0"/>
    <n v="0.08"/>
    <n v="19800000"/>
    <s v="0.60,0.80,0.99,0.60,0.99,0.60,0.60,0.40,0.40,0.99,0.99,0.99"/>
  </r>
  <r>
    <x v="2234"/>
    <n v="17"/>
    <n v="0"/>
    <n v="1"/>
    <n v="3"/>
    <n v="30"/>
    <n v="0"/>
    <s v="http://pages2.marketo.com/MarketoChampionsReg.html"/>
    <n v="0"/>
    <n v="0"/>
    <n v="0.04"/>
    <n v="143000000"/>
    <s v="0.40,0.99,0.40,0.40,0.80,0.20,0.20,0.40,0.80,0.99,0.80,0.60"/>
  </r>
  <r>
    <x v="2235"/>
    <n v="17"/>
    <n v="19"/>
    <n v="1"/>
    <n v="1"/>
    <n v="30"/>
    <n v="0"/>
    <s v="http://blog.marketo.com/2011/05/defining-the-perfect-sales-lead-%E2%80%93-4-tips-to-getting-it-right.html"/>
    <n v="0"/>
    <n v="0"/>
    <n v="0"/>
    <n v="464000"/>
    <s v="0.60,0.40,0.60,0.80,0.60,0.60,0.60,0.80,0.80,0.60,0.99,0.80"/>
  </r>
  <r>
    <x v="2236"/>
    <n v="20"/>
    <n v="20"/>
    <n v="1"/>
    <n v="1"/>
    <n v="40"/>
    <n v="0"/>
    <s v="http://blog.marketo.com/2011/12/the-marketing-market-career-and-salary-breakdown-for-marketing-professionals.html"/>
    <n v="0"/>
    <n v="0"/>
    <n v="0.15"/>
    <n v="31600000"/>
    <s v="0.40,0.60,0.60,0.80,0.80,0.60,0.60,0.99,0.99,0.99,0.99,0.99"/>
  </r>
  <r>
    <x v="2237"/>
    <n v="19"/>
    <n v="0"/>
    <n v="1"/>
    <n v="3"/>
    <n v="40"/>
    <n v="23.76"/>
    <s v="http://docs.cdn.marketo.com/DS%20Creative%20Services.pdf"/>
    <n v="0"/>
    <n v="0"/>
    <n v="0.82"/>
    <n v="14500000"/>
    <s v="0.60,0.80,0.80,0.99,0.80,0.80,0.99,0.60,0.60,0.80,0.60,0.40"/>
  </r>
  <r>
    <x v="2238"/>
    <n v="17"/>
    <n v="17"/>
    <n v="1"/>
    <n v="1"/>
    <n v="30"/>
    <n v="0"/>
    <s v="http://blog.marketo.com/2012/06/true-colors-what-your-brand-colors-say-about-your-business.html"/>
    <n v="0"/>
    <n v="0"/>
    <n v="0.08"/>
    <n v="1310000000"/>
    <s v="0.50,0.75,0.75,0.99,0.75,0.75,0.50,0.50,0.75,0.75,0.75,0.75"/>
  </r>
  <r>
    <x v="2239"/>
    <n v="18"/>
    <n v="18"/>
    <n v="1"/>
    <n v="1"/>
    <n v="40"/>
    <n v="2.84"/>
    <s v="http://blog.marketo.com/"/>
    <n v="0"/>
    <n v="0"/>
    <n v="0.21"/>
    <n v="205000000"/>
    <s v="0.43,0.56,0.56,0.28,0.28,0.43,0.43,0.71,0.71,0.71,0.71,0.99"/>
  </r>
  <r>
    <x v="2240"/>
    <n v="18"/>
    <n v="18"/>
    <n v="1"/>
    <n v="1"/>
    <n v="40"/>
    <n v="5.52"/>
    <s v="https://launchpoint.marketo.com/citrix/1068-gotowebinar/"/>
    <n v="0"/>
    <n v="0"/>
    <n v="0.1"/>
    <n v="61000"/>
    <s v="0.99,0.99,0.80,0.80,0.80,0.80,0.99,0.60,0.80,0.80,0.60,0.99"/>
  </r>
  <r>
    <x v="2241"/>
    <n v="19"/>
    <n v="18"/>
    <n v="1"/>
    <n v="1"/>
    <n v="40"/>
    <n v="12.86"/>
    <s v="http://blog.marketo.com/2013/09/the-1-best-kept-secret-in-seo.html"/>
    <n v="0"/>
    <n v="0"/>
    <n v="0.24"/>
    <n v="59200000"/>
    <s v="0.28,0.56,0.43,0.43,0.71,0.43,0.71,0.71,0.99,0.71,0.43,0.43"/>
  </r>
  <r>
    <x v="2242"/>
    <n v="19"/>
    <n v="0"/>
    <n v="1"/>
    <n v="3"/>
    <n v="40"/>
    <n v="12.33"/>
    <s v="https://launchpoint.marketo.com/citrix/1068-gotowebinar/"/>
    <n v="0"/>
    <n v="0"/>
    <n v="0.51"/>
    <n v="418000"/>
    <s v="0.60,0.80,0.80,0.99,0.99,0.80,0.99,0.99,0.80,0.60,0.99,0.99"/>
  </r>
  <r>
    <x v="2071"/>
    <n v="15"/>
    <n v="0"/>
    <n v="1"/>
    <n v="3"/>
    <n v="20"/>
    <n v="35.61"/>
    <s v="http://www.marketo.com/software/marketing-automation/email-marketing/"/>
    <n v="0"/>
    <n v="0"/>
    <n v="0.94"/>
    <n v="25000000"/>
    <s v="0.75,0.99,0.99,0.99,0.50,0.25,0.25,0.25,0.25,0.25,0.25,0.50"/>
  </r>
  <r>
    <x v="2243"/>
    <n v="15"/>
    <n v="0"/>
    <n v="1"/>
    <n v="3"/>
    <n v="20"/>
    <n v="14.07"/>
    <s v="http://www.marketo.com/_assets/uploads/2014-Sample-Social-Media-Tactical-Plan.pdf?20140609162917"/>
    <n v="0"/>
    <n v="0"/>
    <n v="0.85"/>
    <n v="225000000"/>
    <s v="0.33,0.67,0.33,0.33,0.99,0.67,0.67,0.67,0.33,0.67,0.67,0.99"/>
  </r>
  <r>
    <x v="2244"/>
    <n v="16"/>
    <n v="0"/>
    <n v="1"/>
    <n v="3"/>
    <n v="20"/>
    <n v="0"/>
    <s v="http://www.marketo.com/resources/"/>
    <n v="0"/>
    <n v="0"/>
    <n v="0.87"/>
    <n v="114000000"/>
    <s v="0.99,0.67,0.67,0.33,0.33,0.33,0.99,0.67,0.99,0.99,0.33,0.33"/>
  </r>
  <r>
    <x v="2245"/>
    <n v="15"/>
    <n v="0"/>
    <n v="1"/>
    <n v="3"/>
    <n v="20"/>
    <n v="34.22"/>
    <s v="http://www.marketo.com/ebooks/10-tips-for-successful-email-marketing-campaigns/"/>
    <n v="0"/>
    <n v="0"/>
    <n v="0.93"/>
    <n v="495000000"/>
    <s v="0.99,0.50,0.99,0.99,0.99,0.99,0.50,0.50,0.50,0.99,0.50,0.50"/>
  </r>
  <r>
    <x v="2246"/>
    <n v="15"/>
    <n v="16"/>
    <n v="1"/>
    <n v="1"/>
    <n v="20"/>
    <n v="10.71"/>
    <s v="http://www.marketo.com/ebooks/building-effective-landing-pages/"/>
    <n v="0"/>
    <n v="0"/>
    <n v="1"/>
    <n v="6000000"/>
    <s v="0.33,0.67,0.67,0.67,0.67,0.67,0.99,0.67,0.67,0.67,0.99,0.67"/>
  </r>
  <r>
    <x v="2247"/>
    <n v="15"/>
    <n v="19"/>
    <n v="1"/>
    <n v="1"/>
    <n v="20"/>
    <n v="0"/>
    <s v="http://www.marketo.com/marketing-and-sales-alignment/"/>
    <n v="0"/>
    <n v="0"/>
    <n v="0.69"/>
    <n v="477000000"/>
    <s v="0.67,0.67,0.99,0.67,0.67,0.99,0.99,0.67,0.67,0.67,0.67,0.67"/>
  </r>
  <r>
    <x v="2248"/>
    <n v="16"/>
    <n v="14"/>
    <n v="1"/>
    <n v="1"/>
    <n v="20"/>
    <n v="14.8"/>
    <s v="http://www.marketo.com/social-marketing/"/>
    <n v="0"/>
    <n v="0"/>
    <n v="0.9"/>
    <n v="312000000"/>
    <s v="0.50,0.99,0.50,0.25,0.50,0.25,0.25,0.25,0.25,0.25,0.25,0.25"/>
  </r>
  <r>
    <x v="2249"/>
    <n v="16"/>
    <n v="15"/>
    <n v="1"/>
    <n v="1"/>
    <n v="20"/>
    <n v="0"/>
    <s v="http://www.marketo.com/inbound-marketing/"/>
    <n v="0"/>
    <n v="0"/>
    <n v="0.98"/>
    <n v="1130000"/>
    <s v="0.25,0.25,0.50,0.99,0.50,0.50,0.99,0.25,0.25,0.50,0.50,0.25"/>
  </r>
  <r>
    <x v="2250"/>
    <n v="16"/>
    <n v="17"/>
    <n v="1"/>
    <n v="1"/>
    <n v="20"/>
    <n v="0"/>
    <s v="http://developers.marketo.com/documentation/rest/import-lead/"/>
    <n v="0"/>
    <n v="0"/>
    <n v="0.65"/>
    <n v="105000000"/>
    <s v="0.50,0.50,0.50,0.99,0.99,0.99,0.99,0.99,0.50,0.50,0.50,0.50"/>
  </r>
  <r>
    <x v="2251"/>
    <n v="16"/>
    <n v="15"/>
    <n v="1"/>
    <n v="1"/>
    <n v="20"/>
    <n v="11.12"/>
    <s v="http://blog.marketo.com/2008/05/my-9-commandmen.html"/>
    <n v="0"/>
    <n v="0"/>
    <n v="0.93"/>
    <n v="351000000"/>
    <s v="0.25,0.50,0.25,0.50,0.75,0.50,0.25,0.99,0.25,0.75,0.75,0.50"/>
  </r>
  <r>
    <x v="2171"/>
    <n v="15"/>
    <n v="0"/>
    <n v="1"/>
    <n v="3"/>
    <n v="20"/>
    <n v="0"/>
    <s v="http://www.marketo.com/_assets/uploads/Lead-Generation-for-the-Complex-Sale-chapter.pdf"/>
    <n v="0"/>
    <n v="0"/>
    <n v="0.98"/>
    <n v="7200000"/>
    <s v="0.25,0.50,0.50,0.50,0.75,0.50,0.50,0.50,0.99,0.75,0.50,0.25"/>
  </r>
  <r>
    <x v="2252"/>
    <n v="15"/>
    <n v="13"/>
    <n v="1"/>
    <n v="1"/>
    <n v="20"/>
    <n v="0"/>
    <s v="https://launchpoint.marketo.com/services/marketo-service-partners"/>
    <n v="0"/>
    <n v="0"/>
    <n v="0.9"/>
    <n v="94200000"/>
    <s v="0.67,0.99,0.67,0.67,0.99,0.99,0.67,0.67,0.99,0.67,0.33,0.67"/>
  </r>
  <r>
    <x v="2253"/>
    <n v="15"/>
    <n v="0"/>
    <n v="1"/>
    <n v="3"/>
    <n v="20"/>
    <n v="17.55"/>
    <s v="http://templates.marketo.com/category/responsive-email/"/>
    <n v="0"/>
    <n v="0"/>
    <n v="0.65"/>
    <n v="15000000"/>
    <s v="0.67,0.67,0.33,0.33,0.67,0.33,0.67,0.33,0.99,0.67,0.99,0.67"/>
  </r>
  <r>
    <x v="2254"/>
    <n v="16"/>
    <n v="0"/>
    <n v="1"/>
    <n v="3"/>
    <n v="20"/>
    <n v="30.62"/>
    <s v="http://www.marketo.com/_assets/uploads/The-new-metrics-for-email-marketing.pdf?20130904180220"/>
    <n v="0"/>
    <n v="0"/>
    <n v="0.9"/>
    <n v="169000000"/>
    <s v="0.25,0.75,0.99,0.99,0.50,0.25,0.75,0.99,0.25,0.50,0.25,0.50"/>
  </r>
  <r>
    <x v="2255"/>
    <n v="15"/>
    <n v="18"/>
    <n v="1"/>
    <n v="1"/>
    <n v="20"/>
    <n v="0"/>
    <s v="http://www.marketo.com/marketing-and-sales-alignment/"/>
    <n v="0"/>
    <n v="0"/>
    <n v="0.53"/>
    <n v="474000000"/>
    <s v="0.67,0.67,0.99,0.67,0.67,0.99,0.67,0.33,0.99,0.67,0.67,0.67"/>
  </r>
  <r>
    <x v="2256"/>
    <n v="21"/>
    <n v="20"/>
    <n v="1"/>
    <n v="1"/>
    <n v="50"/>
    <n v="0"/>
    <s v="http://www.marketo.com/marketing-and-sales-alignment/"/>
    <n v="0"/>
    <n v="0"/>
    <n v="0.05"/>
    <n v="151000000"/>
    <s v="0.33,0.56,0.44,0.78,0.56,0.56,0.56,0.44,0.44,0.56,0.99,0.56"/>
  </r>
  <r>
    <x v="2257"/>
    <n v="16"/>
    <n v="15"/>
    <n v="1"/>
    <n v="1"/>
    <n v="20"/>
    <n v="0.39"/>
    <s v="http://www.marketo.com/media/marketing-quarterlyyearly-planning-customizable-powerpoint-template/"/>
    <n v="0"/>
    <n v="0"/>
    <n v="0.27"/>
    <n v="113000"/>
    <s v="0.67,0.99,0.67,0.67,0.33,0.33,0.33,0.99,0.67,0.99,0.67,0.99"/>
  </r>
  <r>
    <x v="2258"/>
    <n v="15"/>
    <n v="14"/>
    <n v="1"/>
    <n v="1"/>
    <n v="20"/>
    <n v="0"/>
    <s v="http://blog.marketo.com/2013/03/how-to-measure-the-roi-of-your-marketing-programs.html"/>
    <n v="0"/>
    <n v="0"/>
    <n v="0.14000000000000001"/>
    <n v="75900000"/>
    <s v="0.25,0.75,0.50,0.50,0.99,0.50,0.25,0.50,0.50,0.25,0.75,0.75"/>
  </r>
  <r>
    <x v="1635"/>
    <n v="15"/>
    <n v="16"/>
    <n v="1"/>
    <n v="1"/>
    <n v="20"/>
    <n v="0.31"/>
    <s v="http://blog.marketo.com/2011/11/over-25-free-must-have-marketing-books-magazines-courses-tools-and-conferences.html"/>
    <n v="0"/>
    <n v="0"/>
    <n v="1"/>
    <n v="1760000"/>
    <s v="0.33,0.67,0.99,0.33,0.67,0.67,0.33,0.67,0.33,0.99,0.67,0.33"/>
  </r>
  <r>
    <x v="1635"/>
    <n v="16"/>
    <n v="0"/>
    <n v="1"/>
    <n v="3"/>
    <n v="20"/>
    <n v="0.31"/>
    <s v="http://blog.marketo.com/2009/12/16-mustread-b2b-marketing-strategy-ebooks.html"/>
    <n v="0"/>
    <n v="0"/>
    <n v="1"/>
    <n v="1760000"/>
    <s v="0.33,0.67,0.99,0.33,0.67,0.67,0.33,0.67,0.33,0.99,0.67,0.33"/>
  </r>
  <r>
    <x v="2259"/>
    <n v="16"/>
    <n v="15"/>
    <n v="1"/>
    <n v="1"/>
    <n v="20"/>
    <n v="0"/>
    <s v="http://www.marketo.com/software/marketing-automation/analytics/"/>
    <n v="0"/>
    <n v="0"/>
    <n v="0.55000000000000004"/>
    <n v="95700000"/>
    <s v="0.25,0.50,0.50,0.99,0.25,0.50,0.50,0.50,0.25,0.50,0.50,0.50"/>
  </r>
  <r>
    <x v="2260"/>
    <n v="16"/>
    <n v="17"/>
    <n v="1"/>
    <n v="1"/>
    <n v="20"/>
    <n v="12.37"/>
    <s v="https://launchpoint.marketo.com/applications/social-media"/>
    <n v="0"/>
    <n v="0"/>
    <n v="0.98"/>
    <n v="199000000"/>
    <s v="0.67,0.67,0.99,0.99,0.67,0.67,0.67,0.67,0.67,0.33,0.67,0.67"/>
  </r>
  <r>
    <x v="2176"/>
    <n v="15"/>
    <n v="14"/>
    <n v="1"/>
    <n v="1"/>
    <n v="20"/>
    <n v="52.46"/>
    <s v="http://www.marketo.com/software/marketing-automation/"/>
    <n v="0"/>
    <n v="0"/>
    <n v="0.56000000000000005"/>
    <n v="16100000"/>
    <s v="0.40,0.40,0.40,0.40,0.40,0.20,0.99,0.40,0.40,0.40,0.40,0.40"/>
  </r>
  <r>
    <x v="2261"/>
    <n v="16"/>
    <n v="17"/>
    <n v="1"/>
    <n v="1"/>
    <n v="20"/>
    <n v="0"/>
    <s v="https://www.marketo.com/marketing-topics/define-b2b-marketing"/>
    <n v="0"/>
    <n v="0"/>
    <n v="0.25"/>
    <n v="102000000"/>
    <s v="0.33,0.33,0.33,0.33,0.67,0.67,0.99,0.99,0.67,0.99,0.67,0.33"/>
  </r>
  <r>
    <x v="2262"/>
    <n v="15"/>
    <n v="17"/>
    <n v="1"/>
    <n v="1"/>
    <n v="20"/>
    <n v="0"/>
    <s v="http://launchpoint.marketo.com/leadmd-inc/697-marketing-automation-consulting/"/>
    <n v="0"/>
    <n v="0"/>
    <n v="0.6"/>
    <n v="7300000"/>
    <s v="0.50,0.99,0.99,0.50,0.99,0.99,0.99,0.99,0.99,0.99,0.99,0.50"/>
  </r>
  <r>
    <x v="2263"/>
    <n v="15"/>
    <n v="15"/>
    <n v="1"/>
    <n v="1"/>
    <n v="20"/>
    <n v="13.99"/>
    <s v="http://www.marketo.com/cheat-sheets/landing-page-optimization/"/>
    <n v="0"/>
    <n v="0"/>
    <n v="0.96"/>
    <n v="1940000"/>
    <s v="0.50,0.99,0.99,0.99,0.99,0.50,0.50,0.50,0.50,0.99,0.99,0.99"/>
  </r>
  <r>
    <x v="2264"/>
    <n v="16"/>
    <n v="0"/>
    <n v="1"/>
    <n v="3"/>
    <n v="20"/>
    <n v="4.91"/>
    <s v="http://templates.marketo.com/category/landing-page/"/>
    <n v="0"/>
    <n v="0"/>
    <n v="0.9"/>
    <n v="6240000"/>
    <s v="0.33,0.67,0.67,0.67,0.67,0.67,0.67,0.67,0.67,0.67,0.99,0.67"/>
  </r>
  <r>
    <x v="2264"/>
    <n v="15"/>
    <n v="13"/>
    <n v="1"/>
    <n v="1"/>
    <n v="20"/>
    <n v="4.91"/>
    <s v="http://templates.marketo.com/"/>
    <n v="0"/>
    <n v="0"/>
    <n v="0.9"/>
    <n v="6240000"/>
    <s v="0.33,0.67,0.67,0.67,0.67,0.67,0.67,0.67,0.67,0.67,0.99,0.67"/>
  </r>
  <r>
    <x v="2265"/>
    <n v="15"/>
    <n v="15"/>
    <n v="1"/>
    <n v="1"/>
    <n v="20"/>
    <n v="0"/>
    <s v="http://blog.marketo.com/2013/04/5-email-marketing-strategies-for-customer-retention.html"/>
    <n v="0"/>
    <n v="0"/>
    <n v="0.54"/>
    <n v="5280000"/>
    <s v="0.33,0.99,0.33,0.67,0.67,0.33,0.33,0.99,0.33,0.67,0.99,0.67"/>
  </r>
  <r>
    <x v="2266"/>
    <n v="15"/>
    <n v="11"/>
    <n v="1"/>
    <n v="1"/>
    <n v="20"/>
    <n v="0.18"/>
    <s v="http://www.marketo.com/inbound-marketing/"/>
    <n v="0"/>
    <n v="0"/>
    <n v="0.87"/>
    <n v="841000"/>
    <s v="0.67,0.33,0.33,0.67,0.67,0.99,0.99,0.99,0.33,0.99,0.99,0.67"/>
  </r>
  <r>
    <x v="2180"/>
    <n v="15"/>
    <n v="17"/>
    <n v="1"/>
    <n v="1"/>
    <n v="20"/>
    <n v="12.91"/>
    <s v="http://www.marketo.com/marketing-automation/"/>
    <n v="0"/>
    <n v="0"/>
    <n v="0.94"/>
    <n v="94900000"/>
    <s v="0.33,0.67,0.33,0.99,0.99,0.33,0.99,0.33,0.67,0.67,0.67,0.99"/>
  </r>
  <r>
    <x v="2267"/>
    <n v="16"/>
    <n v="17"/>
    <n v="1"/>
    <n v="1"/>
    <n v="20"/>
    <n v="0"/>
    <s v="http://www.marketo.com/solutions/measure-roi/"/>
    <n v="0"/>
    <n v="0"/>
    <n v="7.0000000000000007E-2"/>
    <n v="9430000"/>
    <s v="0.40,0.40,0.99,0.40,0.40,0.40,0.40,0.20,0.20,0.40,0.60,0.40"/>
  </r>
  <r>
    <x v="2268"/>
    <n v="16"/>
    <n v="17"/>
    <n v="1"/>
    <n v="1"/>
    <n v="20"/>
    <n v="0.43"/>
    <s v="http://developers.marketo.com/documentation/rest/import-lead/"/>
    <n v="0"/>
    <n v="0"/>
    <n v="1"/>
    <n v="274000000"/>
    <s v="0.50,0.99,0.50,0.25,0.50,0.50,0.50,0.25,0.50,0.50,0.50,0.50"/>
  </r>
  <r>
    <x v="2269"/>
    <n v="15"/>
    <n v="0"/>
    <n v="1"/>
    <n v="3"/>
    <n v="20"/>
    <n v="4.88"/>
    <s v="https://www.marketo.com/about/contact.php"/>
    <n v="0"/>
    <n v="0"/>
    <n v="0.76"/>
    <n v="1140000000"/>
    <s v="0.99,0.50,0.99,0.99,0.99,0.50,0.99,0.50,0.99,0.99,0.50,0.50"/>
  </r>
  <r>
    <x v="2270"/>
    <n v="15"/>
    <n v="17"/>
    <n v="1"/>
    <n v="1"/>
    <n v="20"/>
    <n v="2.99"/>
    <s v="http://templates.marketo.com/"/>
    <n v="0"/>
    <n v="0"/>
    <n v="0.56000000000000005"/>
    <n v="1900000"/>
    <s v="0.50,0.75,0.50,0.50,0.25,0.25,0.25,0.25,0.99,0.99,0.75,0.50"/>
  </r>
  <r>
    <x v="2271"/>
    <n v="15"/>
    <n v="0"/>
    <n v="1"/>
    <n v="3"/>
    <n v="20"/>
    <n v="0"/>
    <s v="http://developers.marketo.com/documentation/websites/lead-tracking-munchkin-js/"/>
    <n v="0"/>
    <n v="0"/>
    <n v="0.44"/>
    <n v="74500000"/>
    <s v="0.50,0.99,0.99,0.99,0.99,0.99,0.50,0.50,0.50,0.50,0.50,0.50"/>
  </r>
  <r>
    <x v="2272"/>
    <n v="16"/>
    <n v="15"/>
    <n v="1"/>
    <n v="1"/>
    <n v="20"/>
    <n v="30.16"/>
    <s v="http://www.marketo.com/"/>
    <n v="0"/>
    <n v="0"/>
    <n v="0.98"/>
    <n v="261000000"/>
    <s v="0.14,0.14,0.14,0.14,0.14,0.14,0.14,0.14,0.56,0.56,0.99,0.56"/>
  </r>
  <r>
    <x v="2273"/>
    <n v="16"/>
    <n v="16"/>
    <n v="1"/>
    <n v="1"/>
    <n v="20"/>
    <n v="0"/>
    <s v="https://summit.marketo.com/2015/info/"/>
    <n v="0"/>
    <n v="0"/>
    <n v="0.04"/>
    <n v="139000"/>
    <s v="0.50,0.75,0.75,0.50,0.25,0.99,0.50,0.50,0.50,0.75,0.75,0.25"/>
  </r>
  <r>
    <x v="2274"/>
    <n v="16"/>
    <n v="17"/>
    <n v="1"/>
    <n v="1"/>
    <n v="20"/>
    <n v="0"/>
    <s v="http://blog.marketo.com/2014/02/the-5-pillars-of-a-successful-sales-pitch.html"/>
    <n v="0"/>
    <n v="0"/>
    <n v="0.05"/>
    <n v="8860000"/>
    <s v="0.25,0.50,0.50,0.75,0.99,0.50,0.50,0.75,0.50,0.50,0.75,0.50"/>
  </r>
  <r>
    <x v="2275"/>
    <n v="16"/>
    <n v="15"/>
    <n v="1"/>
    <n v="1"/>
    <n v="20"/>
    <n v="0"/>
    <s v="http://blog.marketo.com/2013/05/5-of-the-most-innovative-and-unique-marketing-campaigns-so-far-in-2013.html"/>
    <n v="0"/>
    <n v="0"/>
    <n v="0.37"/>
    <n v="3880000"/>
    <s v="0.33,0.67,0.99,0.67,0.99,0.67,0.99,0.99,0.33,0.67,0.67,0.67"/>
  </r>
  <r>
    <x v="2276"/>
    <n v="19"/>
    <n v="19"/>
    <n v="1"/>
    <n v="1"/>
    <n v="30"/>
    <n v="0"/>
    <s v="http://www.marketo.com/infographics/content-marketing-vs-traditional-advertising/"/>
    <n v="0"/>
    <n v="0"/>
    <n v="0.3"/>
    <n v="15600000"/>
    <s v="0.50,0.50,0.99,0.99,0.99,0.50,0.25,0.75,0.50,0.99,0.99,0.99"/>
  </r>
  <r>
    <x v="2277"/>
    <n v="19"/>
    <n v="0"/>
    <n v="1"/>
    <n v="3"/>
    <n v="30"/>
    <n v="0"/>
    <s v="http://www.marketo.com/webinars/email-marketing-benchmark-results/"/>
    <n v="0"/>
    <n v="0"/>
    <n v="0.08"/>
    <n v="29300000"/>
    <s v="0.28,0.56,0.43,0.56,0.28,0.43,0.43,0.43,0.28,0.99,0.56,0.43"/>
  </r>
  <r>
    <x v="2278"/>
    <n v="18"/>
    <n v="0"/>
    <n v="1"/>
    <n v="3"/>
    <n v="30"/>
    <n v="0"/>
    <s v="http://blog.marketo.com/2014/10/best-practices-for-mobile-seo.html"/>
    <n v="0"/>
    <n v="0"/>
    <n v="0.71"/>
    <n v="93100000"/>
    <s v="0.40,0.99,0.60,0.60,0.80,0.60,0.80,0.60,0.99,0.60,0.60,0.60"/>
  </r>
  <r>
    <x v="2279"/>
    <n v="13"/>
    <n v="10"/>
    <n v="1"/>
    <n v="2"/>
    <n v="10"/>
    <n v="28.01"/>
    <s v="http://www.marketo.com/articles/how-to-use-social-media-for-lead-generation/"/>
    <n v="0"/>
    <n v="0"/>
    <n v="0.69"/>
    <n v="466000000"/>
    <s v="0.33,0.67,0.67,0.33,0.99,0.67,0.33,0.33,0.33,0.33,0.33,0.67"/>
  </r>
  <r>
    <x v="2280"/>
    <n v="20"/>
    <n v="0"/>
    <n v="1"/>
    <n v="3"/>
    <n v="30"/>
    <n v="0"/>
    <s v="http://blog.marketo.com/2013/10/how-to-effectively-segment-your-database-for-lead-nurturing.html"/>
    <n v="0"/>
    <n v="0"/>
    <n v="0.78"/>
    <n v="19100000"/>
    <s v="0.28,0.71,0.28,0.43,0.71,0.28,0.43,0.43,0.28,0.28,0.43,0.99"/>
  </r>
  <r>
    <x v="2281"/>
    <n v="20"/>
    <n v="17"/>
    <n v="1"/>
    <n v="1"/>
    <n v="30"/>
    <n v="26.64"/>
    <s v="https://www.marketo.com/marketing-topics/b2b-lead-generation"/>
    <n v="0"/>
    <n v="0"/>
    <n v="0.98"/>
    <n v="1490000"/>
    <s v="0.25,0.25,0.50,0.50,0.50,0.75,0.75,0.99,0.75,0.50,0.99,0.50"/>
  </r>
  <r>
    <x v="2282"/>
    <n v="20"/>
    <n v="0"/>
    <n v="1"/>
    <n v="3"/>
    <n v="30"/>
    <n v="0"/>
    <s v="http://www.marketo.com/_assets/uploads/WP.Precision.Thinking12.pdf?20130115213859"/>
    <n v="0"/>
    <n v="0"/>
    <n v="0.33"/>
    <n v="173000000"/>
    <s v="0.40,0.60,0.80,0.60,0.99,0.80,0.60,0.40,0.60,0.60,0.80,0.99"/>
  </r>
  <r>
    <x v="2283"/>
    <n v="19"/>
    <n v="16"/>
    <n v="1"/>
    <n v="1"/>
    <n v="30"/>
    <n v="10.89"/>
    <s v="http://blog.marketo.com/2013/09/get-more-email-opens-and-clicks-using-behavioral-targeting.html"/>
    <n v="0"/>
    <n v="0"/>
    <n v="0.83"/>
    <n v="105000000"/>
    <s v="0.25,0.50,0.50,0.75,0.75,0.99,0.50,0.99,0.75,0.50,0.75,0.75"/>
  </r>
  <r>
    <x v="2284"/>
    <n v="19"/>
    <n v="17"/>
    <n v="1"/>
    <n v="1"/>
    <n v="30"/>
    <n v="0"/>
    <s v="http://blog.marketo.com/2011/12/the-marketing-market-career-and-salary-breakdown-for-marketing-professionals.html"/>
    <n v="0"/>
    <n v="0"/>
    <n v="0.05"/>
    <n v="179000000"/>
    <s v="0.50,0.75,0.75,0.25,0.99,0.50,0.50,0.50,0.50,0.75,0.75,0.75"/>
  </r>
  <r>
    <x v="2285"/>
    <n v="13"/>
    <n v="12"/>
    <n v="1"/>
    <n v="1"/>
    <n v="10"/>
    <n v="0"/>
    <s v="http://www.marketo.com/library/Marketo-Cold-Calling-Aaron-Ross.pdf"/>
    <n v="0"/>
    <n v="0"/>
    <n v="0.2"/>
    <n v="1040000"/>
    <s v="0.99,0.99,0.99,0.99,0.99,0.99,0.99,0.99,0.99,0.99,0.99,0.99"/>
  </r>
  <r>
    <x v="2286"/>
    <n v="18"/>
    <n v="19"/>
    <n v="1"/>
    <n v="1"/>
    <n v="30"/>
    <n v="16.440000000000001"/>
    <s v="https://launchpoint.marketo.com/certain-inc/766-event-management-platform/"/>
    <n v="0"/>
    <n v="0"/>
    <n v="0.98"/>
    <n v="21100000"/>
    <s v="0.40,0.40,0.40,0.40,0.80,0.60,0.40,0.40,0.60,0.60,0.99,0.80"/>
  </r>
  <r>
    <x v="2287"/>
    <n v="19"/>
    <n v="20"/>
    <n v="1"/>
    <n v="1"/>
    <n v="30"/>
    <n v="0"/>
    <s v="http://blog.marketo.com/2009/07/sfdc-best-practices-thought-leadership-with-david-taber-of-saleslogistix.html"/>
    <n v="0"/>
    <n v="0"/>
    <n v="0.18"/>
    <n v="5860000"/>
    <s v="0.40,0.99,0.60,0.60,0.80,0.40,0.40,0.40,0.60,0.40,0.60,0.60"/>
  </r>
  <r>
    <x v="2183"/>
    <n v="13"/>
    <n v="9"/>
    <n v="1"/>
    <n v="2"/>
    <n v="10"/>
    <n v="0"/>
    <s v="http://www.marketo.com/worksheets/social-media-editorial-calendar/"/>
    <n v="0"/>
    <n v="0"/>
    <n v="0.96"/>
    <n v="22800000"/>
    <s v="0.50,0.50,0.99,0.50,0.50,0.99,0.50,0.50,0.50,0.50,0.50,0.50"/>
  </r>
  <r>
    <x v="2288"/>
    <n v="18"/>
    <n v="17"/>
    <n v="1"/>
    <n v="1"/>
    <n v="30"/>
    <n v="10.050000000000001"/>
    <s v="http://launchpoint.marketo.com/whitepages/1723-lead-verification-with-whitepages-pro/"/>
    <n v="0"/>
    <n v="0"/>
    <n v="0.89"/>
    <n v="14700000"/>
    <s v="0.20,0.60,0.40,0.80,0.40,0.60,0.40,0.80,0.60,0.40,0.99,0.20"/>
  </r>
  <r>
    <x v="2289"/>
    <n v="13"/>
    <n v="12"/>
    <n v="1"/>
    <n v="1"/>
    <n v="10"/>
    <n v="0"/>
    <s v="http://www.marketo.com/cheat-sheets/mobile-email-marketing/"/>
    <n v="0"/>
    <n v="0"/>
    <n v="0.85"/>
    <n v="335000000"/>
    <s v="0.50,0.50,0.50,0.50,0.50,0.50,0.50,0.99,0.50,0.50,0.50,0.50"/>
  </r>
  <r>
    <x v="2290"/>
    <n v="19"/>
    <n v="0"/>
    <n v="1"/>
    <n v="3"/>
    <n v="30"/>
    <n v="0"/>
    <s v="http://developers.marketo.com/blog/execute-form-submission-actions-from-iframe-to-parent-page/"/>
    <n v="0"/>
    <n v="0"/>
    <n v="0.1"/>
    <n v="18200000"/>
    <s v="0.50,0.99,0.50,0.75,0.75,0.50,0.50,0.75,0.75,0.75,0.75,0.50"/>
  </r>
  <r>
    <x v="2291"/>
    <n v="18"/>
    <n v="0"/>
    <n v="1"/>
    <n v="3"/>
    <n v="30"/>
    <n v="0"/>
    <s v="http://www.marketo.com/articles/how-to-strengthen-customer-relationships-with-social-media/"/>
    <n v="0"/>
    <n v="0"/>
    <n v="0.05"/>
    <n v="96500000"/>
    <s v="0.28,0.28,0.43,0.28,0.28,0.28,0.43,0.43,0.28,0.28,0.99,0.28"/>
  </r>
  <r>
    <x v="2292"/>
    <n v="20"/>
    <n v="20"/>
    <n v="1"/>
    <n v="1"/>
    <n v="30"/>
    <n v="18.41"/>
    <s v="http://www.marketo.com/software/marketing-automation/website-monitoring/"/>
    <n v="0"/>
    <n v="0"/>
    <n v="0.49"/>
    <n v="299000000"/>
    <s v="0.99,0.99,0.99,0.99,0.67,0.67,0.67,0.99,0.67,0.99,0.67,0.67"/>
  </r>
  <r>
    <x v="2293"/>
    <n v="18"/>
    <n v="0"/>
    <n v="1"/>
    <n v="3"/>
    <n v="30"/>
    <n v="14.45"/>
    <s v="https://www.marketo.com/marketing-topics/marketing-ideas-for-small-business"/>
    <n v="0"/>
    <n v="0"/>
    <n v="0.84"/>
    <n v="78600000"/>
    <s v="0.60,0.40,0.20,0.60,0.99,0.60,0.60,0.40,0.40,0.80,0.60,0.60"/>
  </r>
  <r>
    <x v="2294"/>
    <n v="19"/>
    <n v="0"/>
    <n v="1"/>
    <n v="3"/>
    <n v="30"/>
    <n v="19.54"/>
    <s v="http://www.marketo.com/software/marketing-automation/social-marketing/"/>
    <n v="0"/>
    <n v="0"/>
    <n v="0.91"/>
    <n v="47000000"/>
    <s v="0.40,0.60,0.80,0.80,0.80,0.40,0.40,0.99,0.40,0.40,0.40,0.60"/>
  </r>
  <r>
    <x v="2295"/>
    <n v="19"/>
    <n v="15"/>
    <n v="1"/>
    <n v="1"/>
    <n v="30"/>
    <n v="12.22"/>
    <s v="https://launchpoint.marketo.com/direct-mail-manager/1021-direct-mail-manager-for-marketo/"/>
    <n v="0"/>
    <n v="0"/>
    <n v="0.93"/>
    <n v="46300000"/>
    <s v="0.60,0.60,0.99,0.80,0.60,0.80,0.40,0.40,0.80,0.80,0.60,0.40"/>
  </r>
  <r>
    <x v="2296"/>
    <n v="20"/>
    <n v="20"/>
    <n v="1"/>
    <n v="1"/>
    <n v="30"/>
    <n v="0"/>
    <s v="http://www.marketo.com/marketing-topics/network-marketing-leads"/>
    <n v="0"/>
    <n v="0"/>
    <n v="0.87"/>
    <n v="2370000"/>
    <s v="0.50,0.75,0.99,0.50,0.50,0.75,0.50,0.75,0.25,0.50,0.75,0.25"/>
  </r>
  <r>
    <x v="2297"/>
    <n v="20"/>
    <n v="20"/>
    <n v="1"/>
    <n v="1"/>
    <n v="30"/>
    <n v="16.97"/>
    <s v="http://www.marketo.com/worksheets/content-marketing-tactical-plan/"/>
    <n v="0"/>
    <n v="0"/>
    <n v="0.08"/>
    <n v="8620000"/>
    <s v="0.50,0.75,0.75,0.75,0.99,0.75,0.50,0.50,0.50,0.99,0.99,0.75"/>
  </r>
  <r>
    <x v="2298"/>
    <n v="20"/>
    <n v="0"/>
    <n v="1"/>
    <n v="3"/>
    <n v="30"/>
    <n v="0"/>
    <s v="http://www.marketo.com/webinars/lead-generation-the-art-of-cold-calling-and-the-science-of-email-prospecting/"/>
    <n v="0"/>
    <n v="0"/>
    <n v="0.25"/>
    <n v="41800000"/>
    <s v="0.50,0.99,0.25,0.99,0.75,0.75,0.75,0.75,0.75,0.50,0.75,0.75"/>
  </r>
  <r>
    <x v="2299"/>
    <n v="19"/>
    <n v="18"/>
    <n v="1"/>
    <n v="1"/>
    <n v="30"/>
    <n v="38.69"/>
    <s v="http://www.marketo.com/email-marketing/"/>
    <n v="0"/>
    <n v="0"/>
    <n v="0.65"/>
    <n v="142000000"/>
    <s v="0.25,0.50,0.75,0.99,0.75,0.75,0.50,0.50,0.99,0.50,0.75,0.75"/>
  </r>
  <r>
    <x v="2300"/>
    <n v="19"/>
    <n v="16"/>
    <n v="1"/>
    <n v="1"/>
    <n v="30"/>
    <n v="26.06"/>
    <s v="http://www.marketo.com/reports/2014-gartner-magic-quadrant-for-crm-lead-management/"/>
    <n v="0"/>
    <n v="0"/>
    <n v="0.96"/>
    <n v="32400000"/>
    <s v="0.60,0.80,0.60,0.60,0.99,0.80,0.80,0.60,0.60,0.60,0.60,0.60"/>
  </r>
  <r>
    <x v="2301"/>
    <n v="20"/>
    <n v="19"/>
    <n v="1"/>
    <n v="1"/>
    <n v="30"/>
    <n v="0.9"/>
    <s v="http://www.marketo.com/"/>
    <n v="0"/>
    <n v="0"/>
    <n v="0.98"/>
    <n v="503000000"/>
    <s v="0.75,0.99,0.50,0.50,0.50,0.50,0.50,0.50,0.50,0.75,0.50,0.50"/>
  </r>
  <r>
    <x v="2302"/>
    <n v="19"/>
    <n v="0"/>
    <n v="1"/>
    <n v="3"/>
    <n v="30"/>
    <n v="5.59"/>
    <s v="http://www.marketo.com/worksheets/2015-sample-social-media-tactical-plan/"/>
    <n v="0"/>
    <n v="0"/>
    <n v="0.54"/>
    <n v="4860000"/>
    <s v="0.60,0.60,0.99,0.40,0.99,0.80,0.60,0.60,0.40,0.40,0.40,0.60"/>
  </r>
  <r>
    <x v="2303"/>
    <n v="20"/>
    <n v="20"/>
    <n v="1"/>
    <n v="1"/>
    <n v="30"/>
    <n v="0"/>
    <s v="http://developers.marketo.com/documentation/rest/"/>
    <n v="0"/>
    <n v="0"/>
    <n v="0.02"/>
    <n v="2090000000"/>
    <s v="0.40,0.20,0.60,0.40,0.40,0.40,0.60,0.99,0.99,0.99,0.80,0.99"/>
  </r>
  <r>
    <x v="2304"/>
    <n v="18"/>
    <n v="15"/>
    <n v="1"/>
    <n v="1"/>
    <n v="30"/>
    <n v="7.14"/>
    <s v="http://blog.marketo.com/2013/11/prove-your-worth10-kpis-for-marketers.html"/>
    <n v="0"/>
    <n v="0"/>
    <n v="0.33"/>
    <n v="16900000"/>
    <s v="0.40,0.99,0.40,0.60,0.80,0.20,0.60,0.80,0.60,0.60,0.60,0.80"/>
  </r>
  <r>
    <x v="2305"/>
    <n v="13"/>
    <n v="0"/>
    <n v="1"/>
    <n v="3"/>
    <n v="10"/>
    <n v="0"/>
    <s v="http://www.marketo.com/media/how-to-build-a-better-inbound-marketing-machine/"/>
    <n v="0"/>
    <n v="0"/>
    <n v="0.08"/>
    <n v="409000000"/>
    <s v="0.99,0.99,0.99,0.99,0.99,0.99,0.00,0.99,0.99,0.99,0.99,0.99"/>
  </r>
  <r>
    <x v="2306"/>
    <n v="20"/>
    <n v="17"/>
    <n v="1"/>
    <n v="1"/>
    <n v="30"/>
    <n v="0"/>
    <s v="http://www.marketo.com/about/leadership/steve-sloan/"/>
    <n v="0"/>
    <n v="0"/>
    <n v="0.31"/>
    <n v="25000000"/>
    <s v="0.60,0.40,0.40,0.60,0.99,0.60,0.60,0.60,0.60,0.40,0.60,0.60"/>
  </r>
  <r>
    <x v="2307"/>
    <n v="18"/>
    <n v="18"/>
    <n v="1"/>
    <n v="1"/>
    <n v="30"/>
    <n v="1.75"/>
    <s v="http://www.marketo.com/software/marketing-automation/pricing/"/>
    <n v="0"/>
    <n v="0"/>
    <n v="0.81"/>
    <n v="516000000"/>
    <s v="0.40,0.60,0.60,0.80,0.40,0.80,0.40,0.40,0.20,0.60,0.99,0.80"/>
  </r>
  <r>
    <x v="2308"/>
    <n v="19"/>
    <n v="18"/>
    <n v="1"/>
    <n v="1"/>
    <n v="30"/>
    <n v="0"/>
    <s v="http://www.marketo.com/software/marketing-automation/"/>
    <n v="0"/>
    <n v="0"/>
    <n v="0.65"/>
    <n v="163000000"/>
    <s v="0.50,0.50,0.75,0.75,0.99,0.75,0.99,0.50,0.50,0.50,0.50,0.50"/>
  </r>
  <r>
    <x v="2309"/>
    <n v="20"/>
    <n v="0"/>
    <n v="1"/>
    <n v="3"/>
    <n v="30"/>
    <n v="0"/>
    <s v="http://blog.marketo.com/2014/12/holiday-marketing-that-shines-how-to-effectively-run-contests-on-pinterest.html"/>
    <n v="0"/>
    <n v="0"/>
    <n v="0.76"/>
    <n v="37300000"/>
    <s v="0.75,0.75,0.99,0.50,0.50,0.75,0.50,0.75,0.99,0.50,0.99,0.75"/>
  </r>
  <r>
    <x v="2310"/>
    <n v="18"/>
    <n v="0"/>
    <n v="1"/>
    <n v="3"/>
    <n v="30"/>
    <n v="0"/>
    <s v="http://blog.marketo.com/2013/01/the-ultimate-social-media-event-marketing-checklist.html"/>
    <n v="0"/>
    <n v="0"/>
    <n v="0.6"/>
    <n v="23900000"/>
    <s v="0.50,0.75,0.99,0.75,0.99,0.75,0.50,0.50,0.75,0.50,0.75,0.99"/>
  </r>
  <r>
    <x v="2311"/>
    <n v="19"/>
    <n v="0"/>
    <n v="1"/>
    <n v="3"/>
    <n v="30"/>
    <n v="0"/>
    <s v="http://www.marketo.com/email-marketing/"/>
    <n v="0"/>
    <n v="0"/>
    <n v="0.94"/>
    <n v="24700000"/>
    <s v="0.75,0.99,0.50,0.75,0.50,0.99,0.50,0.99,0.50,0.75,0.50,0.75"/>
  </r>
  <r>
    <x v="2312"/>
    <n v="18"/>
    <n v="14"/>
    <n v="1"/>
    <n v="1"/>
    <n v="30"/>
    <n v="37.67"/>
    <s v="http://www.marketo.com/software/marketing-automation/"/>
    <n v="0"/>
    <n v="0"/>
    <n v="0.96"/>
    <n v="28200000"/>
    <s v="0.99,0.99,0.80,0.40,0.40,0.60,0.40,0.40,0.60,0.60,0.40,0.40"/>
  </r>
  <r>
    <x v="2313"/>
    <n v="18"/>
    <n v="13"/>
    <n v="1"/>
    <n v="1"/>
    <n v="30"/>
    <n v="0"/>
    <s v="http://www.marketo.com/definitive-guides/marketing-metrics-and-marketing-analytics/"/>
    <n v="0"/>
    <n v="0"/>
    <n v="0.03"/>
    <n v="40700000"/>
    <s v="0.75,0.75,0.50,0.99,0.99,0.99,0.75,0.99,0.75,0.75,0.99,0.99"/>
  </r>
  <r>
    <x v="2314"/>
    <n v="20"/>
    <n v="0"/>
    <n v="1"/>
    <n v="3"/>
    <n v="30"/>
    <n v="0"/>
    <s v="https://summit.marketo.com/"/>
    <n v="0"/>
    <n v="0"/>
    <n v="0.25"/>
    <n v="373000"/>
    <s v="0.28,0.28,0.56,0.43,0.43,0.56,0.43,0.56,0.28,0.99,0.56,0.56"/>
  </r>
  <r>
    <x v="2315"/>
    <n v="18"/>
    <n v="0"/>
    <n v="1"/>
    <n v="3"/>
    <n v="30"/>
    <n v="15.22"/>
    <s v="http://www.marketo.com/software/personalization/content-recommendations/"/>
    <n v="0"/>
    <n v="0"/>
    <n v="0.64"/>
    <n v="76200000"/>
    <s v="0.80,0.40,0.60,0.99,0.60,0.60,0.60,0.60,0.60,0.40,0.40,0.80"/>
  </r>
  <r>
    <x v="2316"/>
    <n v="18"/>
    <n v="0"/>
    <n v="1"/>
    <n v="3"/>
    <n v="30"/>
    <n v="0"/>
    <s v="http://blog.marketo.com/2014/02/8-ideas-for-a-creative-facebook-cover-photo-and-15-examples-of-great-ones.html"/>
    <n v="0"/>
    <n v="0"/>
    <n v="0"/>
    <n v="18700000"/>
    <s v="0.11,0.78,0.99,0.78,0.11,0.11,0.11,0.11,0.11,0.11,0.11,0.22"/>
  </r>
  <r>
    <x v="2317"/>
    <n v="19"/>
    <n v="0"/>
    <n v="1"/>
    <n v="3"/>
    <n v="30"/>
    <n v="7.51"/>
    <s v="http://www.marketo.com/worksheets/marketing-automation-roi-calculator/"/>
    <n v="0"/>
    <n v="0"/>
    <n v="0.4"/>
    <n v="166000"/>
    <s v="0.25,0.25,0.50,0.50,0.99,0.75,0.75,0.75,0.50,0.75,0.99,0.99"/>
  </r>
  <r>
    <x v="2318"/>
    <n v="18"/>
    <n v="0"/>
    <n v="1"/>
    <n v="3"/>
    <n v="30"/>
    <n v="0"/>
    <s v="https://www.marketo.com/marketing-topics/marketing-strategy-examples"/>
    <n v="0"/>
    <n v="0"/>
    <n v="0.31"/>
    <n v="19400000"/>
    <s v="0.71,0.56,0.28,0.14,0.43,0.28,0.28,0.56,0.99,0.71,0.56,0.43"/>
  </r>
  <r>
    <x v="2319"/>
    <n v="18"/>
    <n v="0"/>
    <n v="1"/>
    <n v="3"/>
    <n v="30"/>
    <n v="18.61"/>
    <s v="http://blog.marketo.com/2014/06/4-simple-ways-to-make-automated-emails-feel-personaland-on-brand.html"/>
    <n v="0"/>
    <n v="0"/>
    <n v="0.78"/>
    <n v="1050000"/>
    <s v="0.75,0.99,0.75,0.75,0.75,0.50,0.99,0.99,0.25,0.50,0.75,0.25"/>
  </r>
  <r>
    <x v="2320"/>
    <n v="18"/>
    <n v="20"/>
    <n v="1"/>
    <n v="1"/>
    <n v="30"/>
    <n v="12.49"/>
    <s v="https://launchpoint.marketo.com/hoosh-marketing/1489-marketo-email-templates-designer/"/>
    <n v="0"/>
    <n v="0"/>
    <n v="0.93"/>
    <n v="19400000"/>
    <s v="0.40,0.40,0.60,0.40,0.60,0.60,0.60,0.99,0.80,0.99,0.60,0.60"/>
  </r>
  <r>
    <x v="2321"/>
    <n v="18"/>
    <n v="0"/>
    <n v="1"/>
    <n v="3"/>
    <n v="30"/>
    <n v="7.05"/>
    <s v="http://www.marketo.com/events/"/>
    <n v="0"/>
    <n v="0"/>
    <n v="0.82"/>
    <n v="126000000"/>
    <s v="0.43,0.99,0.43,0.71,0.56,0.43,0.43,0.43,0.28,0.28,0.56,0.28"/>
  </r>
  <r>
    <x v="2322"/>
    <n v="18"/>
    <n v="0"/>
    <n v="1"/>
    <n v="3"/>
    <n v="30"/>
    <n v="0"/>
    <s v="http://www.marketo.com/worksheets/email-deliverability-design-and-creative-checklist/"/>
    <n v="0"/>
    <n v="0"/>
    <n v="0.27"/>
    <n v="752000000"/>
    <s v="0.50,0.75,0.75,0.75,0.99,0.99,0.99,0.99,0.75,0.75,0.75,0.99"/>
  </r>
  <r>
    <x v="2323"/>
    <n v="17"/>
    <n v="13"/>
    <n v="1"/>
    <n v="1"/>
    <n v="20"/>
    <n v="0"/>
    <s v="http://www.marketo.com/definitive-guides/marketing-metrics-and-marketing-analytics/"/>
    <n v="0"/>
    <n v="0"/>
    <n v="0.96"/>
    <n v="11500000"/>
    <s v="0.33,0.99,0.67,0.33,0.67,0.33,0.33,0.99,0.67,0.33,0.33,0.33"/>
  </r>
  <r>
    <x v="2324"/>
    <n v="17"/>
    <n v="18"/>
    <n v="1"/>
    <n v="1"/>
    <n v="20"/>
    <n v="0"/>
    <s v="http://blog.marketo.com/2013/02/landing-page-techniques-that-drive-higher-conversion.html"/>
    <n v="0"/>
    <n v="0"/>
    <n v="0"/>
    <n v="7930000"/>
    <s v="0.20,0.20,0.40,0.60,0.60,0.99,0.40,0.20,0.40,0.20,0.60,0.20"/>
  </r>
  <r>
    <x v="2325"/>
    <n v="21"/>
    <n v="20"/>
    <n v="1"/>
    <n v="1"/>
    <n v="40"/>
    <n v="0.31"/>
    <s v="http://blog.marketo.com/2013/11/prove-your-worth10-kpis-for-marketers.html"/>
    <n v="0"/>
    <n v="0"/>
    <n v="0.11"/>
    <n v="3150000"/>
    <s v="0.43,0.56,0.56,0.43,0.43,0.71,0.43,0.71,0.71,0.71,0.99,0.71"/>
  </r>
  <r>
    <x v="2326"/>
    <n v="17"/>
    <n v="17"/>
    <n v="1"/>
    <n v="1"/>
    <n v="20"/>
    <n v="2.37"/>
    <s v="https://launchpoint.marketo.com/surveymonkey/904-surveymonkey/"/>
    <n v="0"/>
    <n v="0"/>
    <n v="0.06"/>
    <n v="516000"/>
    <s v="0.33,0.67,0.67,0.67,0.99,0.67,0.67,0.67,0.67,0.33,0.67,0.67"/>
  </r>
  <r>
    <x v="2327"/>
    <n v="17"/>
    <n v="15"/>
    <n v="1"/>
    <n v="1"/>
    <n v="20"/>
    <n v="0"/>
    <s v="http://www.marketo.com/_assets/uploads/CMO-Inbound-Marketing.pdf"/>
    <n v="0"/>
    <n v="0"/>
    <n v="0.85"/>
    <n v="521000"/>
    <s v="0.25,0.75,0.50,0.50,0.50,0.50,0.50,0.99,0.75,0.50,0.75,0.50"/>
  </r>
  <r>
    <x v="2328"/>
    <n v="17"/>
    <n v="18"/>
    <n v="1"/>
    <n v="1"/>
    <n v="20"/>
    <n v="0"/>
    <s v="http://www.marketo.com/virtual-event-new-rules-of-marketing-series/"/>
    <n v="0"/>
    <n v="0"/>
    <n v="0.34"/>
    <n v="273000000"/>
    <s v="0.33,0.33,0.67,0.99,0.67,0.33,0.67,0.99,0.67,0.67,0.67,0.67"/>
  </r>
  <r>
    <x v="2329"/>
    <n v="17"/>
    <n v="0"/>
    <n v="1"/>
    <n v="3"/>
    <n v="20"/>
    <n v="0"/>
    <s v="https://summit.marketo.com/2015/info/"/>
    <n v="0"/>
    <n v="0"/>
    <n v="0"/>
    <n v="289000"/>
    <s v="0.09,0.99,0.36,0.36,0.00,0.09,0.00,0.09,0.00,0.09,0.00,0.00"/>
  </r>
  <r>
    <x v="2330"/>
    <n v="17"/>
    <n v="0"/>
    <n v="1"/>
    <n v="3"/>
    <n v="20"/>
    <n v="6.7"/>
    <s v="http://templates.marketo.com/"/>
    <n v="0"/>
    <n v="0"/>
    <n v="0.13"/>
    <n v="28200000"/>
    <s v="0.33,0.67,0.33,0.99,0.99,0.67,0.67,0.33,0.67,0.99,0.99,0.99"/>
  </r>
  <r>
    <x v="2331"/>
    <n v="17"/>
    <n v="19"/>
    <n v="1"/>
    <n v="1"/>
    <n v="20"/>
    <n v="0"/>
    <s v="http://blog.marketo.com/2013/10/get-ahead-of-the-mobile-herd-5-best-practices-for-mobile-optimized-marketing.html"/>
    <n v="0"/>
    <n v="0"/>
    <n v="1"/>
    <n v="3210000"/>
    <s v="0.67,0.99,0.33,0.33,0.67,0.67,0.67,0.99,0.99,0.67,0.67,0.33"/>
  </r>
  <r>
    <x v="2332"/>
    <n v="17"/>
    <n v="8"/>
    <n v="1"/>
    <n v="2"/>
    <n v="20"/>
    <n v="0"/>
    <s v="http://blog.marketo.com/2014/02/8-ideas-for-a-creative-facebook-cover-photo-and-15-examples-of-great-ones.html"/>
    <n v="0"/>
    <n v="0"/>
    <n v="0.01"/>
    <n v="489000000"/>
    <s v="0.50,0.75,0.99,0.50,0.25,0.75,0.75,0.25,0.50,0.25,0.25,0.25"/>
  </r>
  <r>
    <x v="2333"/>
    <n v="17"/>
    <n v="0"/>
    <n v="1"/>
    <n v="3"/>
    <n v="20"/>
    <n v="0"/>
    <s v="http://blog.marketo.com/2014/02/brand-loyalty-isnt-dead-dont-buy-the-hype.html"/>
    <n v="0"/>
    <n v="0"/>
    <n v="0.14000000000000001"/>
    <n v="368000"/>
    <s v="0.33,0.33,0.33,0.99,0.99,0.33,0.67,0.67,0.33,0.99,0.67,0.99"/>
  </r>
  <r>
    <x v="2334"/>
    <n v="17"/>
    <n v="17"/>
    <n v="1"/>
    <n v="1"/>
    <n v="20"/>
    <n v="9.1"/>
    <s v="http://www.marketo.com/digital-marketing/"/>
    <n v="0"/>
    <n v="0"/>
    <n v="0.56000000000000005"/>
    <n v="17000000"/>
    <s v="0.33,0.99,0.33,0.67,0.99,0.67,0.67,0.67,0.67,0.33,0.67,0.99"/>
  </r>
  <r>
    <x v="2335"/>
    <n v="17"/>
    <n v="12"/>
    <n v="1"/>
    <n v="1"/>
    <n v="20"/>
    <n v="0"/>
    <s v="http://blog.marketo.com/2013/02/landing-page-techniques-that-drive-higher-conversion.html"/>
    <n v="0"/>
    <n v="0"/>
    <n v="0"/>
    <n v="7670000"/>
    <s v="0.99,0.99,0.67,0.99,0.67,0.67,0.67,0.99,0.33,0.67,0.33,0.67"/>
  </r>
  <r>
    <x v="2336"/>
    <n v="17"/>
    <n v="0"/>
    <n v="1"/>
    <n v="3"/>
    <n v="20"/>
    <n v="0"/>
    <s v="https://summit.marketo.com/2015/info/"/>
    <n v="0"/>
    <n v="0"/>
    <n v="0.01"/>
    <n v="166000"/>
    <s v="0.25,0.50,0.75,0.25,0.25,0.50,0.75,0.75,0.99,0.99,0.99,0.25"/>
  </r>
  <r>
    <x v="2337"/>
    <n v="17"/>
    <n v="19"/>
    <n v="1"/>
    <n v="1"/>
    <n v="20"/>
    <n v="19.05"/>
    <s v="http://www.marketo.com/ebooks/graduating-from-an-email-service-provider-to-marketing-automation/"/>
    <n v="0"/>
    <n v="0"/>
    <n v="1"/>
    <n v="94700000"/>
    <s v="0.67,0.33,0.99,0.67,0.33,0.67,0.33,0.33,0.33,0.33,0.67,0.33"/>
  </r>
  <r>
    <x v="2338"/>
    <n v="17"/>
    <n v="20"/>
    <n v="1"/>
    <n v="1"/>
    <n v="20"/>
    <n v="22.03"/>
    <s v="http://www.marketo.com/ebooks/turbo-charging-your-email-strategies-and-campaigns/"/>
    <n v="0"/>
    <n v="0"/>
    <n v="0.36"/>
    <n v="386000000"/>
    <s v="0.67,0.67,0.99,0.99,0.67,0.67,0.33,0.99,0.67,0.99,0.99,0.67"/>
  </r>
  <r>
    <x v="2339"/>
    <n v="17"/>
    <n v="19"/>
    <n v="1"/>
    <n v="1"/>
    <n v="20"/>
    <n v="0"/>
    <s v="http://blog.marketo.com/2014/05/how-to-design-a-mobile-marketing-app.html"/>
    <n v="0"/>
    <n v="0"/>
    <n v="0.97"/>
    <n v="280000000"/>
    <s v="0.67,0.67,0.99,0.67,0.99,0.99,0.67,0.67,0.67,0.67,0.33,0.33"/>
  </r>
  <r>
    <x v="2340"/>
    <n v="17"/>
    <n v="16"/>
    <n v="1"/>
    <n v="1"/>
    <n v="20"/>
    <n v="0"/>
    <s v="http://www.marketo.com/_assets/uploads/Content-Marketing-Machine-eBook.pdf"/>
    <n v="0"/>
    <n v="0"/>
    <n v="0.74"/>
    <n v="73600000"/>
    <s v="0.50,0.50,0.50,0.50,0.50,0.75,0.99,0.25,0.50,0.50,0.50,0.50"/>
  </r>
  <r>
    <x v="2341"/>
    <n v="17"/>
    <n v="0"/>
    <n v="1"/>
    <n v="3"/>
    <n v="20"/>
    <n v="0.74"/>
    <s v="https://www.marketo.com/about/contact.php"/>
    <n v="0"/>
    <n v="0"/>
    <n v="0.87"/>
    <n v="193000000"/>
    <s v="0.99,0.67,0.67,0.99,0.67,0.33,0.67,0.33,0.33,0.33,0.33,0.33"/>
  </r>
  <r>
    <x v="2342"/>
    <n v="17"/>
    <n v="0"/>
    <n v="1"/>
    <n v="3"/>
    <n v="20"/>
    <n v="58.22"/>
    <s v="http://www.marketo.com/ebooks/using-marketing-automation-to-increase-your-roi-on-crm/"/>
    <n v="0"/>
    <n v="0"/>
    <n v="0.95"/>
    <n v="2670000"/>
    <s v="0.20,0.40,0.20,0.20,0.40,0.40,0.40,0.40,0.60,0.60,0.60,0.99"/>
  </r>
  <r>
    <x v="2343"/>
    <n v="17"/>
    <n v="19"/>
    <n v="1"/>
    <n v="1"/>
    <n v="20"/>
    <n v="0"/>
    <s v="http://blog.marketo.com/2011/03/here-are-my-secret-methods-for-turning-marketing-leads-into-qualified-sales-leads.html"/>
    <n v="0"/>
    <n v="0"/>
    <n v="0.26"/>
    <n v="94600000"/>
    <s v="0.25,0.25,0.25,0.25,0.25,0.25,0.25,0.25,0.50,0.75,0.75,0.99"/>
  </r>
  <r>
    <x v="2344"/>
    <n v="17"/>
    <n v="18"/>
    <n v="1"/>
    <n v="1"/>
    <n v="20"/>
    <n v="24.68"/>
    <s v="https://www.marketo.com/marketing-topics/learn-social-media-marketing"/>
    <n v="0"/>
    <n v="0"/>
    <n v="0.98"/>
    <n v="278000000"/>
    <s v="0.25,0.75,0.75,0.50,0.50,0.50,0.25,0.25,0.50,0.50,0.99,0.75"/>
  </r>
  <r>
    <x v="2345"/>
    <n v="17"/>
    <n v="0"/>
    <n v="1"/>
    <n v="3"/>
    <n v="20"/>
    <n v="6.4"/>
    <s v="https://launchpoint.marketo.com/dun-and-bradstreet/1401-dun-and-bradstreet-marketing-automation-tools/"/>
    <n v="0"/>
    <n v="0"/>
    <n v="0.26"/>
    <n v="1420000"/>
    <s v="0.25,0.75,0.50,0.50,0.50,0.50,0.50,0.50,0.25,0.50,0.99,0.50"/>
  </r>
  <r>
    <x v="2346"/>
    <n v="17"/>
    <n v="17"/>
    <n v="1"/>
    <n v="1"/>
    <n v="20"/>
    <n v="0"/>
    <s v="http://blog.marketo.com/2013/03/best-practices-for-marketing-automation-from-11-experts.html"/>
    <n v="0"/>
    <n v="0"/>
    <n v="0.28000000000000003"/>
    <n v="136000000"/>
    <s v="0.99,0.99,0.50,0.99,0.50,0.99,0.99,0.99,0.99,0.99,0.99,0.50"/>
  </r>
  <r>
    <x v="2347"/>
    <n v="17"/>
    <n v="15"/>
    <n v="1"/>
    <n v="1"/>
    <n v="20"/>
    <n v="16.57"/>
    <s v="http://blog.marketo.com/2013/06/5-creative-ways-cloud-software-companies-can-market-throughout-the-customer-lifecycle.html"/>
    <n v="0"/>
    <n v="0"/>
    <n v="0.91"/>
    <n v="365000000"/>
    <s v="0.99,0.99,0.50,0.99,0.50,0.99,0.99,0.99,0.99,0.50,0.50,0.50"/>
  </r>
  <r>
    <x v="2348"/>
    <n v="14"/>
    <n v="16"/>
    <n v="1"/>
    <n v="1"/>
    <n v="10"/>
    <n v="0"/>
    <s v="http://www.marketo.com/ebooks/marketing-automation-roi/"/>
    <n v="0"/>
    <n v="0"/>
    <n v="0.96"/>
    <n v="115000000"/>
    <s v="0.50,0.99,0.50,0.50,0.50,0.99,0.99,0.50,0.50,0.50,0.50,0.99"/>
  </r>
  <r>
    <x v="2349"/>
    <n v="19"/>
    <n v="0"/>
    <n v="1"/>
    <n v="3"/>
    <n v="20"/>
    <n v="36.86"/>
    <s v="http://www.marketo.com/email-marketing/"/>
    <n v="0"/>
    <n v="0"/>
    <n v="0.9"/>
    <n v="595000000"/>
    <s v="0.25,0.99,0.99,0.50,0.50,0.75,0.50,0.50,0.25,0.25,0.25,0.50"/>
  </r>
  <r>
    <x v="2327"/>
    <n v="18"/>
    <n v="16"/>
    <n v="1"/>
    <n v="1"/>
    <n v="20"/>
    <n v="0"/>
    <s v="http://www.marketo.com/inbound-marketing/"/>
    <n v="0"/>
    <n v="0"/>
    <n v="0.85"/>
    <n v="521000"/>
    <s v="0.25,0.75,0.50,0.50,0.50,0.50,0.50,0.99,0.75,0.50,0.75,0.50"/>
  </r>
  <r>
    <x v="2350"/>
    <n v="19"/>
    <n v="19"/>
    <n v="1"/>
    <n v="1"/>
    <n v="20"/>
    <n v="2.83"/>
    <s v="http://blog.marketo.com/2013/11/prove-your-worth10-kpis-for-marketers.html"/>
    <n v="0"/>
    <n v="0"/>
    <n v="0.27"/>
    <n v="991000"/>
    <s v="0.33,0.33,0.33,0.33,0.99,0.33,0.67,0.33,0.67,0.33,0.67,0.67"/>
  </r>
  <r>
    <x v="2351"/>
    <n v="20"/>
    <n v="0"/>
    <n v="1"/>
    <n v="3"/>
    <n v="20"/>
    <n v="0"/>
    <s v="http://www.marketo.com/marketing-and-sales-alignment/"/>
    <n v="0"/>
    <n v="0"/>
    <n v="0.92"/>
    <n v="119000000"/>
    <s v="0.33,0.67,0.33,0.67,0.33,0.99,0.67,0.67,0.33,0.99,0.33,0.33"/>
  </r>
  <r>
    <x v="2352"/>
    <n v="18"/>
    <n v="18"/>
    <n v="1"/>
    <n v="1"/>
    <n v="20"/>
    <n v="0"/>
    <s v="http://blog.marketo.com/2013/03/how-to-measure-the-roi-of-your-marketing-programs.html"/>
    <n v="0"/>
    <n v="0"/>
    <n v="0.39"/>
    <n v="672000"/>
    <s v="0.99,0.20,0.40,0.40,0.60,0.40,0.40,0.40,0.20,0.20,0.20,0.20"/>
  </r>
  <r>
    <x v="2353"/>
    <n v="20"/>
    <n v="0"/>
    <n v="1"/>
    <n v="3"/>
    <n v="20"/>
    <n v="0"/>
    <s v="http://www.marketo.com/email-marketing/"/>
    <n v="0"/>
    <n v="0"/>
    <n v="0.59"/>
    <n v="24000000"/>
    <s v="0.33,0.67,0.99,0.99,0.33,0.33,0.67,0.67,0.99,0.67,0.67,0.33"/>
  </r>
  <r>
    <x v="2354"/>
    <n v="20"/>
    <n v="0"/>
    <n v="1"/>
    <n v="3"/>
    <n v="20"/>
    <n v="0"/>
    <s v="http://developers.marketo.com/blog/restrict-free-email-domains-on-form-fill-out/"/>
    <n v="0"/>
    <n v="0"/>
    <n v="0.77"/>
    <n v="36900000"/>
    <s v="0.33,0.67,0.99,0.99,0.99,0.67,0.67,0.67,0.67,0.67,0.67,0.67"/>
  </r>
  <r>
    <x v="2355"/>
    <n v="20"/>
    <n v="19"/>
    <n v="1"/>
    <n v="1"/>
    <n v="20"/>
    <n v="6.2"/>
    <s v="http://www.marketo.com/marketing-topics/network-marketing-leads"/>
    <n v="0"/>
    <n v="0"/>
    <n v="0.98"/>
    <n v="15700000"/>
    <s v="0.67,0.99,0.67,0.67,0.99,0.67,0.99,0.99,0.99,0.99,0.67,0.67"/>
  </r>
  <r>
    <x v="2356"/>
    <n v="19"/>
    <n v="18"/>
    <n v="1"/>
    <n v="1"/>
    <n v="20"/>
    <n v="0"/>
    <s v="http://blog.marketo.com/2014/04/the-definition-of-omni-channel-marketing-plus-7-tips.html"/>
    <n v="0"/>
    <n v="0"/>
    <n v="0.02"/>
    <n v="3310000"/>
    <s v="0.99,0.99,0.50,0.50,0.50,0.50,0.25,0.75,0.50,0.75,0.50,0.50"/>
  </r>
  <r>
    <x v="2357"/>
    <n v="18"/>
    <n v="11"/>
    <n v="1"/>
    <n v="1"/>
    <n v="20"/>
    <n v="0"/>
    <s v="https://launchpoint.marketo.com/surveymonkey/904-surveymonkey/"/>
    <n v="0"/>
    <n v="0"/>
    <n v="0.08"/>
    <n v="1080000"/>
    <s v="0.50,0.75,0.99,0.99,0.75,0.50,0.50,0.50,0.25,0.50,0.50,0.25"/>
  </r>
  <r>
    <x v="2358"/>
    <n v="20"/>
    <n v="0"/>
    <n v="1"/>
    <n v="3"/>
    <n v="20"/>
    <n v="0"/>
    <s v="http://www.marketo.com/software/marketing-automation/landing-pages/"/>
    <n v="0"/>
    <n v="0"/>
    <n v="0.98"/>
    <n v="1570000"/>
    <s v="0.33,0.67,0.33,0.67,0.99,0.33,0.33,0.67,0.33,0.67,0.67,0.33"/>
  </r>
  <r>
    <x v="2359"/>
    <n v="20"/>
    <n v="0"/>
    <n v="1"/>
    <n v="3"/>
    <n v="20"/>
    <n v="3.93"/>
    <s v="https://www.marketo.com/marketing-topics/mlm-lead-generation"/>
    <n v="0"/>
    <n v="0"/>
    <n v="0.98"/>
    <n v="3220000"/>
    <s v="0.25,0.50,0.99,0.50,0.50,0.50,0.50,0.75,0.75,0.50,0.75,0.25"/>
  </r>
  <r>
    <x v="2360"/>
    <n v="20"/>
    <n v="15"/>
    <n v="1"/>
    <n v="1"/>
    <n v="20"/>
    <n v="0"/>
    <s v="https://www.marketo.com/marketing-topics/product-marketing-strategy"/>
    <n v="0"/>
    <n v="0"/>
    <n v="0.44"/>
    <n v="44100000"/>
    <s v="0.67,0.67,0.99,0.67,0.99,0.67,0.99,0.67,0.33,0.99,0.67,0.99"/>
  </r>
  <r>
    <x v="2361"/>
    <n v="19"/>
    <n v="0"/>
    <n v="1"/>
    <n v="3"/>
    <n v="20"/>
    <n v="0"/>
    <s v="http://www.marketo.com/ebooks/10-tips-for-successful-email-marketing-campaigns/"/>
    <n v="0"/>
    <n v="0"/>
    <n v="0.94"/>
    <n v="19800000"/>
    <s v="0.67,0.33,0.99,0.99,0.33,0.67,0.67,0.33,0.33,0.33,0.67,0.33"/>
  </r>
  <r>
    <x v="2362"/>
    <n v="18"/>
    <n v="16"/>
    <n v="1"/>
    <n v="1"/>
    <n v="20"/>
    <n v="24.03"/>
    <s v="http://www.marketo.com/lead-generation/"/>
    <n v="0"/>
    <n v="0"/>
    <n v="0.97"/>
    <n v="921000"/>
    <s v="0.33,0.33,0.33,0.67,0.33,0.99,0.33,0.33,0.33,0.67,0.67,0.33"/>
  </r>
  <r>
    <x v="2363"/>
    <n v="19"/>
    <n v="18"/>
    <n v="1"/>
    <n v="1"/>
    <n v="20"/>
    <n v="0"/>
    <s v="http://blog.marketo.com/2012/08/the-art-of-social-sharing-5-social-campaign-ideas-to-get-your-audience-engaged.html"/>
    <n v="0"/>
    <n v="0"/>
    <n v="0.45"/>
    <n v="881000"/>
    <s v="0.14,0.14,0.14,0.99,0.14,0.28,0.14,0.14,0.43,0.56,0.71,0.14"/>
  </r>
  <r>
    <x v="2364"/>
    <n v="18"/>
    <n v="18"/>
    <n v="1"/>
    <n v="1"/>
    <n v="20"/>
    <n v="12.59"/>
    <s v="http://blog.marketo.com/"/>
    <n v="0"/>
    <n v="0"/>
    <n v="0.71"/>
    <n v="1880000"/>
    <s v="0.25,0.50,0.50,0.25,0.75,0.25,0.50,0.25,0.25,0.99,0.50,0.50"/>
  </r>
  <r>
    <x v="2365"/>
    <n v="19"/>
    <n v="20"/>
    <n v="1"/>
    <n v="1"/>
    <n v="20"/>
    <n v="43.03"/>
    <s v="https://www.marketo.com/marketing-topics/direct-response-copywriting"/>
    <n v="0"/>
    <n v="0"/>
    <n v="0.99"/>
    <n v="417000"/>
    <s v="0.25,0.50,0.75,0.25,0.25,0.25,0.25,0.25,0.99,0.99,0.99,0.25"/>
  </r>
  <r>
    <x v="2366"/>
    <n v="18"/>
    <n v="0"/>
    <n v="1"/>
    <n v="3"/>
    <n v="20"/>
    <n v="16.760000000000002"/>
    <s v="http://www.marketo.com/marketing-topics/lead-generation-marketing"/>
    <n v="0"/>
    <n v="0"/>
    <n v="0.97"/>
    <n v="7140000"/>
    <s v="0.50,0.50,0.50,0.99,0.99,0.50,0.50,0.50,0.99,0.99,0.50,0.50"/>
  </r>
  <r>
    <x v="2367"/>
    <n v="19"/>
    <n v="20"/>
    <n v="1"/>
    <n v="1"/>
    <n v="20"/>
    <n v="11.96"/>
    <s v="https://www.marketo.com/marketing-topics/pay-per-click-internet-marketing"/>
    <n v="0"/>
    <n v="0"/>
    <n v="0.98"/>
    <n v="6380000"/>
    <s v="0.20,0.40,0.40,0.40,0.60,0.20,0.20,0.20,0.99,0.40,0.20,0.40"/>
  </r>
  <r>
    <x v="2368"/>
    <n v="18"/>
    <n v="14"/>
    <n v="1"/>
    <n v="1"/>
    <n v="20"/>
    <n v="0"/>
    <s v="http://blog.marketo.com/2012/07/the-business-marketers-guide-to-instagram-infographic.html"/>
    <n v="0"/>
    <n v="0"/>
    <n v="0.98"/>
    <n v="33500000"/>
    <s v="0.99,0.99,0.99,0.50,0.99,0.99,0.99,0.99,0.50,0.99,0.99,0.50"/>
  </r>
  <r>
    <x v="2369"/>
    <n v="18"/>
    <n v="16"/>
    <n v="1"/>
    <n v="1"/>
    <n v="20"/>
    <n v="0"/>
    <s v="http://blog.marketo.com/2013/05/5-of-the-most-innovative-and-unique-marketing-campaigns-so-far-in-2013.html"/>
    <n v="0"/>
    <n v="0"/>
    <n v="0.05"/>
    <n v="391000"/>
    <s v="0.43,0.28,0.71,0.99,0.56,0.43,0.14,0.28,0.14,0.14,0.14,0.14"/>
  </r>
  <r>
    <x v="2370"/>
    <n v="18"/>
    <n v="0"/>
    <n v="1"/>
    <n v="3"/>
    <n v="20"/>
    <n v="2.85"/>
    <s v="https://launchpoint.marketo.com/assets/Uploads/Marketo-GoToWebinar-Adapter-UserGuide.pdf"/>
    <n v="0"/>
    <n v="0"/>
    <n v="0.12"/>
    <n v="299000"/>
    <s v="0.50,0.50,0.50,0.50,0.99,0.50,0.50,0.50,0.50,0.50,0.50,0.75"/>
  </r>
  <r>
    <x v="2371"/>
    <n v="18"/>
    <n v="0"/>
    <n v="1"/>
    <n v="3"/>
    <n v="20"/>
    <n v="0"/>
    <s v="https://www.marketo.com/_assets/uploads/LeadNurturing-cheatsheet2-10.pdf"/>
    <n v="0"/>
    <n v="0"/>
    <n v="0.64"/>
    <n v="45000000"/>
    <s v="0.50,0.50,0.75,0.25,0.75,0.75,0.50,0.50,0.50,0.75,0.99,0.50"/>
  </r>
  <r>
    <x v="2372"/>
    <n v="18"/>
    <n v="0"/>
    <n v="1"/>
    <n v="3"/>
    <n v="20"/>
    <n v="6.67"/>
    <s v="http://www.marketo.com/worksheets/2015-sample-social-media-tactical-plan/"/>
    <n v="0"/>
    <n v="0"/>
    <n v="0.16"/>
    <n v="196000000"/>
    <s v="0.25,0.75,0.75,0.99,0.25,0.25,0.25,0.25,0.25,0.99,0.75,0.50"/>
  </r>
  <r>
    <x v="2373"/>
    <n v="20"/>
    <n v="16"/>
    <n v="1"/>
    <n v="1"/>
    <n v="20"/>
    <n v="4.82"/>
    <s v="http://blog.marketo.com/2014/08/the-essential-8-marketing-reports-you-need.html"/>
    <n v="0"/>
    <n v="0"/>
    <n v="0.08"/>
    <n v="346000000"/>
    <s v="0.33,0.99,0.67,0.67,0.99,0.99,0.67,0.99,0.99,0.99,0.67,0.67"/>
  </r>
  <r>
    <x v="2374"/>
    <n v="20"/>
    <n v="0"/>
    <n v="1"/>
    <n v="3"/>
    <n v="20"/>
    <n v="0"/>
    <s v="http://www.marketo.com/definitive-guides/marketing-automation-microsoft-dynamics-crm/"/>
    <n v="0"/>
    <n v="0"/>
    <n v="0.37"/>
    <n v="25900000"/>
    <s v="0.33,0.33,0.33,0.33,0.99,0.67,0.67,0.33,0.33,0.99,0.67,0.33"/>
  </r>
  <r>
    <x v="2375"/>
    <n v="19"/>
    <n v="14"/>
    <n v="1"/>
    <n v="1"/>
    <n v="20"/>
    <n v="8.8800000000000008"/>
    <s v="http://blog.marketo.com/2012/10/the-roi-of-paid-social-media-ads.html"/>
    <n v="0"/>
    <n v="0"/>
    <n v="0.37"/>
    <n v="142000000"/>
    <s v="0.25,0.75,0.75,0.99,0.99,0.25,0.50,0.25,0.25,0.75,0.50,0.75"/>
  </r>
  <r>
    <x v="2376"/>
    <n v="19"/>
    <n v="0"/>
    <n v="1"/>
    <n v="3"/>
    <n v="20"/>
    <n v="14.26"/>
    <s v="http://www.marketo.com/marketing-topics/future-of-social-media-marketing"/>
    <n v="0"/>
    <n v="0"/>
    <n v="0.91"/>
    <n v="322000000"/>
    <s v="0.50,0.50,0.50,0.50,0.99,0.50,0.25,0.75,0.75,0.25,0.50,0.50"/>
  </r>
  <r>
    <x v="2377"/>
    <n v="19"/>
    <n v="16"/>
    <n v="1"/>
    <n v="1"/>
    <n v="20"/>
    <n v="0"/>
    <s v="https://launchpoint.marketo.com/vendavo/894-vendavo-sales-negotiator-for-ipad/"/>
    <n v="0"/>
    <n v="0"/>
    <n v="0.12"/>
    <n v="91000"/>
    <s v="0.99,0.33,0.33,0.67,0.67,0.33,0.33,0.33,0.33,0.33,0.99,0.67"/>
  </r>
  <r>
    <x v="2378"/>
    <n v="19"/>
    <n v="10"/>
    <n v="1"/>
    <n v="2"/>
    <n v="20"/>
    <n v="16.34"/>
    <s v="https://www.marketo.com/marketing-topics/direct-response-advertising"/>
    <n v="0"/>
    <n v="0"/>
    <n v="0.65"/>
    <n v="3750000"/>
    <s v="0.33,0.67,0.67,0.67,0.99,0.67,0.67,0.99,0.99,0.99,0.99,0.99"/>
  </r>
  <r>
    <x v="2378"/>
    <n v="20"/>
    <n v="0"/>
    <n v="1"/>
    <n v="3"/>
    <n v="20"/>
    <n v="16.34"/>
    <s v="https://www.marketo.com/marketing-topics/direct-response-campaign"/>
    <n v="0"/>
    <n v="0"/>
    <n v="0.65"/>
    <n v="3750000"/>
    <s v="0.33,0.67,0.67,0.67,0.99,0.67,0.67,0.99,0.99,0.99,0.99,0.99"/>
  </r>
  <r>
    <x v="2379"/>
    <n v="18"/>
    <n v="20"/>
    <n v="1"/>
    <n v="1"/>
    <n v="20"/>
    <n v="7.95"/>
    <s v="http://www.marketo.com/solutions/measure-roi/"/>
    <n v="0"/>
    <n v="0"/>
    <n v="0.95"/>
    <n v="44400000"/>
    <s v="0.25,0.25,0.50,0.50,0.50,0.25,0.50,0.75,0.50,0.75,0.99,0.50"/>
  </r>
  <r>
    <x v="2380"/>
    <n v="18"/>
    <n v="10"/>
    <n v="1"/>
    <n v="2"/>
    <n v="20"/>
    <n v="13.15"/>
    <s v="http://www.marketo.com/"/>
    <n v="0"/>
    <n v="0"/>
    <n v="0.91"/>
    <n v="156000000"/>
    <s v="0.40,0.40,0.20,0.20,0.60,0.20,0.99,0.20,0.20,0.20,0.60,0.40"/>
  </r>
  <r>
    <x v="2381"/>
    <n v="19"/>
    <n v="19"/>
    <n v="1"/>
    <n v="1"/>
    <n v="20"/>
    <n v="2.91"/>
    <s v="http://www.marketo.com/ebooks/how-to-produce-and-manage-successful-webinars/"/>
    <n v="0"/>
    <n v="0"/>
    <n v="0.88"/>
    <n v="15200000"/>
    <s v="0.33,0.99,0.67,0.67,0.33,0.67,0.67,0.33,0.33,0.33,0.67,0.67"/>
  </r>
  <r>
    <x v="2382"/>
    <n v="20"/>
    <n v="19"/>
    <n v="1"/>
    <n v="1"/>
    <n v="20"/>
    <n v="0"/>
    <s v="http://blog.marketo.com/2014/04/the-definition-of-omni-channel-marketing-plus-7-tips.html"/>
    <n v="0"/>
    <n v="0"/>
    <n v="0.02"/>
    <n v="113000000"/>
    <s v="0.67,0.67,0.67,0.99,0.67,0.33,0.67,0.33,0.33,0.67,0.33,0.67"/>
  </r>
  <r>
    <x v="2383"/>
    <n v="18"/>
    <n v="0"/>
    <n v="1"/>
    <n v="3"/>
    <n v="20"/>
    <n v="32.54"/>
    <s v="http://www.marketo.com/software/"/>
    <n v="0"/>
    <n v="0"/>
    <n v="0.99"/>
    <n v="33200000"/>
    <s v="0.33,0.67,0.67,0.33,0.67,0.33,0.99,0.67,0.33,0.33,0.67,0.33"/>
  </r>
  <r>
    <x v="2384"/>
    <n v="20"/>
    <n v="20"/>
    <n v="1"/>
    <n v="1"/>
    <n v="20"/>
    <n v="2.27"/>
    <s v="http://launchpoint.marketo.com/strikeiron-inc/745-strikeiron-address-verification/"/>
    <n v="0"/>
    <n v="0"/>
    <n v="0.47"/>
    <n v="508000000"/>
    <s v="0.99,0.99,0.67,0.99,0.67,0.67,0.67,0.67,0.99,0.67,0.67,0.67"/>
  </r>
  <r>
    <x v="2385"/>
    <n v="18"/>
    <n v="0"/>
    <n v="1"/>
    <n v="3"/>
    <n v="20"/>
    <n v="0"/>
    <s v="https://www.marketo.com/_assets/uploads/How-to-Define-a-Lead.pdf?20140402174653"/>
    <n v="0"/>
    <n v="0"/>
    <n v="0.61"/>
    <n v="2460000"/>
    <s v="0.33,0.67,0.67,0.67,0.33,0.99,0.33,0.67,0.99,0.67,0.99,0.67"/>
  </r>
  <r>
    <x v="2386"/>
    <n v="19"/>
    <n v="0"/>
    <n v="1"/>
    <n v="3"/>
    <n v="20"/>
    <n v="8.44"/>
    <s v="https://www.marketo.com/_assets/uploads/content-marketing-tactical-plan-workbook.pdf?20140422182923"/>
    <n v="0"/>
    <n v="0"/>
    <n v="0.54"/>
    <n v="15000000"/>
    <s v="0.33,0.99,0.99,0.67,0.33,0.33,0.33,0.33,0.33,0.67,0.33,0.67"/>
  </r>
  <r>
    <x v="2387"/>
    <n v="19"/>
    <n v="18"/>
    <n v="1"/>
    <n v="1"/>
    <n v="20"/>
    <n v="11.72"/>
    <s v="http://www.marketo.com/webinars/test-for-success-ab-testing-tips-for-emails-and-landing-pages/"/>
    <n v="0"/>
    <n v="0"/>
    <n v="0.91"/>
    <n v="1440000"/>
    <s v="0.33,0.67,0.67,0.67,0.67,0.67,0.33,0.67,0.67,0.99,0.67,0.33"/>
  </r>
  <r>
    <x v="2388"/>
    <n v="19"/>
    <n v="0"/>
    <n v="1"/>
    <n v="3"/>
    <n v="20"/>
    <n v="35.840000000000003"/>
    <s v="http://www.marketo.com/definitive-guides/engaging-email-marketing/"/>
    <n v="0"/>
    <n v="0"/>
    <n v="0.94"/>
    <n v="137000000"/>
    <s v="0.33,0.67,0.99,0.67,0.67,0.99,0.67,0.33,0.67,0.99,0.67,0.67"/>
  </r>
  <r>
    <x v="2389"/>
    <n v="18"/>
    <n v="0"/>
    <n v="1"/>
    <n v="3"/>
    <n v="20"/>
    <n v="8.08"/>
    <s v="http://www.marketo.com/cheat-sheets/salesforce.com-for-marketers/"/>
    <n v="0"/>
    <n v="0"/>
    <n v="0.23"/>
    <n v="28300000"/>
    <s v="0.33,0.67,0.33,0.67,0.33,0.33,0.67,0.99,0.99,0.99,0.99,0.99"/>
  </r>
  <r>
    <x v="2390"/>
    <n v="18"/>
    <n v="17"/>
    <n v="1"/>
    <n v="1"/>
    <n v="20"/>
    <n v="0"/>
    <s v="http://www.marketo.com/"/>
    <n v="0"/>
    <n v="0"/>
    <n v="0.75"/>
    <n v="190000000"/>
    <s v="0.33,0.67,0.33,0.67,0.67,0.99,0.33,0.33,0.33,0.33,0.33,0.33"/>
  </r>
  <r>
    <x v="2391"/>
    <n v="20"/>
    <n v="15"/>
    <n v="1"/>
    <n v="1"/>
    <n v="20"/>
    <n v="5.43"/>
    <s v="http://www.marketo.com/customers/navicure/"/>
    <n v="0"/>
    <n v="0"/>
    <n v="0.46"/>
    <n v="19000"/>
    <s v="0.20,0.20,0.20,0.20,0.40,0.20,0.40,0.60,0.99,0.40,0.99,0.99"/>
  </r>
  <r>
    <x v="2392"/>
    <n v="19"/>
    <n v="0"/>
    <n v="1"/>
    <n v="3"/>
    <n v="20"/>
    <n v="11.22"/>
    <s v="http://www.marketo.com/software/marketing-automation/search-marketing/"/>
    <n v="0"/>
    <n v="0"/>
    <n v="0.8"/>
    <n v="33600000"/>
    <s v="0.20,0.60,0.20,0.20,0.20,0.20,0.99,0.40,0.40,0.40,0.60,0.40"/>
  </r>
  <r>
    <x v="2393"/>
    <n v="18"/>
    <n v="0"/>
    <n v="1"/>
    <n v="3"/>
    <n v="20"/>
    <n v="10.69"/>
    <s v="http://templates.marketo.com/category/responsive-email/"/>
    <n v="0"/>
    <n v="0"/>
    <n v="0.84"/>
    <n v="5020000"/>
    <s v="0.33,0.33,0.67,0.33,0.33,0.33,0.67,0.67,0.33,0.99,0.67,0.67"/>
  </r>
  <r>
    <x v="2394"/>
    <n v="19"/>
    <n v="19"/>
    <n v="1"/>
    <n v="1"/>
    <n v="20"/>
    <n v="0"/>
    <s v="http://blog.marketo.com/2013/01/the-roi-of-events-what-you-should-be-measuring.html"/>
    <n v="0"/>
    <n v="0"/>
    <n v="0.18"/>
    <n v="710000"/>
    <s v="0.40,0.40,0.40,0.40,0.60,0.20,0.60,0.40,0.40,0.40,0.20,0.99"/>
  </r>
  <r>
    <x v="2395"/>
    <n v="18"/>
    <n v="18"/>
    <n v="1"/>
    <n v="1"/>
    <n v="20"/>
    <n v="0"/>
    <s v="http://www.marketo.com/software/marketing-automation/social-marketing/"/>
    <n v="0"/>
    <n v="0"/>
    <n v="0.9"/>
    <n v="221000000"/>
    <s v="0.09,0.18,0.18,0.18,0.09,0.09,0.09,0.18,0.99,0.09,0.18,0.18"/>
  </r>
  <r>
    <x v="2396"/>
    <n v="16"/>
    <n v="16"/>
    <n v="1"/>
    <n v="1"/>
    <n v="10"/>
    <n v="0"/>
    <s v="http://templates.marketo.com/"/>
    <n v="0"/>
    <n v="0"/>
    <n v="0.85"/>
    <n v="287000000"/>
    <s v="0.50,0.50,0.50,0.99,0.50,0.99,0.50,0.50,0.50,0.50,0.50,0.50"/>
  </r>
  <r>
    <x v="2397"/>
    <n v="16"/>
    <n v="0"/>
    <n v="1"/>
    <n v="3"/>
    <n v="10"/>
    <n v="0"/>
    <s v="http://blog.marketo.com/2011/04/4-components-of-successful-demand-generation-marketing.html"/>
    <n v="0"/>
    <n v="0"/>
    <n v="0.09"/>
    <n v="257000000"/>
    <s v="0.00,0.00,0.00,0.00,0.00,0.00,0.00,0.00,0.00,0.00,0.99,0.99"/>
  </r>
  <r>
    <x v="2398"/>
    <n v="15"/>
    <n v="13"/>
    <n v="1"/>
    <n v="1"/>
    <n v="10"/>
    <n v="0"/>
    <s v="http://blog.marketo.com/2012/06/true-colors-what-your-brand-colors-say-about-your-business.html"/>
    <n v="0"/>
    <n v="0"/>
    <n v="0.94"/>
    <n v="351000000"/>
    <s v="0.50,0.99,0.99,0.50,0.50,0.50,0.50,0.99,0.50,0.50,0.50,0.50"/>
  </r>
  <r>
    <x v="1866"/>
    <n v="15"/>
    <n v="14"/>
    <n v="1"/>
    <n v="1"/>
    <n v="10"/>
    <n v="0"/>
    <s v="http://www.marketo.com/"/>
    <n v="0"/>
    <n v="0"/>
    <n v="0.99"/>
    <n v="22200000"/>
    <s v="0.50,0.50,0.50,0.50,0.50,0.50,0.50,0.50,0.50,0.99,0.50,0.50"/>
  </r>
  <r>
    <x v="2399"/>
    <n v="15"/>
    <n v="16"/>
    <n v="1"/>
    <n v="1"/>
    <n v="10"/>
    <n v="45.48"/>
    <s v="http://www.marketo.com/about/news/marketo-receives-best-mass-email-solution-from-salesforce-appexchange-best-of-09-awards/"/>
    <n v="0"/>
    <n v="0"/>
    <n v="0.97"/>
    <n v="23200000"/>
    <s v="0.50,0.99,0.99,0.50,0.50,0.50,0.50,0.99,0.50,0.99,0.50,0.99"/>
  </r>
  <r>
    <x v="2400"/>
    <n v="15"/>
    <n v="12"/>
    <n v="1"/>
    <n v="1"/>
    <n v="10"/>
    <n v="0"/>
    <s v="http://www.marketo.com/ebooks/10-tips-for-successful-email-marketing-campaigns/"/>
    <n v="0"/>
    <n v="0"/>
    <n v="0.97"/>
    <n v="25300000"/>
    <s v="0.33,0.33,0.33,0.33,0.33,0.33,0.33,0.33,0.33,0.33,0.99,0.67"/>
  </r>
  <r>
    <x v="2401"/>
    <n v="15"/>
    <n v="20"/>
    <n v="1"/>
    <n v="1"/>
    <n v="10"/>
    <n v="52.18"/>
    <s v="http://www.marketo.com/about/news/marketo-receives-best-mass-email-solution-from-salesforce-appexchange-best-of-09-awards/"/>
    <n v="0"/>
    <n v="0"/>
    <n v="0.85"/>
    <n v="23200000"/>
    <s v="0.50,0.50,0.50,0.50,0.50,0.50,0.50,0.99,0.50,0.50,0.50,0.50"/>
  </r>
  <r>
    <x v="2402"/>
    <n v="21"/>
    <n v="0"/>
    <n v="1"/>
    <n v="3"/>
    <n v="20"/>
    <n v="0"/>
    <s v="http://www.marketo.com/marketing-and-sales-alignment/"/>
    <n v="0"/>
    <n v="0"/>
    <n v="0.02"/>
    <n v="140000000"/>
    <s v="0.25,0.25,0.50,0.75,0.50,0.99,0.25,0.25,0.25,0.75,0.75,0.75"/>
  </r>
  <r>
    <x v="2403"/>
    <n v="17"/>
    <n v="16"/>
    <n v="1"/>
    <n v="1"/>
    <n v="10"/>
    <n v="0"/>
    <s v="http://www.marketo.com/definitive-guides/lead-generation/"/>
    <n v="0"/>
    <n v="0"/>
    <n v="0.92"/>
    <n v="19500000"/>
    <s v="0.00,0.00,0.00,0.00,0.00,0.00,0.00,0.00,0.99,0.99,0.99,0.99"/>
  </r>
  <r>
    <x v="2404"/>
    <n v="17"/>
    <n v="17"/>
    <n v="1"/>
    <n v="1"/>
    <n v="10"/>
    <n v="6.42"/>
    <s v="http://launchpoint.marketo.com/strikeiron-inc/745-strikeiron-address-verification/"/>
    <n v="0"/>
    <n v="0"/>
    <n v="0.75"/>
    <n v="74400000"/>
    <s v="0.50,0.50,0.50,0.99,0.50,0.50,0.50,0.50,0.50,0.50,0.50,0.50"/>
  </r>
  <r>
    <x v="2405"/>
    <n v="20"/>
    <n v="0"/>
    <n v="1"/>
    <n v="3"/>
    <n v="10"/>
    <n v="31.04"/>
    <s v="http://www.marketo.com/lead-generation/"/>
    <n v="0"/>
    <n v="0"/>
    <n v="0.92"/>
    <n v="10300000"/>
    <s v="0.33,0.33,0.33,0.67,0.33,0.33,0.33,0.33,0.99,0.33,0.67,0.33"/>
  </r>
  <r>
    <x v="2406"/>
    <n v="18"/>
    <n v="16"/>
    <n v="1"/>
    <n v="1"/>
    <n v="10"/>
    <n v="0"/>
    <s v="http://www.marketo.com/social-marketing/"/>
    <n v="0"/>
    <n v="0"/>
    <n v="0"/>
    <n v="346000000"/>
    <s v="0.00,0.99,0.99,0.99,0.99,0.99,0.99,0.99,0.00,0.99,0.99,0.00"/>
  </r>
  <r>
    <x v="2407"/>
    <n v="19"/>
    <n v="19"/>
    <n v="1"/>
    <n v="1"/>
    <n v="10"/>
    <n v="0"/>
    <s v="http://blog.marketo.com/2013/04/ten-fantastic-facts-about-the-history-of-internet-marketing.html"/>
    <n v="0"/>
    <n v="0"/>
    <n v="0.18"/>
    <n v="155000000"/>
    <s v="0.99,0.99,0.99,0.99,0.99,0.99,0.99,0.99,0.99,0.99,0.99,0.99"/>
  </r>
  <r>
    <x v="2408"/>
    <n v="18"/>
    <n v="0"/>
    <n v="1"/>
    <n v="3"/>
    <n v="10"/>
    <n v="0"/>
    <s v="http://www.marketo.com/software/marketing-automation/"/>
    <n v="0"/>
    <n v="0"/>
    <n v="0.4"/>
    <n v="64700000"/>
    <s v="0.99,0.99,0.99,0.99,0.99,0.99,0.99,0.99,0.99,0.99,0.99,0.99"/>
  </r>
  <r>
    <x v="2409"/>
    <n v="19"/>
    <n v="16"/>
    <n v="1"/>
    <n v="1"/>
    <n v="10"/>
    <n v="0"/>
    <s v="http://www.marketo.com/marketing-topics/targeted-lead-generation"/>
    <n v="0"/>
    <n v="0"/>
    <n v="0.96"/>
    <n v="17400000"/>
    <s v="0.33,0.33,0.67,0.33,0.33,0.67,0.99,0.33,0.67,0.33,0.67,0.33"/>
  </r>
  <r>
    <x v="2410"/>
    <n v="19"/>
    <n v="19"/>
    <n v="1"/>
    <n v="1"/>
    <n v="10"/>
    <n v="0"/>
    <s v="http://blog.marketo.com/2013/04/ten-fantastic-facts-about-the-history-of-internet-marketing.html"/>
    <n v="0"/>
    <n v="0"/>
    <n v="0.23"/>
    <n v="155000000"/>
    <s v="0.00,0.99,0.99,0.99,0.99,0.99,0.00,0.99,0.00,0.99,0.99,0.99"/>
  </r>
  <r>
    <x v="2411"/>
    <n v="19"/>
    <n v="20"/>
    <n v="1"/>
    <n v="1"/>
    <n v="10"/>
    <n v="0"/>
    <s v="http://blog.marketo.com/2013/04/ten-fantastic-facts-about-the-history-of-internet-marketing.html"/>
    <n v="0"/>
    <n v="0"/>
    <n v="0.2"/>
    <n v="154000000"/>
    <s v="0.00,0.00,0.99,0.99,0.99,0.00,0.00,0.00,0.00,0.99,0.00,0.99"/>
  </r>
  <r>
    <x v="2412"/>
    <n v="19"/>
    <n v="18"/>
    <n v="1"/>
    <n v="1"/>
    <n v="10"/>
    <n v="0"/>
    <s v="http://blog.marketo.com/2013/04/ten-fantastic-facts-about-the-history-of-internet-marketing.html"/>
    <n v="0"/>
    <n v="0"/>
    <n v="0.2"/>
    <n v="274000000"/>
    <s v="0.50,0.50,0.50,0.99,0.50,0.99,0.50,0.50,0.50,0.50,0.50,0.50"/>
  </r>
  <r>
    <x v="2413"/>
    <n v="20"/>
    <n v="19"/>
    <n v="1"/>
    <n v="1"/>
    <n v="10"/>
    <n v="0"/>
    <s v="http://www.marketo.com/cheat-sheets/landing-page-optimization/"/>
    <n v="0"/>
    <n v="0"/>
    <n v="0.96"/>
    <n v="3860000"/>
    <s v="0.50,0.50,0.50,0.99,0.50,0.50,0.50,0.50,0.50,0.50,0.50,0.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9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N26:Q27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x="601"/>
        <item x="161"/>
        <item x="219"/>
        <item x="752"/>
        <item x="579"/>
        <item x="339"/>
        <item h="1"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h="1" x="290"/>
        <item h="1" x="714"/>
        <item h="1"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h="1" x="632"/>
        <item h="1" x="388"/>
        <item h="1" x="271"/>
        <item h="1" x="86"/>
        <item h="1" x="438"/>
        <item h="1" x="448"/>
        <item h="1" x="300"/>
        <item h="1" x="542"/>
        <item h="1" x="537"/>
        <item x="672"/>
        <item h="1" x="348"/>
        <item h="1" x="639"/>
        <item h="1" x="314"/>
        <item h="1" x="598"/>
        <item h="1" x="611"/>
        <item h="1" x="704"/>
        <item h="1" x="686"/>
        <item h="1" x="234"/>
        <item h="1" x="106"/>
        <item h="1" x="569"/>
        <item h="1" x="382"/>
        <item h="1" x="592"/>
        <item h="1" x="681"/>
        <item h="1" x="179"/>
        <item x="313"/>
        <item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h="1"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h="1" x="32"/>
        <item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x="544"/>
        <item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h="1"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x="403"/>
        <item h="1" x="259"/>
        <item h="1" x="270"/>
        <item h="1" x="220"/>
        <item h="1" x="330"/>
        <item h="1" x="585"/>
        <item h="1" x="541"/>
        <item h="1" x="252"/>
        <item h="1" x="593"/>
        <item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h="1" x="340"/>
        <item h="1" x="521"/>
        <item h="1" x="508"/>
        <item h="1" x="43"/>
        <item h="1" x="663"/>
        <item h="1" x="342"/>
        <item h="1" x="614"/>
        <item h="1" x="2"/>
        <item h="1" x="729"/>
        <item h="1" x="540"/>
        <item h="1" x="48"/>
        <item h="1" x="710"/>
        <item h="1" x="646"/>
        <item h="1"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x="240"/>
        <item h="1" x="465"/>
        <item h="1" x="424"/>
        <item h="1" x="431"/>
        <item h="1" x="631"/>
        <item h="1" x="568"/>
        <item h="1" x="607"/>
        <item h="1" x="324"/>
        <item h="1" x="167"/>
        <item x="3"/>
        <item x="211"/>
        <item x="429"/>
        <item x="778"/>
        <item x="204"/>
        <item x="449"/>
        <item x="700"/>
        <item x="218"/>
        <item x="241"/>
        <item x="753"/>
        <item x="428"/>
        <item x="292"/>
        <item x="551"/>
        <item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h="1"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h="1" x="177"/>
        <item h="1" x="701"/>
        <item h="1" x="276"/>
        <item h="1" x="715"/>
        <item h="1" x="311"/>
        <item h="1"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x="545"/>
        <item h="1" x="125"/>
        <item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x="359"/>
        <item h="1" x="375"/>
        <item h="1" x="488"/>
        <item h="1" x="626"/>
        <item h="1" x="633"/>
        <item x="186"/>
        <item x="111"/>
        <item x="473"/>
        <item h="1" x="504"/>
        <item h="1" x="720"/>
        <item h="1" x="665"/>
        <item h="1" x="596"/>
        <item h="1" x="433"/>
        <item h="1" x="742"/>
        <item h="1" x="731"/>
        <item h="1"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h="1"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h="1" x="14"/>
        <item h="1" x="594"/>
        <item h="1" x="123"/>
        <item h="1" x="269"/>
        <item h="1" x="122"/>
        <item h="1" x="180"/>
        <item h="1" x="580"/>
        <item h="1" x="762"/>
        <item x="67"/>
        <item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earch Volume " fld="5" baseField="0" baseItem="2"/>
    <dataField name="Weighted " fld="3" baseField="0" baseItem="3"/>
  </dataFields>
  <formats count="3">
    <format dxfId="32">
      <pivotArea type="all" dataOnly="0" outline="0" fieldPosition="0"/>
    </format>
    <format dxfId="31">
      <pivotArea outline="0" collapsedLevelsAreSubtotals="1" fieldPosition="0"/>
    </format>
    <format dxfId="3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8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N21:Q22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h="1" x="601"/>
        <item h="1" x="161"/>
        <item h="1" x="219"/>
        <item h="1" x="752"/>
        <item h="1" x="579"/>
        <item h="1" x="339"/>
        <item h="1"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x="290"/>
        <item x="714"/>
        <item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h="1" x="632"/>
        <item h="1" x="388"/>
        <item h="1" x="271"/>
        <item h="1" x="86"/>
        <item h="1" x="438"/>
        <item h="1" x="448"/>
        <item h="1" x="300"/>
        <item h="1" x="542"/>
        <item h="1" x="537"/>
        <item h="1" x="672"/>
        <item h="1" x="348"/>
        <item h="1" x="639"/>
        <item h="1" x="314"/>
        <item h="1" x="598"/>
        <item h="1" x="611"/>
        <item h="1" x="704"/>
        <item h="1" x="686"/>
        <item h="1" x="234"/>
        <item x="106"/>
        <item x="569"/>
        <item x="382"/>
        <item x="592"/>
        <item h="1" x="681"/>
        <item h="1" x="179"/>
        <item h="1" x="313"/>
        <item h="1"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h="1"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h="1" x="32"/>
        <item h="1"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h="1" x="544"/>
        <item h="1"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h="1" x="403"/>
        <item h="1" x="259"/>
        <item h="1" x="270"/>
        <item h="1" x="220"/>
        <item h="1" x="330"/>
        <item h="1" x="585"/>
        <item h="1" x="541"/>
        <item h="1" x="252"/>
        <item h="1" x="593"/>
        <item h="1"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x="340"/>
        <item h="1" x="521"/>
        <item h="1" x="508"/>
        <item h="1" x="43"/>
        <item h="1" x="663"/>
        <item h="1" x="342"/>
        <item h="1" x="614"/>
        <item x="2"/>
        <item x="729"/>
        <item x="540"/>
        <item x="48"/>
        <item x="710"/>
        <item x="646"/>
        <item x="175"/>
        <item x="244"/>
        <item x="751"/>
        <item x="253"/>
        <item x="272"/>
        <item x="89"/>
        <item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h="1" x="568"/>
        <item h="1" x="607"/>
        <item h="1" x="324"/>
        <item h="1" x="167"/>
        <item h="1" x="3"/>
        <item h="1" x="211"/>
        <item h="1" x="429"/>
        <item h="1" x="778"/>
        <item h="1" x="204"/>
        <item h="1" x="449"/>
        <item h="1" x="700"/>
        <item h="1" x="218"/>
        <item h="1" x="241"/>
        <item h="1" x="753"/>
        <item h="1" x="428"/>
        <item h="1" x="292"/>
        <item h="1" x="551"/>
        <item h="1"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h="1" x="177"/>
        <item h="1" x="701"/>
        <item h="1" x="276"/>
        <item h="1" x="715"/>
        <item h="1" x="311"/>
        <item h="1"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h="1"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h="1" x="545"/>
        <item h="1" x="125"/>
        <item h="1"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h="1" x="359"/>
        <item h="1" x="375"/>
        <item h="1" x="488"/>
        <item h="1" x="626"/>
        <item h="1" x="633"/>
        <item h="1" x="186"/>
        <item h="1" x="111"/>
        <item h="1" x="473"/>
        <item h="1" x="504"/>
        <item h="1" x="720"/>
        <item h="1" x="665"/>
        <item h="1" x="596"/>
        <item h="1" x="433"/>
        <item h="1" x="742"/>
        <item h="1" x="731"/>
        <item h="1"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h="1" x="14"/>
        <item h="1" x="594"/>
        <item x="123"/>
        <item h="1" x="269"/>
        <item h="1" x="122"/>
        <item h="1" x="180"/>
        <item h="1" x="580"/>
        <item h="1" x="762"/>
        <item h="1" x="67"/>
        <item h="1"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earch Volume " fld="5" baseField="0" baseItem="2"/>
    <dataField name="Weighted " fld="3" baseField="0" baseItem="3"/>
  </dataFields>
  <formats count="3">
    <format dxfId="59">
      <pivotArea type="all" dataOnly="0" outline="0" fieldPosition="0"/>
    </format>
    <format dxfId="58">
      <pivotArea outline="0" collapsedLevelsAreSubtotals="1" fieldPosition="0"/>
    </format>
    <format dxfId="5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18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O21:Q22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h="1" x="601"/>
        <item h="1" x="161"/>
        <item h="1" x="219"/>
        <item h="1" x="752"/>
        <item h="1" x="579"/>
        <item h="1" x="339"/>
        <item h="1"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x="290"/>
        <item x="714"/>
        <item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h="1" x="632"/>
        <item h="1" x="388"/>
        <item h="1" x="271"/>
        <item h="1" x="86"/>
        <item h="1" x="438"/>
        <item h="1" x="448"/>
        <item h="1" x="300"/>
        <item h="1" x="542"/>
        <item h="1" x="537"/>
        <item h="1" x="672"/>
        <item h="1" x="348"/>
        <item h="1" x="639"/>
        <item h="1" x="314"/>
        <item h="1" x="598"/>
        <item h="1" x="611"/>
        <item h="1" x="704"/>
        <item h="1" x="686"/>
        <item h="1" x="234"/>
        <item x="106"/>
        <item x="569"/>
        <item x="382"/>
        <item x="592"/>
        <item h="1" x="681"/>
        <item h="1" x="179"/>
        <item h="1" x="313"/>
        <item h="1"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h="1"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h="1" x="32"/>
        <item h="1"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h="1" x="544"/>
        <item h="1"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h="1" x="403"/>
        <item h="1" x="259"/>
        <item h="1" x="270"/>
        <item h="1" x="220"/>
        <item h="1" x="330"/>
        <item h="1" x="585"/>
        <item h="1" x="541"/>
        <item h="1" x="252"/>
        <item h="1" x="593"/>
        <item h="1"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x="340"/>
        <item h="1" x="521"/>
        <item h="1" x="508"/>
        <item h="1" x="43"/>
        <item h="1" x="663"/>
        <item h="1" x="342"/>
        <item h="1" x="614"/>
        <item x="2"/>
        <item x="729"/>
        <item x="540"/>
        <item x="48"/>
        <item x="710"/>
        <item x="646"/>
        <item x="175"/>
        <item x="244"/>
        <item x="751"/>
        <item x="253"/>
        <item x="272"/>
        <item x="89"/>
        <item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h="1" x="568"/>
        <item h="1" x="607"/>
        <item h="1" x="324"/>
        <item h="1" x="167"/>
        <item h="1" x="3"/>
        <item h="1" x="211"/>
        <item h="1" x="429"/>
        <item h="1" x="778"/>
        <item h="1" x="204"/>
        <item h="1" x="449"/>
        <item h="1" x="700"/>
        <item h="1" x="218"/>
        <item h="1" x="241"/>
        <item h="1" x="753"/>
        <item h="1" x="428"/>
        <item h="1" x="292"/>
        <item h="1" x="551"/>
        <item h="1"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h="1" x="177"/>
        <item h="1" x="701"/>
        <item h="1" x="276"/>
        <item h="1" x="715"/>
        <item h="1" x="311"/>
        <item h="1"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h="1"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h="1" x="545"/>
        <item h="1" x="125"/>
        <item h="1"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h="1" x="359"/>
        <item h="1" x="375"/>
        <item h="1" x="488"/>
        <item h="1" x="626"/>
        <item h="1" x="633"/>
        <item h="1" x="186"/>
        <item h="1" x="111"/>
        <item h="1" x="473"/>
        <item h="1" x="504"/>
        <item h="1" x="720"/>
        <item h="1" x="665"/>
        <item h="1" x="596"/>
        <item h="1" x="433"/>
        <item h="1" x="742"/>
        <item h="1" x="731"/>
        <item h="1"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h="1" x="14"/>
        <item h="1" x="594"/>
        <item x="123"/>
        <item h="1" x="269"/>
        <item h="1" x="122"/>
        <item h="1" x="180"/>
        <item h="1" x="580"/>
        <item h="1" x="762"/>
        <item h="1" x="67"/>
        <item h="1"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4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6:C7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h="1" x="2029"/>
        <item h="1" x="1891"/>
        <item h="1" x="404"/>
        <item h="1" x="2052"/>
        <item h="1" x="648"/>
        <item h="1" x="1429"/>
        <item h="1" x="2319"/>
        <item h="1" x="1079"/>
        <item h="1" x="1967"/>
        <item h="1" x="1310"/>
        <item h="1" x="483"/>
        <item h="1" x="981"/>
        <item h="1" x="1507"/>
        <item h="1" x="1510"/>
        <item h="1" x="1407"/>
        <item h="1" x="249"/>
        <item h="1" x="267"/>
        <item h="1" x="395"/>
        <item h="1" x="492"/>
        <item h="1" x="996"/>
        <item h="1" x="1025"/>
        <item h="1" x="1203"/>
        <item h="1" x="1687"/>
        <item h="1" x="917"/>
        <item h="1" x="1022"/>
        <item h="1" x="2081"/>
        <item h="1" x="2262"/>
        <item h="1" x="1943"/>
        <item h="1" x="598"/>
        <item h="1" x="765"/>
        <item h="1" x="2308"/>
        <item h="1" x="2180"/>
        <item h="1" x="477"/>
        <item h="1"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h="1"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h="1" x="2281"/>
        <item h="1" x="1292"/>
        <item h="1" x="1862"/>
        <item h="1" x="2101"/>
        <item h="1" x="1361"/>
        <item h="1" x="1358"/>
        <item h="1" x="218"/>
        <item h="1" x="1126"/>
        <item h="1" x="547"/>
        <item h="1"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h="1" x="2099"/>
        <item h="1" x="1963"/>
        <item h="1" x="1252"/>
        <item h="1" x="979"/>
        <item h="1" x="920"/>
        <item h="1"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h="1" x="1131"/>
        <item h="1" x="453"/>
        <item h="1" x="685"/>
        <item h="1" x="1418"/>
        <item h="1" x="673"/>
        <item h="1" x="719"/>
        <item h="1" x="763"/>
        <item h="1"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h="1" x="1095"/>
        <item h="1" x="1602"/>
        <item h="1" x="2346"/>
        <item h="1" x="2004"/>
        <item h="1" x="1636"/>
        <item h="1" x="1968"/>
        <item h="1" x="2241"/>
        <item h="1" x="805"/>
        <item h="1" x="419"/>
        <item h="1" x="2133"/>
        <item h="1" x="1875"/>
        <item h="1"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h="1"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h="1"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h="1"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h="1"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h="1"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h="1"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h="1"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h="1"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h="1" x="1488"/>
        <item h="1" x="1948"/>
        <item h="1" x="959"/>
        <item h="1" x="1841"/>
        <item h="1" x="2361"/>
        <item h="1" x="169"/>
        <item h="1" x="683"/>
        <item h="1" x="910"/>
        <item h="1" x="622"/>
        <item h="1" x="1817"/>
        <item h="1" x="807"/>
        <item h="1" x="572"/>
        <item h="1" x="1133"/>
        <item h="1" x="651"/>
        <item h="1" x="783"/>
        <item h="1" x="1448"/>
        <item h="1" x="1319"/>
        <item h="1" x="539"/>
        <item h="1"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h="1" x="447"/>
        <item h="1" x="542"/>
        <item h="1" x="1742"/>
        <item h="1" x="290"/>
        <item h="1"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h="1"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h="1" x="347"/>
        <item h="1" x="2372"/>
        <item h="1" x="252"/>
        <item h="1" x="2059"/>
        <item h="1" x="1290"/>
        <item h="1" x="1806"/>
        <item h="1" x="2147"/>
        <item h="1" x="131"/>
        <item h="1" x="501"/>
        <item h="1"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h="1"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h="1" x="2138"/>
        <item h="1" x="818"/>
        <item h="1" x="2092"/>
        <item h="1" x="1898"/>
        <item h="1" x="761"/>
        <item h="1" x="428"/>
        <item h="1" x="1716"/>
        <item h="1" x="649"/>
        <item h="1" x="120"/>
        <item h="1" x="62"/>
        <item h="1" x="538"/>
        <item h="1"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h="1" x="684"/>
        <item h="1"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h="1" x="1165"/>
        <item h="1"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h="1"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h="1" x="505"/>
        <item h="1" x="546"/>
        <item h="1" x="1314"/>
        <item h="1" x="1845"/>
        <item h="1" x="2370"/>
        <item h="1" x="1318"/>
        <item h="1" x="276"/>
        <item h="1" x="788"/>
        <item h="1"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h="1"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h="1"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h="1"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h="1" x="2217"/>
        <item h="1" x="2119"/>
        <item h="1" x="938"/>
        <item h="1"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h="1"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h="1"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h="1"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h="1" x="14"/>
        <item h="1" x="1243"/>
        <item h="1" x="114"/>
        <item h="1" x="1302"/>
        <item h="1" x="611"/>
        <item h="1" x="1866"/>
        <item h="1" x="575"/>
        <item h="1" x="656"/>
        <item h="1" x="1442"/>
        <item h="1" x="828"/>
        <item h="1" x="2231"/>
        <item h="1" x="729"/>
        <item h="1" x="1150"/>
        <item h="1" x="794"/>
        <item h="1" x="1158"/>
        <item h="1" x="736"/>
        <item h="1" x="834"/>
        <item h="1" x="1228"/>
        <item h="1" x="1240"/>
        <item h="1" x="264"/>
        <item h="1" x="55"/>
        <item h="1" x="2090"/>
        <item h="1" x="858"/>
        <item h="1" x="1124"/>
        <item h="1" x="949"/>
        <item h="1" x="1630"/>
        <item h="1" x="789"/>
        <item h="1" x="301"/>
        <item h="1"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h="1"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h="1"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h="1" x="902"/>
        <item h="1" x="1810"/>
        <item h="1" x="1736"/>
        <item h="1" x="1280"/>
        <item h="1" x="1048"/>
        <item h="1" x="1517"/>
        <item h="1" x="2082"/>
        <item h="1" x="748"/>
        <item h="1" x="909"/>
        <item h="1" x="2195"/>
        <item h="1" x="865"/>
        <item h="1" x="70"/>
        <item h="1" x="1503"/>
        <item h="1" x="1724"/>
        <item h="1" x="2140"/>
        <item x="0"/>
        <item x="196"/>
        <item x="144"/>
        <item x="24"/>
        <item x="262"/>
        <item x="531"/>
        <item x="19"/>
        <item x="27"/>
        <item x="322"/>
        <item x="340"/>
        <item x="253"/>
        <item x="149"/>
        <item x="803"/>
        <item x="112"/>
        <item x="156"/>
        <item x="261"/>
        <item x="632"/>
        <item x="33"/>
        <item x="108"/>
        <item x="338"/>
        <item x="183"/>
        <item x="1350"/>
        <item x="1325"/>
        <item x="198"/>
        <item x="188"/>
        <item x="26"/>
        <item x="263"/>
        <item x="150"/>
        <item x="6"/>
        <item x="18"/>
        <item x="110"/>
        <item x="151"/>
        <item x="111"/>
        <item x="345"/>
        <item x="8"/>
        <item x="257"/>
        <item x="360"/>
        <item x="1108"/>
        <item x="489"/>
        <item x="46"/>
        <item x="51"/>
        <item x="88"/>
        <item x="63"/>
        <item x="358"/>
        <item x="147"/>
        <item x="50"/>
        <item x="32"/>
        <item x="143"/>
        <item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h="1" x="2374"/>
        <item h="1" x="1334"/>
        <item h="1" x="1880"/>
        <item h="1" x="2314"/>
        <item h="1" x="1849"/>
        <item h="1" x="296"/>
        <item h="1" x="1345"/>
        <item h="1" x="1089"/>
        <item h="1" x="1145"/>
        <item h="1" x="1878"/>
        <item h="1" x="863"/>
        <item h="1" x="1096"/>
        <item h="1" x="2339"/>
        <item h="1"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x="141"/>
        <item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h="1"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h="1" x="103"/>
        <item h="1" x="240"/>
        <item h="1"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h="1" x="844"/>
        <item h="1"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h="1"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h="1" x="1990"/>
        <item h="1" x="2014"/>
        <item h="1" x="737"/>
        <item h="1"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h="1"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h="1"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h="1" x="407"/>
        <item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h="1" x="193"/>
        <item h="1" x="87"/>
        <item h="1" x="40"/>
        <item h="1"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h="1" x="502"/>
        <item h="1" x="824"/>
        <item h="1" x="1628"/>
        <item h="1" x="835"/>
        <item h="1" x="559"/>
        <item h="1" x="2278"/>
        <item h="1"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h="1" x="11"/>
        <item h="1"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h="1" x="880"/>
        <item h="1" x="350"/>
        <item h="1" x="1756"/>
        <item h="1" x="975"/>
        <item h="1"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h="1"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h="1" x="79"/>
        <item h="1" x="258"/>
        <item h="1" x="2260"/>
        <item h="1" x="2243"/>
        <item h="1" x="1908"/>
        <item h="1" x="1529"/>
        <item h="1" x="962"/>
        <item h="1" x="568"/>
        <item h="1" x="1399"/>
        <item h="1" x="1936"/>
        <item h="1" x="1871"/>
        <item h="1" x="760"/>
        <item h="1" x="1512"/>
        <item h="1" x="21"/>
        <item h="1" x="425"/>
        <item h="1" x="700"/>
        <item h="1" x="113"/>
        <item h="1" x="47"/>
        <item h="1" x="13"/>
        <item h="1" x="667"/>
        <item h="1" x="415"/>
        <item h="1" x="1155"/>
        <item h="1" x="2376"/>
        <item h="1" x="1416"/>
        <item h="1" x="901"/>
        <item h="1" x="379"/>
        <item h="1" x="28"/>
        <item h="1" x="631"/>
        <item h="1" x="224"/>
        <item h="1" x="780"/>
        <item h="1" x="1253"/>
        <item h="1" x="454"/>
        <item h="1" x="1117"/>
        <item h="1" x="2276"/>
        <item h="1" x="1286"/>
        <item h="1"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h="1" x="2248"/>
        <item h="1" x="514"/>
        <item h="1" x="1550"/>
        <item h="1" x="1219"/>
        <item h="1" x="1241"/>
        <item h="1" x="1069"/>
        <item h="1" x="1257"/>
        <item h="1" x="665"/>
        <item h="1" x="403"/>
        <item h="1" x="1542"/>
        <item h="1" x="2307"/>
        <item h="1" x="1149"/>
        <item h="1"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h="1" x="2205"/>
        <item h="1"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h="1"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h="1"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h="1" x="241"/>
        <item h="1" x="2160"/>
        <item h="1"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h="1" x="2178"/>
        <item h="1" x="786"/>
        <item h="1"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h="1"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h="1" x="1695"/>
        <item h="1"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h="1" x="30"/>
        <item h="1" x="1316"/>
        <item h="1" x="1772"/>
        <item h="1" x="104"/>
        <item h="1" x="956"/>
        <item h="1" x="1688"/>
        <item h="1" x="1595"/>
        <item h="1" x="1229"/>
        <item h="1" x="1156"/>
        <item x="31"/>
        <item h="1" x="2084"/>
        <item h="1" x="1978"/>
        <item h="1" x="2359"/>
        <item h="1"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h="1" x="1312"/>
        <item h="1"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Traffic Cost 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4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21:C22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h="1" x="2029"/>
        <item h="1" x="1891"/>
        <item h="1" x="404"/>
        <item h="1" x="2052"/>
        <item h="1" x="648"/>
        <item h="1" x="1429"/>
        <item h="1" x="2319"/>
        <item h="1" x="1079"/>
        <item h="1" x="1967"/>
        <item h="1" x="1310"/>
        <item h="1" x="483"/>
        <item h="1" x="981"/>
        <item h="1" x="1507"/>
        <item h="1" x="1510"/>
        <item h="1" x="1407"/>
        <item x="249"/>
        <item h="1" x="267"/>
        <item h="1" x="395"/>
        <item h="1" x="492"/>
        <item h="1" x="996"/>
        <item h="1" x="1025"/>
        <item h="1" x="1203"/>
        <item h="1" x="1687"/>
        <item h="1" x="917"/>
        <item h="1" x="1022"/>
        <item h="1" x="2081"/>
        <item h="1" x="2262"/>
        <item h="1" x="1943"/>
        <item h="1" x="598"/>
        <item h="1" x="765"/>
        <item h="1" x="2308"/>
        <item h="1" x="2180"/>
        <item h="1" x="477"/>
        <item h="1"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x="94"/>
        <item x="1031"/>
        <item x="1797"/>
        <item x="1804"/>
        <item x="853"/>
        <item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h="1"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x="2281"/>
        <item h="1" x="1292"/>
        <item h="1" x="1862"/>
        <item h="1" x="2101"/>
        <item h="1" x="1361"/>
        <item h="1" x="1358"/>
        <item h="1" x="218"/>
        <item h="1" x="1126"/>
        <item h="1" x="547"/>
        <item h="1"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h="1" x="2099"/>
        <item h="1" x="1963"/>
        <item h="1" x="1252"/>
        <item h="1" x="979"/>
        <item h="1" x="920"/>
        <item h="1"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x="1131"/>
        <item x="453"/>
        <item x="685"/>
        <item h="1" x="1418"/>
        <item h="1" x="673"/>
        <item h="1" x="719"/>
        <item h="1" x="763"/>
        <item h="1"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h="1" x="1095"/>
        <item h="1" x="1602"/>
        <item h="1" x="2346"/>
        <item h="1" x="2004"/>
        <item h="1" x="1636"/>
        <item h="1" x="1968"/>
        <item h="1" x="2241"/>
        <item h="1" x="805"/>
        <item h="1" x="419"/>
        <item h="1" x="2133"/>
        <item h="1" x="1875"/>
        <item h="1"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h="1"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h="1"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h="1"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h="1" x="1488"/>
        <item h="1" x="1948"/>
        <item h="1" x="959"/>
        <item h="1" x="1841"/>
        <item h="1" x="2361"/>
        <item h="1" x="169"/>
        <item h="1" x="683"/>
        <item h="1" x="910"/>
        <item h="1" x="622"/>
        <item h="1" x="1817"/>
        <item x="807"/>
        <item x="572"/>
        <item x="1133"/>
        <item h="1" x="651"/>
        <item h="1" x="783"/>
        <item h="1" x="1448"/>
        <item h="1" x="1319"/>
        <item x="539"/>
        <item h="1"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x="117"/>
        <item h="1" x="1591"/>
        <item h="1" x="738"/>
        <item h="1" x="1060"/>
        <item h="1" x="447"/>
        <item h="1" x="542"/>
        <item h="1" x="1742"/>
        <item h="1" x="290"/>
        <item h="1"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h="1" x="347"/>
        <item h="1" x="2372"/>
        <item h="1" x="252"/>
        <item h="1" x="2059"/>
        <item h="1" x="1290"/>
        <item h="1" x="1806"/>
        <item h="1" x="2147"/>
        <item h="1" x="131"/>
        <item h="1" x="501"/>
        <item h="1"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h="1" x="1629"/>
        <item h="1" x="579"/>
        <item h="1" x="1544"/>
        <item h="1" x="2354"/>
        <item x="298"/>
        <item x="64"/>
        <item x="435"/>
        <item h="1" x="1985"/>
        <item h="1" x="1341"/>
        <item h="1" x="1123"/>
        <item h="1" x="2138"/>
        <item h="1" x="818"/>
        <item h="1" x="2092"/>
        <item h="1" x="1898"/>
        <item h="1" x="761"/>
        <item h="1" x="428"/>
        <item h="1" x="1716"/>
        <item h="1" x="649"/>
        <item h="1" x="120"/>
        <item h="1" x="62"/>
        <item h="1" x="538"/>
        <item h="1"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h="1" x="684"/>
        <item h="1"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h="1" x="1165"/>
        <item h="1"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h="1"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x="505"/>
        <item x="546"/>
        <item h="1" x="1314"/>
        <item h="1" x="1845"/>
        <item h="1" x="2370"/>
        <item h="1" x="1318"/>
        <item h="1" x="276"/>
        <item h="1" x="788"/>
        <item h="1"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h="1"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h="1" x="2217"/>
        <item h="1" x="2119"/>
        <item h="1" x="938"/>
        <item h="1" x="1974"/>
        <item h="1" x="1009"/>
        <item h="1" x="1593"/>
        <item h="1" x="375"/>
        <item h="1" x="645"/>
        <item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x="434"/>
        <item x="682"/>
        <item x="118"/>
        <item x="1105"/>
        <item x="2"/>
        <item x="2171"/>
        <item x="845"/>
        <item x="642"/>
        <item x="664"/>
        <item x="535"/>
        <item x="832"/>
        <item x="107"/>
        <item x="1501"/>
        <item x="696"/>
        <item x="626"/>
        <item x="499"/>
        <item x="39"/>
        <item x="613"/>
        <item x="1070"/>
        <item x="1210"/>
        <item x="1037"/>
        <item x="255"/>
        <item x="554"/>
        <item x="1357"/>
        <item x="194"/>
        <item x="179"/>
        <item x="1674"/>
        <item x="1204"/>
        <item x="166"/>
        <item x="1216"/>
        <item x="870"/>
        <item x="352"/>
        <item x="1643"/>
        <item x="106"/>
        <item x="436"/>
        <item x="361"/>
        <item x="1365"/>
        <item x="1138"/>
        <item x="236"/>
        <item x="1343"/>
        <item x="702"/>
        <item x="354"/>
        <item x="7"/>
        <item x="337"/>
        <item x="850"/>
        <item x="160"/>
        <item x="59"/>
        <item x="204"/>
        <item x="635"/>
        <item x="1112"/>
        <item x="286"/>
        <item x="449"/>
        <item x="842"/>
        <item x="396"/>
        <item x="744"/>
        <item x="746"/>
        <item x="629"/>
        <item x="57"/>
        <item x="65"/>
        <item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h="1" x="14"/>
        <item h="1" x="1243"/>
        <item h="1" x="114"/>
        <item h="1" x="1302"/>
        <item h="1" x="611"/>
        <item h="1" x="1866"/>
        <item h="1" x="575"/>
        <item h="1" x="656"/>
        <item h="1" x="1442"/>
        <item h="1" x="828"/>
        <item h="1" x="2231"/>
        <item h="1" x="729"/>
        <item h="1" x="1150"/>
        <item h="1" x="794"/>
        <item h="1" x="1158"/>
        <item h="1" x="736"/>
        <item h="1" x="834"/>
        <item h="1" x="1228"/>
        <item h="1" x="1240"/>
        <item h="1" x="264"/>
        <item h="1" x="55"/>
        <item h="1" x="2090"/>
        <item h="1" x="858"/>
        <item h="1" x="1124"/>
        <item h="1" x="949"/>
        <item h="1" x="1630"/>
        <item h="1" x="789"/>
        <item h="1" x="301"/>
        <item h="1"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h="1"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h="1" x="902"/>
        <item h="1" x="1810"/>
        <item h="1" x="1736"/>
        <item h="1" x="1280"/>
        <item h="1" x="1048"/>
        <item h="1" x="1517"/>
        <item h="1" x="2082"/>
        <item h="1" x="748"/>
        <item h="1" x="909"/>
        <item h="1" x="2195"/>
        <item h="1" x="865"/>
        <item h="1" x="70"/>
        <item h="1" x="1503"/>
        <item h="1" x="1724"/>
        <item h="1"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h="1" x="340"/>
        <item h="1" x="253"/>
        <item h="1" x="149"/>
        <item h="1" x="803"/>
        <item h="1" x="112"/>
        <item h="1" x="156"/>
        <item h="1"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h="1" x="110"/>
        <item h="1"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h="1" x="2374"/>
        <item h="1" x="1334"/>
        <item h="1" x="1880"/>
        <item h="1" x="2314"/>
        <item h="1" x="1849"/>
        <item x="296"/>
        <item x="1345"/>
        <item x="1089"/>
        <item h="1" x="1145"/>
        <item h="1" x="1878"/>
        <item x="863"/>
        <item h="1" x="1096"/>
        <item h="1" x="2339"/>
        <item h="1"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h="1" x="141"/>
        <item h="1"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x="103"/>
        <item x="240"/>
        <item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x="844"/>
        <item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x="636"/>
        <item h="1" x="726"/>
        <item h="1" x="1990"/>
        <item h="1" x="2014"/>
        <item h="1" x="737"/>
        <item h="1" x="2009"/>
        <item h="1" x="891"/>
        <item h="1" x="782"/>
        <item h="1" x="491"/>
        <item h="1" x="2385"/>
        <item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h="1"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h="1"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x="282"/>
        <item x="952"/>
        <item x="1362"/>
        <item x="1617"/>
        <item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h="1" x="407"/>
        <item h="1"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h="1" x="193"/>
        <item h="1" x="87"/>
        <item h="1" x="40"/>
        <item h="1"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h="1" x="502"/>
        <item h="1" x="824"/>
        <item h="1" x="1628"/>
        <item h="1" x="835"/>
        <item h="1" x="559"/>
        <item h="1" x="2278"/>
        <item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x="346"/>
        <item h="1" x="1739"/>
        <item h="1" x="968"/>
        <item h="1" x="11"/>
        <item h="1"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h="1" x="880"/>
        <item h="1" x="350"/>
        <item h="1" x="1756"/>
        <item h="1" x="975"/>
        <item h="1"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h="1"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x="79"/>
        <item h="1" x="258"/>
        <item h="1" x="2260"/>
        <item h="1" x="2243"/>
        <item h="1" x="1908"/>
        <item h="1" x="1529"/>
        <item h="1" x="962"/>
        <item h="1" x="568"/>
        <item h="1" x="1399"/>
        <item h="1" x="1936"/>
        <item h="1" x="1871"/>
        <item h="1" x="760"/>
        <item h="1" x="1512"/>
        <item h="1" x="21"/>
        <item h="1" x="425"/>
        <item h="1" x="700"/>
        <item h="1" x="113"/>
        <item h="1" x="47"/>
        <item h="1" x="13"/>
        <item h="1" x="667"/>
        <item h="1" x="415"/>
        <item h="1" x="1155"/>
        <item h="1" x="2376"/>
        <item h="1" x="1416"/>
        <item h="1" x="901"/>
        <item h="1" x="379"/>
        <item h="1" x="28"/>
        <item h="1" x="631"/>
        <item h="1" x="224"/>
        <item h="1" x="780"/>
        <item h="1" x="1253"/>
        <item h="1" x="454"/>
        <item h="1" x="1117"/>
        <item h="1" x="2276"/>
        <item h="1" x="1286"/>
        <item h="1"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h="1" x="2248"/>
        <item h="1" x="514"/>
        <item h="1" x="1550"/>
        <item h="1" x="1219"/>
        <item h="1" x="1241"/>
        <item h="1" x="1069"/>
        <item h="1" x="1257"/>
        <item h="1" x="665"/>
        <item h="1" x="403"/>
        <item h="1" x="1542"/>
        <item h="1" x="2307"/>
        <item h="1" x="1149"/>
        <item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h="1" x="2205"/>
        <item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h="1"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x="241"/>
        <item h="1" x="2160"/>
        <item h="1"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h="1" x="2178"/>
        <item h="1" x="786"/>
        <item h="1"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h="1"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x="1695"/>
        <item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x="98"/>
        <item h="1" x="908"/>
        <item h="1" x="467"/>
        <item h="1" x="565"/>
        <item h="1" x="937"/>
        <item h="1" x="1007"/>
        <item h="1" x="30"/>
        <item h="1" x="1316"/>
        <item h="1" x="1772"/>
        <item h="1" x="104"/>
        <item h="1" x="956"/>
        <item h="1" x="1688"/>
        <item h="1" x="1595"/>
        <item h="1" x="1229"/>
        <item h="1" x="1156"/>
        <item h="1" x="31"/>
        <item h="1" x="2084"/>
        <item h="1" x="1978"/>
        <item h="1" x="2359"/>
        <item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h="1" x="1312"/>
        <item h="1"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17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O16:Q17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h="1" x="601"/>
        <item h="1" x="161"/>
        <item h="1" x="219"/>
        <item h="1" x="752"/>
        <item h="1" x="579"/>
        <item h="1" x="339"/>
        <item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h="1" x="290"/>
        <item h="1" x="714"/>
        <item h="1"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x="632"/>
        <item h="1" x="388"/>
        <item h="1" x="271"/>
        <item h="1" x="86"/>
        <item h="1" x="438"/>
        <item x="448"/>
        <item h="1" x="300"/>
        <item h="1" x="542"/>
        <item h="1" x="537"/>
        <item h="1" x="672"/>
        <item h="1" x="348"/>
        <item h="1" x="639"/>
        <item h="1" x="314"/>
        <item h="1" x="598"/>
        <item h="1" x="611"/>
        <item h="1" x="704"/>
        <item h="1" x="686"/>
        <item h="1" x="234"/>
        <item h="1" x="106"/>
        <item h="1" x="569"/>
        <item h="1" x="382"/>
        <item h="1" x="592"/>
        <item h="1" x="681"/>
        <item h="1" x="179"/>
        <item h="1" x="313"/>
        <item h="1"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h="1"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h="1"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h="1" x="32"/>
        <item h="1"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h="1" x="544"/>
        <item h="1"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h="1"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h="1" x="403"/>
        <item h="1" x="259"/>
        <item h="1" x="270"/>
        <item h="1" x="220"/>
        <item h="1" x="330"/>
        <item h="1" x="585"/>
        <item h="1" x="541"/>
        <item h="1" x="252"/>
        <item h="1" x="593"/>
        <item h="1"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h="1" x="340"/>
        <item h="1" x="521"/>
        <item h="1" x="508"/>
        <item h="1" x="43"/>
        <item h="1" x="663"/>
        <item h="1" x="342"/>
        <item h="1" x="614"/>
        <item h="1" x="2"/>
        <item h="1" x="729"/>
        <item h="1" x="540"/>
        <item h="1" x="48"/>
        <item h="1" x="710"/>
        <item h="1" x="646"/>
        <item h="1"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h="1" x="568"/>
        <item h="1" x="607"/>
        <item h="1" x="324"/>
        <item h="1" x="167"/>
        <item h="1" x="3"/>
        <item h="1" x="211"/>
        <item h="1" x="429"/>
        <item h="1" x="778"/>
        <item h="1" x="204"/>
        <item h="1" x="449"/>
        <item h="1" x="700"/>
        <item h="1" x="218"/>
        <item h="1" x="241"/>
        <item h="1" x="753"/>
        <item h="1" x="428"/>
        <item h="1" x="292"/>
        <item h="1" x="551"/>
        <item h="1"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h="1"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h="1" x="177"/>
        <item h="1" x="701"/>
        <item h="1" x="276"/>
        <item h="1" x="715"/>
        <item h="1" x="311"/>
        <item h="1"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h="1"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h="1" x="545"/>
        <item h="1" x="125"/>
        <item h="1"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h="1" x="359"/>
        <item h="1" x="375"/>
        <item h="1" x="488"/>
        <item h="1" x="626"/>
        <item h="1" x="633"/>
        <item x="186"/>
        <item x="111"/>
        <item x="473"/>
        <item x="504"/>
        <item x="720"/>
        <item x="665"/>
        <item x="596"/>
        <item x="433"/>
        <item x="742"/>
        <item x="731"/>
        <item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h="1"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h="1" x="14"/>
        <item h="1" x="594"/>
        <item h="1" x="123"/>
        <item h="1" x="269"/>
        <item h="1" x="122"/>
        <item h="1" x="180"/>
        <item h="1" x="580"/>
        <item h="1" x="762"/>
        <item h="1" x="67"/>
        <item h="1"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PivotTable19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O26:Q27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x="601"/>
        <item x="161"/>
        <item x="219"/>
        <item x="752"/>
        <item x="579"/>
        <item x="339"/>
        <item h="1"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h="1" x="290"/>
        <item h="1" x="714"/>
        <item h="1"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h="1" x="632"/>
        <item h="1" x="388"/>
        <item h="1" x="271"/>
        <item h="1" x="86"/>
        <item h="1" x="438"/>
        <item h="1" x="448"/>
        <item h="1" x="300"/>
        <item h="1" x="542"/>
        <item h="1" x="537"/>
        <item x="672"/>
        <item h="1" x="348"/>
        <item h="1" x="639"/>
        <item h="1" x="314"/>
        <item h="1" x="598"/>
        <item h="1" x="611"/>
        <item h="1" x="704"/>
        <item h="1" x="686"/>
        <item h="1" x="234"/>
        <item h="1" x="106"/>
        <item h="1" x="569"/>
        <item h="1" x="382"/>
        <item h="1" x="592"/>
        <item h="1" x="681"/>
        <item h="1" x="179"/>
        <item x="313"/>
        <item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h="1"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h="1" x="32"/>
        <item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x="544"/>
        <item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h="1"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x="403"/>
        <item h="1" x="259"/>
        <item h="1" x="270"/>
        <item h="1" x="220"/>
        <item h="1" x="330"/>
        <item h="1" x="585"/>
        <item h="1" x="541"/>
        <item h="1" x="252"/>
        <item h="1" x="593"/>
        <item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h="1" x="340"/>
        <item h="1" x="521"/>
        <item h="1" x="508"/>
        <item h="1" x="43"/>
        <item h="1" x="663"/>
        <item h="1" x="342"/>
        <item h="1" x="614"/>
        <item h="1" x="2"/>
        <item h="1" x="729"/>
        <item h="1" x="540"/>
        <item h="1" x="48"/>
        <item h="1" x="710"/>
        <item h="1" x="646"/>
        <item h="1"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x="240"/>
        <item h="1" x="465"/>
        <item h="1" x="424"/>
        <item h="1" x="431"/>
        <item h="1" x="631"/>
        <item h="1" x="568"/>
        <item h="1" x="607"/>
        <item h="1" x="324"/>
        <item h="1" x="167"/>
        <item x="3"/>
        <item x="211"/>
        <item x="429"/>
        <item x="778"/>
        <item x="204"/>
        <item x="449"/>
        <item x="700"/>
        <item x="218"/>
        <item x="241"/>
        <item x="753"/>
        <item x="428"/>
        <item x="292"/>
        <item x="551"/>
        <item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h="1"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h="1" x="177"/>
        <item h="1" x="701"/>
        <item h="1" x="276"/>
        <item h="1" x="715"/>
        <item h="1" x="311"/>
        <item h="1"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x="545"/>
        <item h="1" x="125"/>
        <item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x="359"/>
        <item h="1" x="375"/>
        <item h="1" x="488"/>
        <item h="1" x="626"/>
        <item h="1" x="633"/>
        <item x="186"/>
        <item x="111"/>
        <item x="473"/>
        <item h="1" x="504"/>
        <item h="1" x="720"/>
        <item h="1" x="665"/>
        <item h="1" x="596"/>
        <item h="1" x="433"/>
        <item h="1" x="742"/>
        <item h="1" x="731"/>
        <item h="1"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h="1"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h="1" x="14"/>
        <item h="1" x="594"/>
        <item h="1" x="123"/>
        <item h="1" x="269"/>
        <item h="1" x="122"/>
        <item h="1" x="180"/>
        <item h="1" x="580"/>
        <item h="1" x="762"/>
        <item x="67"/>
        <item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PivotTable12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1:C12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x="2011"/>
        <item h="1" x="1579"/>
        <item h="1" x="1654"/>
        <item h="1" x="657"/>
        <item h="1" x="553"/>
        <item h="1" x="1899"/>
        <item h="1" x="1368"/>
        <item h="1" x="1055"/>
        <item h="1" x="1786"/>
        <item x="2107"/>
        <item h="1" x="1653"/>
        <item x="303"/>
        <item x="270"/>
        <item h="1" x="385"/>
        <item x="2067"/>
        <item h="1" x="1726"/>
        <item h="1" x="1960"/>
        <item h="1" x="511"/>
        <item h="1" x="601"/>
        <item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x="1255"/>
        <item x="212"/>
        <item h="1" x="1217"/>
        <item h="1" x="1154"/>
        <item x="1834"/>
        <item x="1111"/>
        <item h="1" x="1541"/>
        <item h="1" x="1650"/>
        <item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x="2029"/>
        <item x="1891"/>
        <item h="1" x="404"/>
        <item h="1" x="2052"/>
        <item h="1" x="648"/>
        <item h="1" x="1429"/>
        <item h="1" x="2319"/>
        <item h="1" x="1079"/>
        <item h="1" x="1967"/>
        <item h="1" x="1310"/>
        <item x="483"/>
        <item x="981"/>
        <item h="1" x="1507"/>
        <item h="1" x="1510"/>
        <item h="1" x="1407"/>
        <item h="1" x="249"/>
        <item x="267"/>
        <item x="395"/>
        <item x="492"/>
        <item x="996"/>
        <item x="1025"/>
        <item x="1203"/>
        <item x="1687"/>
        <item h="1" x="917"/>
        <item h="1" x="1022"/>
        <item h="1" x="2081"/>
        <item h="1" x="2262"/>
        <item h="1" x="1943"/>
        <item h="1" x="598"/>
        <item x="765"/>
        <item h="1" x="2308"/>
        <item h="1" x="2180"/>
        <item h="1" x="477"/>
        <item h="1" x="1714"/>
        <item h="1" x="1827"/>
        <item h="1" x="2165"/>
        <item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x="1222"/>
        <item h="1" x="1420"/>
        <item x="163"/>
        <item x="1971"/>
        <item h="1" x="1648"/>
        <item x="839"/>
        <item h="1" x="105"/>
        <item h="1" x="1191"/>
        <item h="1" x="898"/>
        <item h="1" x="1443"/>
        <item x="1259"/>
        <item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x="15"/>
        <item x="852"/>
        <item x="2364"/>
        <item x="441"/>
        <item x="556"/>
        <item x="470"/>
        <item x="1101"/>
        <item x="1635"/>
        <item x="1346"/>
        <item x="1734"/>
        <item x="2188"/>
        <item x="291"/>
        <item x="925"/>
        <item x="1901"/>
        <item x="2223"/>
        <item x="692"/>
        <item x="1796"/>
        <item x="594"/>
        <item x="886"/>
        <item x="443"/>
        <item x="348"/>
        <item x="127"/>
        <item x="724"/>
        <item x="1193"/>
        <item x="256"/>
        <item x="652"/>
        <item h="1" x="1277"/>
        <item h="1" x="699"/>
        <item h="1" x="869"/>
        <item h="1" x="1624"/>
        <item h="1" x="37"/>
        <item x="355"/>
        <item h="1" x="1773"/>
        <item h="1" x="1808"/>
        <item h="1" x="2281"/>
        <item h="1" x="1292"/>
        <item h="1" x="1862"/>
        <item x="2101"/>
        <item h="1" x="1361"/>
        <item x="1358"/>
        <item h="1" x="218"/>
        <item h="1" x="1126"/>
        <item x="547"/>
        <item h="1" x="411"/>
        <item h="1" x="1148"/>
        <item h="1" x="1242"/>
        <item x="561"/>
        <item h="1" x="2150"/>
        <item x="1094"/>
        <item h="1" x="711"/>
        <item h="1" x="827"/>
        <item h="1" x="1520"/>
        <item x="2135"/>
        <item h="1" x="1718"/>
        <item h="1" x="2097"/>
        <item x="230"/>
        <item h="1" x="620"/>
        <item h="1" x="970"/>
        <item h="1" x="1659"/>
        <item h="1" x="2208"/>
        <item x="1660"/>
        <item x="1704"/>
        <item x="2099"/>
        <item h="1" x="1963"/>
        <item h="1" x="1252"/>
        <item h="1" x="979"/>
        <item x="920"/>
        <item h="1" x="1505"/>
        <item h="1" x="1863"/>
        <item h="1" x="2164"/>
        <item h="1" x="2094"/>
        <item x="1996"/>
        <item h="1" x="2057"/>
        <item x="2115"/>
        <item x="1921"/>
        <item x="1395"/>
        <item h="1" x="1423"/>
        <item x="1389"/>
        <item h="1" x="1823"/>
        <item h="1" x="811"/>
        <item h="1" x="1131"/>
        <item h="1" x="453"/>
        <item h="1" x="685"/>
        <item h="1" x="1418"/>
        <item h="1" x="673"/>
        <item h="1" x="719"/>
        <item x="763"/>
        <item x="694"/>
        <item x="1115"/>
        <item x="896"/>
        <item x="2222"/>
        <item x="527"/>
        <item x="2211"/>
        <item x="879"/>
        <item x="669"/>
        <item x="2349"/>
        <item x="600"/>
        <item x="1641"/>
        <item h="1" x="2331"/>
        <item x="2118"/>
        <item h="1" x="2299"/>
        <item x="1143"/>
        <item h="1" x="2073"/>
        <item x="602"/>
        <item h="1" x="2102"/>
        <item x="1095"/>
        <item x="1602"/>
        <item x="2346"/>
        <item h="1" x="2004"/>
        <item x="1636"/>
        <item h="1" x="1968"/>
        <item h="1" x="2241"/>
        <item h="1" x="805"/>
        <item h="1" x="419"/>
        <item h="1" x="2133"/>
        <item x="1875"/>
        <item h="1" x="2212"/>
        <item h="1" x="2046"/>
        <item h="1" x="900"/>
        <item x="1671"/>
        <item h="1" x="391"/>
        <item h="1" x="912"/>
        <item h="1" x="889"/>
        <item h="1" x="2197"/>
        <item h="1" x="727"/>
        <item h="1" x="1486"/>
        <item x="1377"/>
        <item h="1" x="1870"/>
        <item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x="1454"/>
        <item h="1" x="1581"/>
        <item h="1" x="520"/>
        <item h="1" x="365"/>
        <item h="1" x="837"/>
        <item h="1" x="2142"/>
        <item h="1" x="2159"/>
        <item h="1" x="2368"/>
        <item x="1480"/>
        <item x="2301"/>
        <item h="1" x="680"/>
        <item h="1" x="101"/>
        <item h="1" x="512"/>
        <item h="1" x="86"/>
        <item h="1" x="1120"/>
        <item x="123"/>
        <item x="997"/>
        <item x="882"/>
        <item x="1981"/>
        <item x="1953"/>
        <item x="1855"/>
        <item h="1" x="1690"/>
        <item h="1" x="1127"/>
        <item h="1" x="998"/>
        <item h="1" x="220"/>
        <item h="1" x="266"/>
        <item x="1916"/>
        <item x="1386"/>
        <item x="1453"/>
        <item h="1" x="1651"/>
        <item x="1784"/>
        <item h="1" x="1946"/>
        <item h="1" x="2363"/>
        <item h="1" x="77"/>
        <item h="1" x="1177"/>
        <item h="1" x="393"/>
        <item h="1" x="1606"/>
        <item h="1" x="1839"/>
        <item h="1" x="2019"/>
        <item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x="293"/>
        <item x="416"/>
        <item h="1" x="2382"/>
        <item h="1" x="907"/>
        <item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x="1178"/>
        <item x="1428"/>
        <item h="1" x="945"/>
        <item h="1" x="2088"/>
        <item x="1163"/>
        <item x="785"/>
        <item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x="2238"/>
        <item x="1023"/>
        <item x="1647"/>
        <item x="1471"/>
        <item h="1" x="1732"/>
        <item h="1" x="1977"/>
        <item h="1" x="1378"/>
        <item x="2187"/>
        <item h="1" x="465"/>
        <item h="1" x="1182"/>
        <item h="1" x="1614"/>
        <item h="1" x="1231"/>
        <item h="1" x="294"/>
        <item h="1" x="643"/>
        <item h="1" x="764"/>
        <item x="3"/>
        <item x="1464"/>
        <item x="474"/>
        <item x="1342"/>
        <item x="1020"/>
        <item x="581"/>
        <item x="795"/>
        <item x="66"/>
        <item x="227"/>
        <item x="1080"/>
        <item x="320"/>
        <item x="625"/>
        <item x="1816"/>
        <item x="2236"/>
        <item x="630"/>
        <item x="2163"/>
        <item x="497"/>
        <item h="1" x="916"/>
        <item h="1" x="157"/>
        <item h="1" x="102"/>
        <item x="1128"/>
        <item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x="1367"/>
        <item h="1" x="1701"/>
        <item h="1" x="1549"/>
        <item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x="1071"/>
        <item h="1" x="52"/>
        <item h="1" x="363"/>
        <item h="1" x="1066"/>
        <item h="1" x="1183"/>
        <item h="1" x="1500"/>
        <item h="1" x="1404"/>
        <item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x="797"/>
        <item h="1" x="1619"/>
        <item h="1" x="1951"/>
        <item x="1065"/>
        <item h="1" x="1295"/>
        <item x="1283"/>
        <item h="1" x="666"/>
        <item h="1" x="390"/>
        <item h="1" x="875"/>
        <item h="1" x="1852"/>
        <item x="1245"/>
        <item h="1" x="38"/>
        <item h="1" x="708"/>
        <item h="1" x="330"/>
        <item h="1" x="1847"/>
        <item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x="2047"/>
        <item h="1" x="1568"/>
        <item h="1" x="1559"/>
        <item x="1390"/>
        <item h="1" x="1436"/>
        <item x="2129"/>
        <item h="1" x="1562"/>
        <item x="421"/>
        <item h="1" x="2056"/>
        <item h="1" x="292"/>
        <item h="1" x="216"/>
        <item h="1" x="22"/>
        <item h="1" x="1768"/>
        <item h="1" x="195"/>
        <item h="1" x="849"/>
        <item h="1" x="983"/>
        <item x="317"/>
        <item h="1" x="796"/>
        <item h="1" x="507"/>
        <item h="1" x="562"/>
        <item h="1" x="671"/>
        <item h="1" x="397"/>
        <item x="458"/>
        <item h="1" x="1576"/>
        <item h="1" x="1554"/>
        <item h="1" x="485"/>
        <item h="1" x="1221"/>
        <item h="1" x="650"/>
        <item x="316"/>
        <item x="1522"/>
        <item x="2025"/>
        <item x="951"/>
        <item x="1661"/>
        <item x="1410"/>
        <item x="2072"/>
        <item x="1059"/>
        <item x="245"/>
        <item x="2218"/>
        <item x="1761"/>
        <item h="1" x="1609"/>
        <item h="1" x="1440"/>
        <item h="1" x="2366"/>
        <item h="1" x="574"/>
        <item h="1" x="2295"/>
        <item h="1" x="1919"/>
        <item h="1" x="1994"/>
        <item x="2353"/>
        <item x="1689"/>
        <item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x="74"/>
        <item x="1476"/>
        <item x="1558"/>
        <item h="1" x="774"/>
        <item h="1" x="1692"/>
        <item x="1540"/>
        <item h="1" x="1864"/>
        <item h="1" x="926"/>
        <item h="1" x="1425"/>
        <item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x="1861"/>
        <item h="1" x="2245"/>
        <item x="478"/>
        <item x="1979"/>
        <item h="1" x="1439"/>
        <item h="1" x="1332"/>
        <item h="1" x="1488"/>
        <item h="1" x="1948"/>
        <item h="1" x="959"/>
        <item x="1841"/>
        <item x="2361"/>
        <item h="1" x="169"/>
        <item h="1" x="683"/>
        <item h="1" x="910"/>
        <item h="1" x="622"/>
        <item h="1" x="1817"/>
        <item h="1" x="807"/>
        <item h="1" x="572"/>
        <item h="1" x="1133"/>
        <item h="1" x="651"/>
        <item x="783"/>
        <item h="1" x="1448"/>
        <item h="1" x="1319"/>
        <item h="1" x="539"/>
        <item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x="447"/>
        <item x="542"/>
        <item x="1742"/>
        <item x="290"/>
        <item x="433"/>
        <item x="1225"/>
        <item x="995"/>
        <item x="1622"/>
        <item x="43"/>
        <item x="1195"/>
        <item x="444"/>
        <item x="801"/>
        <item x="972"/>
        <item x="331"/>
        <item x="1618"/>
        <item x="1136"/>
        <item x="847"/>
        <item x="417"/>
        <item x="1320"/>
        <item x="1157"/>
        <item x="1015"/>
        <item x="548"/>
        <item x="2311"/>
        <item x="2388"/>
        <item x="1447"/>
        <item x="1366"/>
        <item x="533"/>
        <item x="1889"/>
        <item x="1530"/>
        <item x="1932"/>
        <item x="1053"/>
        <item x="1122"/>
        <item x="401"/>
        <item x="2289"/>
        <item x="1545"/>
        <item x="792"/>
        <item x="1680"/>
        <item x="1698"/>
        <item x="1646"/>
        <item x="530"/>
        <item x="1590"/>
        <item x="1597"/>
        <item x="2148"/>
        <item x="1261"/>
        <item x="571"/>
        <item x="2400"/>
        <item x="128"/>
        <item x="2189"/>
        <item x="1771"/>
        <item x="2348"/>
        <item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x="1161"/>
        <item h="1" x="698"/>
        <item h="1" x="2166"/>
        <item x="90"/>
        <item h="1" x="1323"/>
        <item h="1" x="2214"/>
        <item h="1" x="2010"/>
        <item x="2383"/>
        <item h="1" x="384"/>
        <item h="1" x="1888"/>
        <item h="1" x="1684"/>
        <item x="2035"/>
        <item h="1" x="2203"/>
        <item x="297"/>
        <item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x="1"/>
        <item x="1434"/>
        <item x="1162"/>
        <item x="1363"/>
        <item x="386"/>
        <item x="1303"/>
        <item x="1748"/>
        <item x="324"/>
        <item x="877"/>
        <item x="2104"/>
        <item x="628"/>
        <item x="307"/>
        <item x="1169"/>
        <item x="190"/>
        <item h="1" x="1462"/>
        <item h="1" x="1192"/>
        <item x="1637"/>
        <item h="1" x="1194"/>
        <item x="1238"/>
        <item x="2310"/>
        <item h="1" x="958"/>
        <item h="1" x="1730"/>
        <item h="1" x="1909"/>
        <item x="295"/>
        <item h="1" x="1750"/>
        <item h="1" x="1293"/>
        <item h="1" x="884"/>
        <item x="380"/>
        <item h="1" x="347"/>
        <item h="1" x="2372"/>
        <item h="1" x="252"/>
        <item h="1" x="2059"/>
        <item h="1" x="1290"/>
        <item h="1" x="1806"/>
        <item x="2147"/>
        <item x="131"/>
        <item x="501"/>
        <item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x="1778"/>
        <item h="1" x="1587"/>
        <item h="1" x="1349"/>
        <item h="1" x="1483"/>
        <item x="931"/>
        <item x="857"/>
        <item h="1" x="1287"/>
        <item x="924"/>
        <item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x="2138"/>
        <item x="818"/>
        <item h="1" x="2092"/>
        <item h="1" x="1898"/>
        <item x="761"/>
        <item x="428"/>
        <item h="1" x="1716"/>
        <item h="1" x="649"/>
        <item h="1" x="120"/>
        <item h="1" x="62"/>
        <item h="1" x="538"/>
        <item x="186"/>
        <item x="2121"/>
        <item h="1" x="693"/>
        <item h="1" x="306"/>
        <item x="1215"/>
        <item h="1" x="826"/>
        <item h="1" x="1451"/>
        <item h="1" x="606"/>
        <item h="1" x="374"/>
        <item h="1" x="1627"/>
        <item h="1" x="1405"/>
        <item x="988"/>
        <item h="1" x="855"/>
        <item x="2034"/>
        <item x="517"/>
        <item h="1" x="243"/>
        <item h="1" x="1523"/>
        <item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x="779"/>
        <item h="1" x="526"/>
        <item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x="2016"/>
        <item h="1" x="1481"/>
        <item h="1" x="1459"/>
        <item h="1" x="957"/>
        <item h="1" x="1904"/>
        <item h="1" x="1477"/>
        <item h="1" x="1933"/>
        <item h="1" x="2221"/>
        <item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x="1543"/>
        <item h="1" x="1409"/>
        <item x="1430"/>
        <item x="1218"/>
        <item h="1" x="684"/>
        <item x="1036"/>
        <item h="1" x="2186"/>
        <item h="1" x="2333"/>
        <item x="299"/>
        <item x="1514"/>
        <item x="1226"/>
        <item x="1331"/>
        <item x="663"/>
        <item h="1" x="1502"/>
        <item x="2137"/>
        <item x="1696"/>
        <item x="954"/>
        <item x="1567"/>
        <item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x="1788"/>
        <item x="1398"/>
        <item x="1931"/>
        <item x="2110"/>
        <item x="1652"/>
        <item h="1" x="2096"/>
        <item h="1" x="1969"/>
        <item x="1165"/>
        <item h="1" x="1975"/>
        <item h="1" x="1735"/>
        <item h="1" x="2079"/>
        <item h="1" x="1087"/>
        <item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h="1" x="505"/>
        <item h="1" x="546"/>
        <item h="1" x="1314"/>
        <item h="1" x="1845"/>
        <item h="1" x="2370"/>
        <item h="1" x="1318"/>
        <item h="1" x="276"/>
        <item x="788"/>
        <item x="2279"/>
        <item h="1" x="723"/>
        <item h="1" x="1937"/>
        <item h="1" x="1681"/>
        <item h="1" x="1626"/>
        <item x="2041"/>
        <item h="1" x="1330"/>
        <item h="1" x="2290"/>
        <item h="1" x="1988"/>
        <item h="1" x="2369"/>
        <item x="1196"/>
        <item h="1" x="2250"/>
        <item x="1765"/>
        <item h="1" x="590"/>
        <item h="1" x="171"/>
        <item h="1" x="923"/>
        <item h="1" x="591"/>
        <item h="1" x="922"/>
        <item h="1" x="323"/>
        <item h="1" x="1801"/>
        <item x="1413"/>
        <item x="2199"/>
        <item h="1" x="437"/>
        <item h="1" x="749"/>
        <item h="1" x="2327"/>
        <item x="1603"/>
        <item x="1700"/>
        <item x="2192"/>
        <item x="2266"/>
        <item x="989"/>
        <item x="1412"/>
        <item x="2249"/>
        <item x="1171"/>
        <item x="1093"/>
        <item x="462"/>
        <item x="464"/>
        <item x="2191"/>
        <item x="1187"/>
        <item h="1" x="121"/>
        <item h="1" x="1014"/>
        <item h="1" x="1719"/>
        <item h="1" x="351"/>
        <item h="1" x="1723"/>
        <item h="1" x="953"/>
        <item x="686"/>
        <item x="1515"/>
        <item h="1" x="1142"/>
        <item h="1" x="627"/>
        <item h="1" x="1605"/>
        <item x="42"/>
        <item x="83"/>
        <item x="225"/>
        <item x="115"/>
        <item x="341"/>
        <item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x="1613"/>
        <item h="1" x="973"/>
        <item h="1" x="2063"/>
        <item h="1" x="1360"/>
        <item h="1" x="1954"/>
        <item x="1879"/>
        <item x="2036"/>
        <item x="633"/>
        <item x="1033"/>
        <item x="1952"/>
        <item x="1371"/>
        <item h="1" x="822"/>
        <item h="1" x="1141"/>
        <item x="558"/>
        <item h="1" x="2143"/>
        <item h="1" x="97"/>
        <item h="1" x="2217"/>
        <item x="2119"/>
        <item x="938"/>
        <item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x="364"/>
        <item x="823"/>
        <item h="1" x="619"/>
        <item h="1" x="1202"/>
        <item h="1" x="2350"/>
        <item x="1052"/>
        <item h="1" x="2304"/>
        <item x="208"/>
        <item x="277"/>
        <item h="1" x="751"/>
        <item h="1" x="659"/>
        <item h="1" x="2387"/>
        <item h="1" x="715"/>
        <item h="1" x="1738"/>
        <item h="1" x="1589"/>
        <item h="1" x="2264"/>
        <item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h="1"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x="2355"/>
        <item h="1" x="302"/>
        <item h="1" x="1616"/>
        <item h="1" x="854"/>
        <item h="1" x="2177"/>
        <item h="1" x="239"/>
        <item h="1" x="1466"/>
        <item x="932"/>
        <item h="1" x="468"/>
        <item h="1" x="1051"/>
        <item h="1" x="2371"/>
        <item x="2323"/>
        <item x="1041"/>
        <item h="1" x="2270"/>
        <item x="1072"/>
        <item h="1" x="1991"/>
        <item h="1" x="1492"/>
        <item h="1" x="1957"/>
        <item h="1" x="392"/>
        <item h="1" x="1388"/>
        <item h="1" x="1893"/>
        <item h="1" x="1212"/>
        <item x="1068"/>
        <item x="2321"/>
        <item h="1" x="927"/>
        <item h="1" x="1235"/>
        <item h="1" x="353"/>
        <item h="1" x="2274"/>
        <item x="1300"/>
        <item h="1" x="1301"/>
        <item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x="1125"/>
        <item x="1821"/>
        <item x="2267"/>
        <item x="992"/>
        <item x="1437"/>
        <item x="536"/>
        <item x="2379"/>
        <item x="45"/>
        <item x="1246"/>
        <item x="716"/>
        <item x="955"/>
        <item x="961"/>
        <item x="1097"/>
        <item x="1789"/>
        <item x="137"/>
        <item x="2402"/>
        <item x="2272"/>
        <item x="1166"/>
        <item x="750"/>
        <item x="14"/>
        <item x="1243"/>
        <item x="114"/>
        <item x="1302"/>
        <item x="611"/>
        <item x="1866"/>
        <item x="575"/>
        <item x="656"/>
        <item x="1442"/>
        <item x="828"/>
        <item x="2231"/>
        <item x="729"/>
        <item x="1150"/>
        <item x="794"/>
        <item x="1158"/>
        <item x="736"/>
        <item x="834"/>
        <item x="1228"/>
        <item x="1240"/>
        <item x="264"/>
        <item x="55"/>
        <item x="2090"/>
        <item x="858"/>
        <item x="1124"/>
        <item x="949"/>
        <item x="1630"/>
        <item x="789"/>
        <item x="301"/>
        <item x="802"/>
        <item x="582"/>
        <item x="2277"/>
        <item x="1753"/>
        <item x="1865"/>
        <item x="168"/>
        <item x="1197"/>
        <item x="1728"/>
        <item x="1424"/>
        <item x="122"/>
        <item x="2239"/>
        <item x="718"/>
        <item x="2124"/>
        <item x="1790"/>
        <item x="1035"/>
        <item x="1920"/>
        <item x="1296"/>
        <item x="1153"/>
        <item x="5"/>
        <item x="280"/>
        <item x="61"/>
        <item x="259"/>
        <item x="510"/>
        <item x="184"/>
        <item x="130"/>
        <item x="1658"/>
        <item x="661"/>
        <item x="1799"/>
        <item x="710"/>
        <item x="1113"/>
        <item x="509"/>
        <item x="506"/>
        <item x="1900"/>
        <item x="1307"/>
        <item x="1548"/>
        <item x="493"/>
        <item x="513"/>
        <item x="1705"/>
        <item x="1794"/>
        <item x="2003"/>
        <item x="2080"/>
        <item x="1184"/>
        <item x="226"/>
        <item x="1467"/>
        <item x="56"/>
        <item x="2252"/>
        <item x="612"/>
        <item x="2309"/>
        <item x="2028"/>
        <item x="2032"/>
        <item x="605"/>
        <item x="1572"/>
        <item x="1433"/>
        <item x="1539"/>
        <item x="78"/>
        <item x="238"/>
        <item x="2013"/>
        <item x="1456"/>
        <item x="1867"/>
        <item x="1868"/>
        <item x="1551"/>
        <item x="495"/>
        <item x="1200"/>
        <item x="2050"/>
        <item x="381"/>
        <item x="1925"/>
        <item x="809"/>
        <item x="17"/>
        <item x="541"/>
        <item x="1812"/>
        <item x="312"/>
        <item x="1322"/>
        <item x="532"/>
        <item x="1460"/>
        <item x="557"/>
        <item x="1264"/>
        <item x="770"/>
        <item x="1749"/>
        <item x="1239"/>
        <item x="1565"/>
        <item x="1408"/>
        <item x="2126"/>
        <item x="873"/>
        <item x="2293"/>
        <item x="250"/>
        <item x="278"/>
        <item x="373"/>
        <item x="159"/>
        <item x="2020"/>
        <item x="1914"/>
        <item x="709"/>
        <item x="222"/>
        <item x="1081"/>
        <item x="207"/>
        <item x="1924"/>
        <item x="1185"/>
        <item x="704"/>
        <item x="555"/>
        <item x="274"/>
        <item x="593"/>
        <item x="1649"/>
        <item x="362"/>
        <item x="1415"/>
        <item x="1608"/>
        <item x="529"/>
        <item x="69"/>
        <item x="1383"/>
        <item x="1844"/>
        <item x="1819"/>
        <item x="1519"/>
        <item x="445"/>
        <item x="1767"/>
        <item x="947"/>
        <item x="399"/>
        <item x="1109"/>
        <item x="2334"/>
        <item x="831"/>
        <item x="1584"/>
        <item x="1211"/>
        <item x="1038"/>
        <item x="1717"/>
        <item x="475"/>
        <item x="185"/>
        <item x="552"/>
        <item x="1088"/>
        <item x="1751"/>
        <item x="1685"/>
        <item x="254"/>
        <item x="349"/>
        <item x="1199"/>
        <item x="2051"/>
        <item x="99"/>
        <item x="438"/>
        <item x="279"/>
        <item x="1752"/>
        <item x="1887"/>
        <item x="1774"/>
        <item x="2343"/>
        <item x="608"/>
        <item x="1450"/>
        <item x="260"/>
        <item x="422"/>
        <item x="808"/>
        <item x="136"/>
        <item x="1691"/>
        <item x="654"/>
        <item x="1075"/>
        <item x="1268"/>
        <item x="58"/>
        <item x="251"/>
        <item x="1190"/>
        <item x="589"/>
        <item x="1091"/>
        <item x="466"/>
        <item x="634"/>
        <item x="985"/>
        <item x="969"/>
        <item x="1385"/>
        <item x="1840"/>
        <item x="1532"/>
        <item x="54"/>
        <item x="1256"/>
        <item x="1431"/>
        <item x="585"/>
        <item x="1506"/>
        <item x="856"/>
        <item x="119"/>
        <item x="597"/>
        <item x="1634"/>
        <item x="618"/>
        <item x="1918"/>
        <item x="1894"/>
        <item x="1743"/>
        <item x="740"/>
        <item x="313"/>
        <item x="793"/>
        <item x="217"/>
        <item x="1370"/>
        <item x="2251"/>
        <item x="902"/>
        <item x="1810"/>
        <item x="1736"/>
        <item x="1280"/>
        <item x="1048"/>
        <item x="1517"/>
        <item x="2082"/>
        <item x="748"/>
        <item x="909"/>
        <item x="2195"/>
        <item x="865"/>
        <item x="70"/>
        <item x="1503"/>
        <item x="1724"/>
        <item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x="340"/>
        <item h="1" x="253"/>
        <item h="1" x="149"/>
        <item h="1" x="803"/>
        <item h="1" x="112"/>
        <item h="1" x="156"/>
        <item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x="110"/>
        <item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x="577"/>
        <item h="1" x="1445"/>
        <item h="1" x="773"/>
        <item h="1" x="2375"/>
        <item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x="965"/>
        <item h="1" x="2374"/>
        <item x="1334"/>
        <item h="1" x="1880"/>
        <item h="1" x="2314"/>
        <item h="1" x="1849"/>
        <item h="1" x="296"/>
        <item h="1" x="1345"/>
        <item h="1" x="1089"/>
        <item h="1" x="1145"/>
        <item x="1878"/>
        <item h="1" x="863"/>
        <item h="1" x="1096"/>
        <item x="2339"/>
        <item x="1722"/>
        <item x="766"/>
        <item x="1201"/>
        <item h="1" x="1470"/>
        <item h="1" x="1061"/>
        <item h="1" x="1050"/>
        <item h="1" x="1306"/>
        <item h="1" x="772"/>
        <item h="1" x="895"/>
        <item h="1" x="1400"/>
        <item x="1923"/>
        <item h="1" x="752"/>
        <item x="1315"/>
        <item h="1" x="1058"/>
        <item h="1" x="1677"/>
        <item x="1206"/>
        <item x="2296"/>
        <item h="1" x="662"/>
        <item h="1" x="980"/>
        <item h="1" x="836"/>
        <item h="1" x="141"/>
        <item h="1" x="336"/>
        <item h="1" x="2225"/>
        <item h="1" x="2215"/>
        <item h="1" x="1057"/>
        <item x="1419"/>
        <item h="1" x="1571"/>
        <item h="1" x="1403"/>
        <item h="1" x="2391"/>
        <item h="1" x="1181"/>
        <item h="1" x="1373"/>
        <item h="1" x="1721"/>
        <item h="1" x="1164"/>
        <item x="1496"/>
        <item x="494"/>
        <item x="1757"/>
        <item h="1" x="1030"/>
        <item h="1" x="1173"/>
        <item h="1" x="580"/>
        <item x="1905"/>
        <item x="2328"/>
        <item h="1" x="757"/>
        <item h="1" x="644"/>
        <item h="1" x="1831"/>
        <item h="1" x="158"/>
        <item x="560"/>
        <item h="1" x="133"/>
        <item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x="1601"/>
        <item h="1" x="103"/>
        <item h="1" x="240"/>
        <item h="1" x="1639"/>
        <item x="246"/>
        <item x="1623"/>
        <item x="1352"/>
        <item x="1902"/>
        <item x="846"/>
        <item x="1851"/>
        <item x="2145"/>
        <item h="1" x="310"/>
        <item x="285"/>
        <item h="1" x="1452"/>
        <item x="1040"/>
        <item h="1" x="1110"/>
        <item x="442"/>
        <item h="1" x="913"/>
        <item x="2193"/>
        <item h="1" x="2263"/>
        <item h="1" x="2181"/>
        <item x="1638"/>
        <item h="1" x="844"/>
        <item h="1" x="503"/>
        <item h="1" x="604"/>
        <item h="1" x="1107"/>
        <item h="1" x="1676"/>
        <item h="1" x="814"/>
        <item h="1" x="1667"/>
        <item h="1" x="233"/>
        <item x="815"/>
        <item h="1" x="1147"/>
        <item h="1" x="714"/>
        <item h="1" x="334"/>
        <item h="1" x="1625"/>
        <item x="771"/>
        <item x="496"/>
        <item x="658"/>
        <item h="1" x="383"/>
        <item h="1" x="705"/>
        <item x="1121"/>
        <item h="1" x="508"/>
        <item h="1" x="1783"/>
        <item h="1" x="2091"/>
        <item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x="359"/>
        <item x="1725"/>
        <item x="2213"/>
        <item x="2185"/>
        <item h="1" x="1414"/>
        <item h="1" x="1347"/>
        <item h="1" x="1999"/>
        <item h="1" x="1815"/>
        <item x="2367"/>
        <item h="1" x="2362"/>
        <item h="1" x="402"/>
        <item x="1930"/>
        <item x="1640"/>
        <item x="742"/>
        <item x="2062"/>
        <item h="1" x="1236"/>
        <item h="1" x="1444"/>
        <item x="1962"/>
        <item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h="1" x="1990"/>
        <item h="1" x="2014"/>
        <item h="1" x="737"/>
        <item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x="1860"/>
        <item h="1" x="1042"/>
        <item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x="1526"/>
        <item x="2265"/>
        <item x="1263"/>
        <item x="1017"/>
        <item x="1309"/>
        <item x="2352"/>
        <item h="1" x="142"/>
        <item x="484"/>
        <item h="1" x="830"/>
        <item h="1" x="706"/>
        <item h="1" x="2233"/>
        <item x="1536"/>
        <item h="1" x="2216"/>
        <item x="986"/>
        <item h="1" x="1678"/>
        <item h="1" x="1853"/>
        <item x="677"/>
        <item x="125"/>
        <item h="1" x="1294"/>
        <item h="1" x="567"/>
        <item h="1" x="1258"/>
        <item h="1" x="275"/>
        <item h="1" x="919"/>
        <item h="1" x="2155"/>
        <item h="1" x="874"/>
        <item x="1422"/>
        <item x="1848"/>
        <item x="2284"/>
        <item x="2210"/>
        <item x="2228"/>
        <item x="2255"/>
        <item x="2247"/>
        <item x="1740"/>
        <item h="1" x="182"/>
        <item x="368"/>
        <item x="89"/>
        <item x="2176"/>
        <item x="2139"/>
        <item x="2256"/>
        <item x="2351"/>
        <item x="1775"/>
        <item x="1189"/>
        <item x="2023"/>
        <item x="2169"/>
        <item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x="200"/>
        <item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x="1032"/>
        <item h="1" x="868"/>
        <item h="1" x="2389"/>
        <item h="1" x="1857"/>
        <item h="1" x="1708"/>
        <item x="616"/>
        <item x="407"/>
        <item h="1" x="153"/>
        <item h="1" x="964"/>
        <item h="1" x="1499"/>
        <item h="1" x="2130"/>
        <item h="1" x="481"/>
        <item h="1" x="1966"/>
        <item h="1" x="1374"/>
        <item h="1" x="382"/>
        <item x="1044"/>
        <item h="1" x="1770"/>
        <item x="2058"/>
        <item x="339"/>
        <item x="1535"/>
        <item x="2302"/>
        <item h="1" x="244"/>
        <item h="1" x="193"/>
        <item x="87"/>
        <item h="1" x="40"/>
        <item h="1" x="80"/>
        <item h="1" x="1759"/>
        <item h="1" x="733"/>
        <item x="1297"/>
        <item h="1" x="405"/>
        <item h="1" x="1798"/>
        <item h="1" x="1892"/>
        <item h="1" x="175"/>
        <item h="1" x="1077"/>
        <item h="1" x="615"/>
        <item h="1" x="720"/>
        <item x="1489"/>
        <item h="1" x="2174"/>
        <item h="1" x="502"/>
        <item h="1" x="824"/>
        <item h="1" x="1628"/>
        <item h="1" x="835"/>
        <item h="1" x="559"/>
        <item h="1" x="2278"/>
        <item h="1" x="1102"/>
        <item x="2392"/>
        <item h="1" x="1741"/>
        <item h="1" x="1662"/>
        <item h="1" x="1327"/>
        <item h="1" x="1284"/>
        <item h="1" x="304"/>
        <item h="1" x="1929"/>
        <item h="1" x="1805"/>
        <item x="940"/>
        <item h="1" x="1792"/>
        <item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x="11"/>
        <item x="344"/>
        <item x="1833"/>
        <item x="1019"/>
        <item x="1003"/>
        <item x="2190"/>
        <item x="2151"/>
        <item x="2406"/>
        <item x="326"/>
        <item x="1045"/>
        <item x="1348"/>
        <item x="2395"/>
        <item x="566"/>
        <item x="1670"/>
        <item x="735"/>
        <item x="892"/>
        <item h="1" x="880"/>
        <item h="1" x="350"/>
        <item h="1" x="1756"/>
        <item h="1" x="975"/>
        <item h="1"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h="1" x="79"/>
        <item h="1" x="258"/>
        <item h="1" x="2260"/>
        <item h="1" x="2243"/>
        <item x="1908"/>
        <item x="1529"/>
        <item x="962"/>
        <item x="568"/>
        <item x="1399"/>
        <item x="1936"/>
        <item x="1871"/>
        <item x="760"/>
        <item x="1512"/>
        <item x="21"/>
        <item x="425"/>
        <item x="700"/>
        <item x="113"/>
        <item x="47"/>
        <item x="13"/>
        <item x="667"/>
        <item x="415"/>
        <item x="1155"/>
        <item x="2376"/>
        <item x="1416"/>
        <item x="901"/>
        <item x="379"/>
        <item x="28"/>
        <item x="631"/>
        <item x="224"/>
        <item x="780"/>
        <item x="1253"/>
        <item x="454"/>
        <item x="1117"/>
        <item x="2276"/>
        <item x="1286"/>
        <item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x="2248"/>
        <item h="1" x="514"/>
        <item h="1" x="1550"/>
        <item x="1219"/>
        <item x="1241"/>
        <item x="1069"/>
        <item h="1" x="1257"/>
        <item h="1" x="665"/>
        <item h="1" x="403"/>
        <item h="1" x="1542"/>
        <item h="1" x="2307"/>
        <item x="1149"/>
        <item h="1" x="423"/>
        <item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x="2205"/>
        <item h="1" x="840"/>
        <item h="1" x="1546"/>
        <item h="1" x="237"/>
        <item h="1" x="747"/>
        <item h="1" x="1329"/>
        <item x="1656"/>
        <item x="1137"/>
        <item h="1" x="2093"/>
        <item h="1" x="1712"/>
        <item h="1" x="1508"/>
        <item h="1" x="1895"/>
        <item h="1" x="2229"/>
        <item h="1" x="564"/>
        <item x="2275"/>
        <item h="1" x="460"/>
        <item x="678"/>
        <item x="689"/>
        <item h="1" x="2065"/>
        <item x="2227"/>
        <item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x="1820"/>
        <item x="155"/>
        <item h="1" x="228"/>
        <item h="1" x="573"/>
        <item h="1" x="214"/>
        <item h="1" x="1461"/>
        <item h="1" x="1372"/>
        <item h="1" x="2386"/>
        <item h="1" x="1793"/>
        <item x="1344"/>
        <item h="1" x="1573"/>
        <item x="1457"/>
        <item h="1" x="739"/>
        <item h="1" x="2071"/>
        <item h="1" x="1713"/>
        <item h="1" x="2409"/>
        <item x="202"/>
        <item x="2116"/>
        <item h="1" x="2136"/>
        <item h="1" x="192"/>
        <item h="1" x="1910"/>
        <item h="1" x="1282"/>
        <item h="1" x="1553"/>
        <item h="1" x="132"/>
        <item h="1" x="728"/>
        <item h="1" x="730"/>
        <item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x="1917"/>
        <item h="1" x="1387"/>
        <item h="1" x="1198"/>
        <item h="1" x="2089"/>
        <item h="1" x="595"/>
        <item h="1" x="1679"/>
        <item x="1254"/>
        <item x="490"/>
        <item x="621"/>
        <item h="1" x="459"/>
        <item h="1" x="734"/>
        <item h="1" x="1599"/>
        <item h="1" x="1715"/>
        <item h="1" x="1964"/>
        <item h="1" x="523"/>
        <item x="2128"/>
        <item h="1" x="1531"/>
        <item h="1" x="860"/>
        <item x="1175"/>
        <item h="1" x="1813"/>
        <item h="1" x="2001"/>
        <item h="1" x="897"/>
        <item h="1" x="1709"/>
        <item x="1250"/>
        <item x="1104"/>
        <item h="1" x="1989"/>
        <item h="1" x="241"/>
        <item h="1" x="2160"/>
        <item x="2194"/>
        <item x="1560"/>
        <item x="859"/>
        <item h="1" x="1800"/>
        <item h="1" x="2206"/>
        <item h="1" x="1369"/>
        <item h="1" x="1885"/>
        <item h="1" x="1702"/>
        <item h="1" x="268"/>
        <item x="2077"/>
        <item h="1" x="1380"/>
        <item h="1" x="1569"/>
        <item h="1" x="410"/>
        <item x="1733"/>
        <item h="1" x="1513"/>
        <item h="1" x="2282"/>
        <item h="1" x="1012"/>
        <item x="2049"/>
        <item h="1" x="1516"/>
        <item h="1" x="1664"/>
        <item x="84"/>
        <item x="189"/>
        <item x="378"/>
        <item x="833"/>
        <item x="366"/>
        <item h="1" x="921"/>
        <item x="1645"/>
        <item h="1" x="482"/>
        <item h="1" x="971"/>
        <item h="1" x="1382"/>
        <item x="2178"/>
        <item x="786"/>
        <item h="1" x="2070"/>
        <item x="1224"/>
        <item h="1" x="2015"/>
        <item x="2182"/>
        <item h="1" x="2377"/>
        <item h="1" x="2095"/>
        <item h="1" x="446"/>
        <item h="1" x="2384"/>
        <item h="1" x="864"/>
        <item h="1" x="2172"/>
        <item x="1288"/>
        <item h="1" x="1317"/>
        <item h="1" x="1525"/>
        <item h="1" x="1915"/>
        <item h="1" x="993"/>
        <item h="1" x="1950"/>
        <item h="1" x="2134"/>
        <item h="1" x="1351"/>
        <item h="1" x="885"/>
        <item x="2244"/>
        <item x="2380"/>
        <item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x="1272"/>
        <item h="1" x="408"/>
        <item h="1" x="2271"/>
        <item h="1" x="1811"/>
        <item h="1" x="2158"/>
        <item h="1" x="2167"/>
        <item x="1119"/>
        <item h="1" x="745"/>
        <item x="1472"/>
        <item x="2297"/>
        <item h="1" x="1011"/>
        <item h="1" x="2261"/>
        <item h="1" x="1897"/>
        <item h="1" x="978"/>
        <item h="1" x="1940"/>
        <item h="1" x="139"/>
        <item h="1" x="1695"/>
        <item h="1" x="1275"/>
        <item x="1364"/>
        <item x="641"/>
        <item h="1" x="232"/>
        <item h="1" x="1168"/>
        <item h="1" x="450"/>
        <item h="1" x="1760"/>
        <item h="1" x="1980"/>
        <item h="1" x="480"/>
        <item x="135"/>
        <item h="1" x="1056"/>
        <item h="1" x="1856"/>
        <item x="697"/>
        <item x="1669"/>
        <item x="2390"/>
        <item h="1" x="2030"/>
        <item h="1" x="1803"/>
        <item h="1" x="2061"/>
        <item h="1" x="1984"/>
        <item h="1" x="289"/>
        <item h="1" x="775"/>
        <item h="1" x="549"/>
        <item x="372"/>
        <item h="1" x="1328"/>
        <item x="309"/>
        <item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x="30"/>
        <item x="1316"/>
        <item x="1772"/>
        <item x="104"/>
        <item x="956"/>
        <item x="1688"/>
        <item x="1595"/>
        <item x="1229"/>
        <item x="1156"/>
        <item h="1" x="31"/>
        <item h="1" x="2084"/>
        <item h="1" x="1978"/>
        <item h="1" x="2359"/>
        <item h="1" x="1449"/>
        <item h="1" x="448"/>
        <item x="821"/>
        <item x="1018"/>
        <item x="1850"/>
        <item h="1" x="1427"/>
        <item x="525"/>
        <item h="1" x="1935"/>
        <item x="1947"/>
        <item h="1" x="2292"/>
        <item h="1" x="1997"/>
        <item x="283"/>
        <item h="1" x="1312"/>
        <item x="1958"/>
        <item h="1" x="1592"/>
        <item h="1" x="1078"/>
        <item h="1" x="4"/>
        <item h="1" x="273"/>
        <item h="1" x="473"/>
        <item h="1" x="1703"/>
        <item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PivotTable13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6:C17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h="1" x="2029"/>
        <item x="1891"/>
        <item h="1" x="404"/>
        <item h="1" x="2052"/>
        <item h="1" x="648"/>
        <item h="1" x="1429"/>
        <item h="1" x="2319"/>
        <item h="1" x="1079"/>
        <item h="1" x="1967"/>
        <item h="1" x="1310"/>
        <item h="1" x="483"/>
        <item h="1" x="981"/>
        <item h="1" x="1507"/>
        <item h="1" x="1510"/>
        <item h="1" x="1407"/>
        <item h="1" x="249"/>
        <item h="1" x="267"/>
        <item h="1" x="395"/>
        <item h="1" x="492"/>
        <item h="1" x="996"/>
        <item h="1" x="1025"/>
        <item h="1" x="1203"/>
        <item h="1" x="1687"/>
        <item h="1" x="917"/>
        <item h="1" x="1022"/>
        <item h="1" x="2081"/>
        <item h="1" x="2262"/>
        <item h="1" x="1943"/>
        <item h="1" x="598"/>
        <item h="1" x="765"/>
        <item h="1" x="2308"/>
        <item h="1" x="2180"/>
        <item h="1" x="477"/>
        <item h="1"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h="1"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h="1" x="2281"/>
        <item h="1" x="1292"/>
        <item h="1" x="1862"/>
        <item h="1" x="2101"/>
        <item h="1" x="1361"/>
        <item h="1" x="1358"/>
        <item x="218"/>
        <item x="1126"/>
        <item x="547"/>
        <item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h="1" x="2099"/>
        <item h="1" x="1963"/>
        <item h="1" x="1252"/>
        <item h="1" x="979"/>
        <item h="1" x="920"/>
        <item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h="1" x="1131"/>
        <item h="1" x="453"/>
        <item h="1" x="685"/>
        <item h="1" x="1418"/>
        <item h="1" x="673"/>
        <item h="1" x="719"/>
        <item h="1" x="763"/>
        <item h="1"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x="1095"/>
        <item h="1" x="1602"/>
        <item h="1" x="2346"/>
        <item h="1" x="2004"/>
        <item x="1636"/>
        <item h="1" x="1968"/>
        <item h="1" x="2241"/>
        <item h="1" x="805"/>
        <item h="1" x="419"/>
        <item h="1" x="2133"/>
        <item x="1875"/>
        <item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h="1"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h="1"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h="1"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h="1"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h="1"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h="1"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h="1"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h="1" x="1488"/>
        <item h="1" x="1948"/>
        <item h="1" x="959"/>
        <item h="1" x="1841"/>
        <item h="1" x="2361"/>
        <item h="1" x="169"/>
        <item h="1" x="683"/>
        <item h="1" x="910"/>
        <item x="622"/>
        <item h="1" x="1817"/>
        <item h="1" x="807"/>
        <item h="1" x="572"/>
        <item h="1" x="1133"/>
        <item h="1" x="651"/>
        <item h="1" x="783"/>
        <item h="1" x="1448"/>
        <item h="1" x="1319"/>
        <item h="1" x="539"/>
        <item h="1"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h="1" x="447"/>
        <item h="1" x="542"/>
        <item h="1" x="1742"/>
        <item h="1" x="290"/>
        <item h="1"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h="1"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x="347"/>
        <item h="1" x="2372"/>
        <item x="252"/>
        <item h="1" x="2059"/>
        <item h="1" x="1290"/>
        <item h="1" x="1806"/>
        <item h="1" x="2147"/>
        <item h="1" x="131"/>
        <item h="1" x="501"/>
        <item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h="1"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h="1" x="2138"/>
        <item h="1" x="818"/>
        <item h="1" x="2092"/>
        <item h="1" x="1898"/>
        <item h="1" x="761"/>
        <item x="428"/>
        <item x="1716"/>
        <item h="1" x="649"/>
        <item h="1" x="120"/>
        <item h="1" x="62"/>
        <item h="1" x="538"/>
        <item h="1"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x="684"/>
        <item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x="1165"/>
        <item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x="1324"/>
        <item h="1" x="505"/>
        <item h="1" x="546"/>
        <item h="1" x="1314"/>
        <item h="1" x="1845"/>
        <item h="1" x="2370"/>
        <item h="1" x="1318"/>
        <item x="276"/>
        <item x="788"/>
        <item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h="1"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x="1780"/>
        <item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h="1"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x="2217"/>
        <item h="1" x="2119"/>
        <item h="1" x="938"/>
        <item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h="1"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h="1"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h="1" x="14"/>
        <item h="1" x="1243"/>
        <item h="1" x="114"/>
        <item h="1" x="1302"/>
        <item h="1" x="611"/>
        <item h="1" x="1866"/>
        <item h="1" x="575"/>
        <item h="1" x="656"/>
        <item h="1" x="1442"/>
        <item h="1" x="828"/>
        <item h="1" x="2231"/>
        <item h="1" x="729"/>
        <item h="1" x="1150"/>
        <item h="1" x="794"/>
        <item h="1" x="1158"/>
        <item h="1" x="736"/>
        <item h="1" x="834"/>
        <item h="1" x="1228"/>
        <item h="1" x="1240"/>
        <item h="1" x="264"/>
        <item h="1" x="55"/>
        <item h="1" x="2090"/>
        <item h="1" x="858"/>
        <item h="1" x="1124"/>
        <item h="1" x="949"/>
        <item h="1" x="1630"/>
        <item h="1" x="789"/>
        <item h="1" x="301"/>
        <item h="1"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h="1"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x="902"/>
        <item h="1" x="1810"/>
        <item h="1" x="1736"/>
        <item h="1" x="1280"/>
        <item h="1" x="1048"/>
        <item h="1" x="1517"/>
        <item h="1" x="2082"/>
        <item x="748"/>
        <item h="1" x="909"/>
        <item x="2195"/>
        <item h="1" x="865"/>
        <item h="1" x="70"/>
        <item h="1" x="1503"/>
        <item h="1" x="1724"/>
        <item h="1"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h="1" x="340"/>
        <item h="1" x="253"/>
        <item h="1" x="149"/>
        <item h="1" x="803"/>
        <item h="1" x="112"/>
        <item h="1" x="156"/>
        <item h="1"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h="1" x="110"/>
        <item h="1"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h="1" x="2374"/>
        <item h="1" x="1334"/>
        <item h="1" x="1880"/>
        <item h="1" x="2314"/>
        <item h="1" x="1849"/>
        <item h="1" x="296"/>
        <item h="1" x="1345"/>
        <item h="1" x="1089"/>
        <item h="1" x="1145"/>
        <item h="1" x="1878"/>
        <item h="1" x="863"/>
        <item h="1" x="1096"/>
        <item h="1" x="2339"/>
        <item h="1"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h="1" x="141"/>
        <item h="1"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h="1"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h="1" x="103"/>
        <item h="1" x="240"/>
        <item h="1"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h="1" x="844"/>
        <item h="1"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h="1"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h="1" x="1990"/>
        <item h="1" x="2014"/>
        <item h="1" x="737"/>
        <item h="1"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h="1"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h="1"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h="1" x="407"/>
        <item h="1"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x="193"/>
        <item x="87"/>
        <item x="40"/>
        <item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h="1" x="502"/>
        <item h="1" x="824"/>
        <item h="1" x="1628"/>
        <item h="1" x="835"/>
        <item h="1" x="559"/>
        <item h="1" x="2278"/>
        <item h="1"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h="1" x="11"/>
        <item h="1"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x="880"/>
        <item x="350"/>
        <item x="1756"/>
        <item x="975"/>
        <item x="639"/>
        <item x="457"/>
        <item x="1134"/>
        <item x="35"/>
        <item x="583"/>
        <item x="161"/>
        <item x="675"/>
        <item x="138"/>
        <item x="2294"/>
        <item x="1205"/>
        <item x="1083"/>
        <item x="288"/>
        <item x="178"/>
        <item x="784"/>
        <item x="2183"/>
        <item x="1353"/>
        <item x="1557"/>
        <item x="92"/>
        <item x="610"/>
        <item x="1406"/>
        <item x="1305"/>
        <item x="1485"/>
        <item x="674"/>
        <item x="1585"/>
        <item x="1574"/>
        <item x="418"/>
        <item x="1392"/>
        <item x="2157"/>
        <item x="1824"/>
        <item x="1359"/>
        <item x="813"/>
        <item x="1276"/>
        <item x="79"/>
        <item x="258"/>
        <item x="2260"/>
        <item x="2243"/>
        <item x="1908"/>
        <item x="1529"/>
        <item x="962"/>
        <item x="568"/>
        <item x="1399"/>
        <item x="1936"/>
        <item x="1871"/>
        <item x="760"/>
        <item x="1512"/>
        <item x="21"/>
        <item x="425"/>
        <item x="700"/>
        <item x="113"/>
        <item x="47"/>
        <item x="13"/>
        <item x="667"/>
        <item x="415"/>
        <item x="1155"/>
        <item x="2376"/>
        <item x="1416"/>
        <item x="901"/>
        <item x="379"/>
        <item x="28"/>
        <item x="631"/>
        <item x="224"/>
        <item x="780"/>
        <item x="1253"/>
        <item x="454"/>
        <item x="1117"/>
        <item x="2276"/>
        <item x="1286"/>
        <item x="1586"/>
        <item x="2123"/>
        <item x="36"/>
        <item x="49"/>
        <item x="1247"/>
        <item x="357"/>
        <item x="60"/>
        <item x="34"/>
        <item x="398"/>
        <item x="1874"/>
        <item x="439"/>
        <item x="281"/>
        <item x="1727"/>
        <item x="646"/>
        <item x="741"/>
        <item x="321"/>
        <item x="1747"/>
        <item x="2317"/>
        <item x="1180"/>
        <item x="867"/>
        <item x="1336"/>
        <item x="2048"/>
        <item x="100"/>
        <item x="429"/>
        <item x="471"/>
        <item x="769"/>
        <item x="164"/>
        <item x="812"/>
        <item x="146"/>
        <item x="67"/>
        <item x="152"/>
        <item x="203"/>
        <item x="284"/>
        <item x="2248"/>
        <item x="514"/>
        <item x="1550"/>
        <item h="1" x="1219"/>
        <item h="1" x="1241"/>
        <item h="1" x="1069"/>
        <item h="1" x="1257"/>
        <item h="1" x="665"/>
        <item h="1" x="403"/>
        <item h="1" x="1542"/>
        <item h="1" x="2307"/>
        <item h="1" x="1149"/>
        <item h="1"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x="1655"/>
        <item h="1" x="1675"/>
        <item h="1" x="2205"/>
        <item h="1"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h="1"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h="1" x="241"/>
        <item h="1" x="2160"/>
        <item h="1"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x="2178"/>
        <item x="786"/>
        <item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h="1"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h="1" x="1695"/>
        <item h="1"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h="1" x="30"/>
        <item h="1" x="1316"/>
        <item h="1" x="1772"/>
        <item h="1" x="104"/>
        <item h="1" x="956"/>
        <item h="1" x="1688"/>
        <item h="1" x="1595"/>
        <item h="1" x="1229"/>
        <item h="1" x="1156"/>
        <item h="1" x="31"/>
        <item h="1" x="2084"/>
        <item h="1" x="1978"/>
        <item h="1" x="2359"/>
        <item h="1"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x="1312"/>
        <item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PivotTable16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O11:Q12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x="401"/>
        <item h="1" x="30"/>
        <item x="601"/>
        <item x="161"/>
        <item x="219"/>
        <item x="752"/>
        <item h="1" x="579"/>
        <item x="339"/>
        <item h="1" x="669"/>
        <item h="1" x="299"/>
        <item x="498"/>
        <item h="1" x="62"/>
        <item h="1" x="402"/>
        <item h="1" x="682"/>
        <item h="1" x="486"/>
        <item h="1" x="366"/>
        <item x="166"/>
        <item x="410"/>
        <item h="1" x="578"/>
        <item h="1" x="306"/>
        <item h="1" x="713"/>
        <item x="84"/>
        <item x="184"/>
        <item x="727"/>
        <item h="1" x="453"/>
        <item h="1" x="641"/>
        <item h="1" x="290"/>
        <item h="1" x="714"/>
        <item h="1" x="462"/>
        <item h="1" x="117"/>
        <item h="1" x="310"/>
        <item h="1" x="209"/>
        <item x="4"/>
        <item x="57"/>
        <item x="214"/>
        <item x="108"/>
        <item h="1" x="456"/>
        <item h="1" x="625"/>
        <item h="1" x="13"/>
        <item x="362"/>
        <item h="1" x="355"/>
        <item h="1" x="652"/>
        <item h="1" x="632"/>
        <item h="1" x="388"/>
        <item x="271"/>
        <item h="1" x="86"/>
        <item h="1" x="438"/>
        <item x="448"/>
        <item h="1" x="300"/>
        <item h="1" x="542"/>
        <item h="1" x="537"/>
        <item h="1" x="672"/>
        <item h="1" x="348"/>
        <item x="639"/>
        <item x="314"/>
        <item h="1" x="598"/>
        <item h="1" x="611"/>
        <item x="704"/>
        <item h="1" x="686"/>
        <item h="1" x="234"/>
        <item h="1" x="106"/>
        <item h="1" x="569"/>
        <item h="1" x="382"/>
        <item h="1" x="592"/>
        <item h="1" x="681"/>
        <item h="1" x="179"/>
        <item x="313"/>
        <item x="464"/>
        <item x="344"/>
        <item x="558"/>
        <item x="557"/>
        <item x="726"/>
        <item x="530"/>
        <item h="1" x="621"/>
        <item x="447"/>
        <item h="1" x="536"/>
        <item h="1" x="419"/>
        <item h="1" x="650"/>
        <item h="1" x="711"/>
        <item x="737"/>
        <item x="474"/>
        <item h="1" x="735"/>
        <item h="1" x="764"/>
        <item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x="439"/>
        <item h="1" x="400"/>
        <item h="1" x="630"/>
        <item x="756"/>
        <item h="1" x="249"/>
        <item h="1" x="706"/>
        <item h="1" x="405"/>
        <item h="1" x="550"/>
        <item h="1" x="387"/>
        <item h="1" x="606"/>
        <item h="1" x="776"/>
        <item x="484"/>
        <item h="1" x="126"/>
        <item h="1" x="76"/>
        <item h="1" x="553"/>
        <item h="1" x="548"/>
        <item x="190"/>
        <item x="563"/>
        <item x="397"/>
        <item h="1" x="371"/>
        <item h="1" x="254"/>
        <item h="1" x="302"/>
        <item h="1" x="386"/>
        <item h="1" x="369"/>
        <item h="1" x="381"/>
        <item h="1" x="511"/>
        <item h="1" x="654"/>
        <item x="10"/>
        <item x="412"/>
        <item x="158"/>
        <item x="748"/>
        <item x="636"/>
        <item x="265"/>
        <item x="294"/>
        <item x="774"/>
        <item x="561"/>
        <item x="316"/>
        <item x="297"/>
        <item x="600"/>
        <item h="1" x="623"/>
        <item h="1" x="554"/>
        <item x="195"/>
        <item h="1" x="627"/>
        <item h="1" x="341"/>
        <item h="1" x="576"/>
        <item h="1" x="501"/>
        <item h="1" x="661"/>
        <item h="1" x="83"/>
        <item h="1" x="52"/>
        <item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x="197"/>
        <item h="1" x="312"/>
        <item h="1" x="345"/>
        <item h="1" x="692"/>
        <item x="517"/>
        <item h="1" x="69"/>
        <item h="1" x="277"/>
        <item h="1" x="149"/>
        <item h="1" x="500"/>
        <item h="1" x="409"/>
        <item h="1" x="182"/>
        <item h="1" x="40"/>
        <item x="603"/>
        <item h="1" x="736"/>
        <item h="1" x="531"/>
        <item h="1" x="584"/>
        <item h="1" x="39"/>
        <item h="1" x="152"/>
        <item h="1" x="206"/>
        <item h="1" x="169"/>
        <item h="1" x="376"/>
        <item x="263"/>
        <item h="1" x="430"/>
        <item x="42"/>
        <item x="248"/>
        <item x="346"/>
        <item x="528"/>
        <item x="374"/>
        <item h="1" x="94"/>
        <item h="1" x="257"/>
        <item h="1" x="773"/>
        <item h="1" x="104"/>
        <item h="1" x="599"/>
        <item x="583"/>
        <item x="775"/>
        <item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x="32"/>
        <item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x="446"/>
        <item x="779"/>
        <item x="544"/>
        <item x="691"/>
        <item x="470"/>
        <item x="750"/>
        <item x="159"/>
        <item x="624"/>
        <item x="505"/>
        <item x="338"/>
        <item x="286"/>
        <item x="685"/>
        <item x="766"/>
        <item x="772"/>
        <item x="705"/>
        <item x="407"/>
        <item x="780"/>
        <item h="1" x="644"/>
        <item h="1" x="27"/>
        <item h="1" x="490"/>
        <item h="1" x="770"/>
        <item x="666"/>
        <item x="298"/>
        <item h="1" x="506"/>
        <item h="1" x="509"/>
        <item h="1" x="66"/>
        <item h="1" x="436"/>
        <item h="1" x="129"/>
        <item x="373"/>
        <item x="403"/>
        <item h="1" x="259"/>
        <item h="1" x="270"/>
        <item h="1" x="220"/>
        <item h="1" x="330"/>
        <item x="585"/>
        <item h="1" x="541"/>
        <item h="1" x="252"/>
        <item h="1" x="593"/>
        <item x="335"/>
        <item x="572"/>
        <item h="1" x="319"/>
        <item h="1" x="216"/>
        <item h="1" x="393"/>
        <item h="1" x="680"/>
        <item x="155"/>
        <item x="687"/>
        <item x="676"/>
        <item h="1" x="221"/>
        <item x="199"/>
        <item h="1" x="351"/>
        <item h="1" x="398"/>
        <item x="432"/>
        <item h="1" x="754"/>
        <item x="574"/>
        <item x="570"/>
        <item h="1" x="238"/>
        <item x="427"/>
        <item x="683"/>
        <item x="741"/>
        <item x="510"/>
        <item h="1" x="217"/>
        <item h="1" x="340"/>
        <item h="1" x="521"/>
        <item h="1" x="508"/>
        <item h="1" x="43"/>
        <item h="1" x="663"/>
        <item x="342"/>
        <item h="1" x="614"/>
        <item h="1" x="2"/>
        <item h="1" x="729"/>
        <item h="1" x="540"/>
        <item h="1" x="48"/>
        <item h="1" x="710"/>
        <item h="1" x="646"/>
        <item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x="420"/>
        <item h="1" x="396"/>
        <item x="698"/>
        <item h="1" x="461"/>
        <item x="328"/>
        <item h="1" x="648"/>
        <item x="189"/>
        <item h="1" x="695"/>
        <item h="1" x="689"/>
        <item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x="568"/>
        <item x="607"/>
        <item x="324"/>
        <item x="167"/>
        <item x="3"/>
        <item x="211"/>
        <item x="429"/>
        <item x="778"/>
        <item x="204"/>
        <item x="449"/>
        <item x="700"/>
        <item x="218"/>
        <item x="241"/>
        <item x="753"/>
        <item x="428"/>
        <item x="292"/>
        <item x="551"/>
        <item x="613"/>
        <item x="193"/>
        <item x="223"/>
        <item x="96"/>
        <item x="131"/>
        <item x="157"/>
        <item x="231"/>
        <item x="289"/>
        <item x="771"/>
        <item x="213"/>
        <item x="44"/>
        <item x="53"/>
        <item x="721"/>
        <item x="690"/>
        <item x="476"/>
        <item x="90"/>
        <item x="479"/>
        <item x="198"/>
        <item x="566"/>
        <item x="142"/>
        <item x="88"/>
        <item x="564"/>
        <item x="91"/>
        <item x="768"/>
        <item x="651"/>
        <item x="327"/>
        <item x="323"/>
        <item x="337"/>
        <item x="164"/>
        <item x="459"/>
        <item x="274"/>
        <item x="336"/>
        <item x="622"/>
        <item x="318"/>
        <item x="93"/>
        <item x="645"/>
        <item x="571"/>
        <item x="725"/>
        <item x="127"/>
        <item x="232"/>
        <item x="279"/>
        <item x="227"/>
        <item x="55"/>
        <item x="394"/>
        <item x="538"/>
        <item x="694"/>
        <item x="250"/>
        <item x="317"/>
        <item x="426"/>
        <item h="1" x="45"/>
        <item h="1" x="577"/>
        <item x="187"/>
        <item x="391"/>
        <item x="145"/>
        <item h="1" x="233"/>
        <item h="1" x="516"/>
        <item h="1" x="664"/>
        <item h="1" x="162"/>
        <item x="29"/>
        <item x="628"/>
        <item x="595"/>
        <item h="1" x="285"/>
        <item h="1" x="468"/>
        <item h="1" x="543"/>
        <item h="1" x="177"/>
        <item h="1" x="701"/>
        <item x="276"/>
        <item h="1" x="715"/>
        <item x="311"/>
        <item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x="172"/>
        <item x="201"/>
        <item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x="719"/>
        <item h="1" x="347"/>
        <item h="1" x="454"/>
        <item h="1" x="615"/>
        <item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x="379"/>
        <item x="80"/>
        <item h="1" x="677"/>
        <item h="1" x="518"/>
        <item h="1" x="653"/>
        <item h="1" x="440"/>
        <item x="587"/>
        <item h="1" x="740"/>
        <item x="545"/>
        <item x="125"/>
        <item x="452"/>
        <item x="733"/>
        <item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x="359"/>
        <item x="375"/>
        <item x="488"/>
        <item x="626"/>
        <item x="633"/>
        <item h="1" x="186"/>
        <item h="1" x="111"/>
        <item h="1" x="473"/>
        <item h="1" x="504"/>
        <item h="1" x="720"/>
        <item x="665"/>
        <item x="596"/>
        <item x="433"/>
        <item x="742"/>
        <item h="1" x="731"/>
        <item h="1" x="660"/>
        <item x="777"/>
        <item h="1" x="712"/>
        <item h="1" x="275"/>
        <item h="1" x="497"/>
        <item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x="757"/>
        <item x="739"/>
        <item h="1" x="406"/>
        <item x="116"/>
        <item x="673"/>
        <item h="1" x="761"/>
        <item h="1" x="634"/>
        <item x="643"/>
        <item h="1" x="307"/>
        <item h="1" x="364"/>
        <item h="1" x="170"/>
        <item h="1" x="597"/>
        <item x="671"/>
        <item h="1" x="445"/>
        <item x="515"/>
        <item h="1" x="185"/>
        <item h="1" x="724"/>
        <item h="1" x="128"/>
        <item x="87"/>
        <item h="1" x="260"/>
        <item x="581"/>
        <item h="1" x="202"/>
        <item x="734"/>
        <item h="1" x="151"/>
        <item x="247"/>
        <item h="1" x="14"/>
        <item x="594"/>
        <item h="1" x="123"/>
        <item h="1" x="269"/>
        <item h="1" x="122"/>
        <item h="1" x="180"/>
        <item h="1" x="580"/>
        <item x="762"/>
        <item x="67"/>
        <item x="699"/>
        <item x="744"/>
        <item x="707"/>
        <item x="481"/>
        <item h="1" x="659"/>
        <item h="1" x="434"/>
        <item h="1" x="560"/>
        <item x="520"/>
        <item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x="589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O6:Q7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h="1" x="601"/>
        <item h="1" x="161"/>
        <item h="1" x="219"/>
        <item h="1" x="752"/>
        <item h="1" x="579"/>
        <item h="1" x="339"/>
        <item h="1"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h="1" x="290"/>
        <item h="1" x="714"/>
        <item h="1"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h="1" x="632"/>
        <item h="1" x="388"/>
        <item h="1" x="271"/>
        <item h="1" x="86"/>
        <item h="1" x="438"/>
        <item h="1" x="448"/>
        <item h="1" x="300"/>
        <item h="1" x="542"/>
        <item h="1" x="537"/>
        <item h="1" x="672"/>
        <item h="1" x="348"/>
        <item h="1" x="639"/>
        <item h="1" x="314"/>
        <item h="1" x="598"/>
        <item h="1" x="611"/>
        <item h="1" x="704"/>
        <item h="1" x="686"/>
        <item h="1" x="234"/>
        <item h="1" x="106"/>
        <item h="1" x="569"/>
        <item h="1" x="382"/>
        <item h="1" x="592"/>
        <item h="1" x="681"/>
        <item h="1" x="179"/>
        <item h="1" x="313"/>
        <item h="1"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h="1"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h="1"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x="0"/>
        <item x="72"/>
        <item x="360"/>
        <item x="245"/>
        <item x="173"/>
        <item x="124"/>
        <item x="59"/>
        <item x="46"/>
        <item x="22"/>
        <item x="308"/>
        <item x="74"/>
        <item x="107"/>
        <item x="98"/>
        <item x="109"/>
        <item x="144"/>
        <item x="78"/>
        <item x="105"/>
        <item x="58"/>
        <item x="34"/>
        <item x="143"/>
        <item x="77"/>
        <item x="708"/>
        <item x="63"/>
        <item x="73"/>
        <item x="139"/>
        <item x="9"/>
        <item x="16"/>
        <item x="32"/>
        <item x="70"/>
        <item x="23"/>
        <item x="267"/>
        <item x="101"/>
        <item x="15"/>
        <item x="146"/>
        <item x="176"/>
        <item x="97"/>
        <item x="17"/>
        <item x="31"/>
        <item x="6"/>
        <item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h="1" x="544"/>
        <item h="1"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h="1"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h="1" x="403"/>
        <item h="1" x="259"/>
        <item h="1" x="270"/>
        <item h="1" x="220"/>
        <item h="1" x="330"/>
        <item h="1" x="585"/>
        <item h="1" x="541"/>
        <item h="1" x="252"/>
        <item h="1" x="593"/>
        <item h="1"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h="1" x="340"/>
        <item h="1" x="521"/>
        <item h="1" x="508"/>
        <item h="1" x="43"/>
        <item h="1" x="663"/>
        <item h="1" x="342"/>
        <item h="1" x="614"/>
        <item h="1" x="2"/>
        <item h="1" x="729"/>
        <item h="1" x="540"/>
        <item h="1" x="48"/>
        <item h="1" x="710"/>
        <item h="1" x="646"/>
        <item h="1"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h="1" x="568"/>
        <item h="1" x="607"/>
        <item h="1" x="324"/>
        <item h="1" x="167"/>
        <item h="1" x="3"/>
        <item h="1" x="211"/>
        <item h="1" x="429"/>
        <item h="1" x="778"/>
        <item h="1" x="204"/>
        <item h="1" x="449"/>
        <item h="1" x="700"/>
        <item h="1" x="218"/>
        <item h="1" x="241"/>
        <item h="1" x="753"/>
        <item h="1" x="428"/>
        <item h="1" x="292"/>
        <item h="1" x="551"/>
        <item h="1"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h="1"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x="177"/>
        <item h="1" x="701"/>
        <item h="1" x="276"/>
        <item h="1" x="715"/>
        <item h="1" x="311"/>
        <item h="1" x="743"/>
        <item h="1" x="637"/>
        <item h="1" x="414"/>
        <item h="1" x="273"/>
        <item x="178"/>
        <item h="1" x="688"/>
        <item h="1" x="205"/>
        <item h="1" x="649"/>
        <item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h="1"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h="1" x="545"/>
        <item h="1" x="125"/>
        <item h="1"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h="1" x="359"/>
        <item h="1" x="375"/>
        <item h="1" x="488"/>
        <item h="1" x="626"/>
        <item h="1" x="633"/>
        <item h="1" x="186"/>
        <item h="1" x="111"/>
        <item h="1" x="473"/>
        <item h="1" x="504"/>
        <item h="1" x="720"/>
        <item h="1" x="665"/>
        <item h="1" x="596"/>
        <item h="1" x="433"/>
        <item h="1" x="742"/>
        <item h="1" x="731"/>
        <item h="1"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h="1"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x="14"/>
        <item h="1" x="594"/>
        <item h="1" x="123"/>
        <item h="1" x="269"/>
        <item h="1" x="122"/>
        <item h="1" x="180"/>
        <item h="1" x="580"/>
        <item h="1" x="762"/>
        <item h="1" x="67"/>
        <item h="1"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 defaultSubtotal="0"/>
    <pivotField dataField="1" showAll="0" defaultSubtota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5" minRefreshableVersion="3" useAutoFormatting="1" colGrandTotals="0" itemPrintTitles="1" createdVersion="5" indent="0" outline="1" outlineData="1" multipleFieldFilters="0">
  <location ref="A11:D12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x="2011"/>
        <item h="1" x="1579"/>
        <item h="1" x="1654"/>
        <item h="1" x="657"/>
        <item h="1" x="553"/>
        <item h="1" x="1899"/>
        <item h="1" x="1368"/>
        <item h="1" x="1055"/>
        <item h="1" x="1786"/>
        <item x="2107"/>
        <item h="1" x="1653"/>
        <item x="303"/>
        <item x="270"/>
        <item h="1" x="385"/>
        <item x="2067"/>
        <item h="1" x="1726"/>
        <item h="1" x="1960"/>
        <item h="1" x="511"/>
        <item h="1" x="601"/>
        <item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x="1255"/>
        <item x="212"/>
        <item h="1" x="1217"/>
        <item h="1" x="1154"/>
        <item x="1834"/>
        <item x="1111"/>
        <item h="1" x="1541"/>
        <item h="1" x="1650"/>
        <item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x="2029"/>
        <item x="1891"/>
        <item h="1" x="404"/>
        <item h="1" x="2052"/>
        <item h="1" x="648"/>
        <item h="1" x="1429"/>
        <item h="1" x="2319"/>
        <item h="1" x="1079"/>
        <item h="1" x="1967"/>
        <item h="1" x="1310"/>
        <item x="483"/>
        <item x="981"/>
        <item h="1" x="1507"/>
        <item h="1" x="1510"/>
        <item h="1" x="1407"/>
        <item h="1" x="249"/>
        <item x="267"/>
        <item x="395"/>
        <item x="492"/>
        <item x="996"/>
        <item x="1025"/>
        <item x="1203"/>
        <item x="1687"/>
        <item h="1" x="917"/>
        <item h="1" x="1022"/>
        <item h="1" x="2081"/>
        <item h="1" x="2262"/>
        <item h="1" x="1943"/>
        <item h="1" x="598"/>
        <item x="765"/>
        <item h="1" x="2308"/>
        <item h="1" x="2180"/>
        <item h="1" x="477"/>
        <item h="1" x="1714"/>
        <item h="1" x="1827"/>
        <item h="1" x="2165"/>
        <item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x="1222"/>
        <item h="1" x="1420"/>
        <item x="163"/>
        <item x="1971"/>
        <item h="1" x="1648"/>
        <item x="839"/>
        <item h="1" x="105"/>
        <item h="1" x="1191"/>
        <item h="1" x="898"/>
        <item h="1" x="1443"/>
        <item x="1259"/>
        <item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x="15"/>
        <item x="852"/>
        <item x="2364"/>
        <item x="441"/>
        <item x="556"/>
        <item x="470"/>
        <item x="1101"/>
        <item x="1635"/>
        <item x="1346"/>
        <item x="1734"/>
        <item x="2188"/>
        <item x="291"/>
        <item x="925"/>
        <item x="1901"/>
        <item x="2223"/>
        <item x="692"/>
        <item x="1796"/>
        <item x="594"/>
        <item x="886"/>
        <item x="443"/>
        <item x="348"/>
        <item x="127"/>
        <item x="724"/>
        <item x="1193"/>
        <item x="256"/>
        <item x="652"/>
        <item h="1" x="1277"/>
        <item h="1" x="699"/>
        <item h="1" x="869"/>
        <item h="1" x="1624"/>
        <item h="1" x="37"/>
        <item x="355"/>
        <item h="1" x="1773"/>
        <item h="1" x="1808"/>
        <item h="1" x="2281"/>
        <item h="1" x="1292"/>
        <item h="1" x="1862"/>
        <item x="2101"/>
        <item h="1" x="1361"/>
        <item x="1358"/>
        <item h="1" x="218"/>
        <item h="1" x="1126"/>
        <item x="547"/>
        <item h="1" x="411"/>
        <item h="1" x="1148"/>
        <item h="1" x="1242"/>
        <item x="561"/>
        <item h="1" x="2150"/>
        <item x="1094"/>
        <item h="1" x="711"/>
        <item h="1" x="827"/>
        <item h="1" x="1520"/>
        <item x="2135"/>
        <item h="1" x="1718"/>
        <item h="1" x="2097"/>
        <item x="230"/>
        <item h="1" x="620"/>
        <item h="1" x="970"/>
        <item h="1" x="1659"/>
        <item h="1" x="2208"/>
        <item x="1660"/>
        <item x="1704"/>
        <item x="2099"/>
        <item h="1" x="1963"/>
        <item h="1" x="1252"/>
        <item h="1" x="979"/>
        <item x="920"/>
        <item h="1" x="1505"/>
        <item h="1" x="1863"/>
        <item h="1" x="2164"/>
        <item h="1" x="2094"/>
        <item x="1996"/>
        <item h="1" x="2057"/>
        <item x="2115"/>
        <item x="1921"/>
        <item x="1395"/>
        <item h="1" x="1423"/>
        <item x="1389"/>
        <item h="1" x="1823"/>
        <item h="1" x="811"/>
        <item h="1" x="1131"/>
        <item h="1" x="453"/>
        <item h="1" x="685"/>
        <item h="1" x="1418"/>
        <item h="1" x="673"/>
        <item h="1" x="719"/>
        <item x="763"/>
        <item x="694"/>
        <item x="1115"/>
        <item x="896"/>
        <item x="2222"/>
        <item x="527"/>
        <item x="2211"/>
        <item x="879"/>
        <item x="669"/>
        <item x="2349"/>
        <item x="600"/>
        <item x="1641"/>
        <item h="1" x="2331"/>
        <item x="2118"/>
        <item h="1" x="2299"/>
        <item x="1143"/>
        <item h="1" x="2073"/>
        <item x="602"/>
        <item h="1" x="2102"/>
        <item x="1095"/>
        <item x="1602"/>
        <item x="2346"/>
        <item h="1" x="2004"/>
        <item x="1636"/>
        <item h="1" x="1968"/>
        <item h="1" x="2241"/>
        <item h="1" x="805"/>
        <item h="1" x="419"/>
        <item h="1" x="2133"/>
        <item x="1875"/>
        <item h="1" x="2212"/>
        <item h="1" x="2046"/>
        <item h="1" x="900"/>
        <item x="1671"/>
        <item h="1" x="391"/>
        <item h="1" x="912"/>
        <item h="1" x="889"/>
        <item h="1" x="2197"/>
        <item h="1" x="727"/>
        <item h="1" x="1486"/>
        <item x="1377"/>
        <item h="1" x="1870"/>
        <item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x="1454"/>
        <item h="1" x="1581"/>
        <item h="1" x="520"/>
        <item h="1" x="365"/>
        <item h="1" x="837"/>
        <item h="1" x="2142"/>
        <item h="1" x="2159"/>
        <item h="1" x="2368"/>
        <item x="1480"/>
        <item x="2301"/>
        <item h="1" x="680"/>
        <item h="1" x="101"/>
        <item h="1" x="512"/>
        <item h="1" x="86"/>
        <item h="1" x="1120"/>
        <item x="123"/>
        <item x="997"/>
        <item x="882"/>
        <item x="1981"/>
        <item x="1953"/>
        <item x="1855"/>
        <item h="1" x="1690"/>
        <item h="1" x="1127"/>
        <item h="1" x="998"/>
        <item h="1" x="220"/>
        <item h="1" x="266"/>
        <item x="1916"/>
        <item x="1386"/>
        <item x="1453"/>
        <item h="1" x="1651"/>
        <item x="1784"/>
        <item h="1" x="1946"/>
        <item h="1" x="2363"/>
        <item h="1" x="77"/>
        <item h="1" x="1177"/>
        <item h="1" x="393"/>
        <item h="1" x="1606"/>
        <item h="1" x="1839"/>
        <item h="1" x="2019"/>
        <item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x="293"/>
        <item x="416"/>
        <item h="1" x="2382"/>
        <item h="1" x="907"/>
        <item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x="1178"/>
        <item x="1428"/>
        <item h="1" x="945"/>
        <item h="1" x="2088"/>
        <item x="1163"/>
        <item x="785"/>
        <item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x="2238"/>
        <item x="1023"/>
        <item x="1647"/>
        <item x="1471"/>
        <item h="1" x="1732"/>
        <item h="1" x="1977"/>
        <item h="1" x="1378"/>
        <item x="2187"/>
        <item h="1" x="465"/>
        <item h="1" x="1182"/>
        <item h="1" x="1614"/>
        <item h="1" x="1231"/>
        <item h="1" x="294"/>
        <item h="1" x="643"/>
        <item h="1" x="764"/>
        <item x="3"/>
        <item x="1464"/>
        <item x="474"/>
        <item x="1342"/>
        <item x="1020"/>
        <item x="581"/>
        <item x="795"/>
        <item x="66"/>
        <item x="227"/>
        <item x="1080"/>
        <item x="320"/>
        <item x="625"/>
        <item x="1816"/>
        <item x="2236"/>
        <item x="630"/>
        <item x="2163"/>
        <item x="497"/>
        <item h="1" x="916"/>
        <item h="1" x="157"/>
        <item h="1" x="102"/>
        <item x="1128"/>
        <item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x="1367"/>
        <item h="1" x="1701"/>
        <item h="1" x="1549"/>
        <item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x="1071"/>
        <item h="1" x="52"/>
        <item h="1" x="363"/>
        <item h="1" x="1066"/>
        <item h="1" x="1183"/>
        <item h="1" x="1500"/>
        <item h="1" x="1404"/>
        <item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x="797"/>
        <item h="1" x="1619"/>
        <item h="1" x="1951"/>
        <item x="1065"/>
        <item h="1" x="1295"/>
        <item x="1283"/>
        <item h="1" x="666"/>
        <item h="1" x="390"/>
        <item h="1" x="875"/>
        <item h="1" x="1852"/>
        <item x="1245"/>
        <item h="1" x="38"/>
        <item h="1" x="708"/>
        <item h="1" x="330"/>
        <item h="1" x="1847"/>
        <item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x="2047"/>
        <item h="1" x="1568"/>
        <item h="1" x="1559"/>
        <item x="1390"/>
        <item h="1" x="1436"/>
        <item x="2129"/>
        <item h="1" x="1562"/>
        <item x="421"/>
        <item h="1" x="2056"/>
        <item h="1" x="292"/>
        <item h="1" x="216"/>
        <item h="1" x="22"/>
        <item h="1" x="1768"/>
        <item h="1" x="195"/>
        <item h="1" x="849"/>
        <item h="1" x="983"/>
        <item x="317"/>
        <item h="1" x="796"/>
        <item h="1" x="507"/>
        <item h="1" x="562"/>
        <item h="1" x="671"/>
        <item h="1" x="397"/>
        <item x="458"/>
        <item h="1" x="1576"/>
        <item h="1" x="1554"/>
        <item h="1" x="485"/>
        <item h="1" x="1221"/>
        <item h="1" x="650"/>
        <item x="316"/>
        <item x="1522"/>
        <item x="2025"/>
        <item x="951"/>
        <item x="1661"/>
        <item x="1410"/>
        <item x="2072"/>
        <item x="1059"/>
        <item x="245"/>
        <item x="2218"/>
        <item x="1761"/>
        <item h="1" x="1609"/>
        <item h="1" x="1440"/>
        <item h="1" x="2366"/>
        <item h="1" x="574"/>
        <item h="1" x="2295"/>
        <item h="1" x="1919"/>
        <item h="1" x="1994"/>
        <item x="2353"/>
        <item x="1689"/>
        <item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x="74"/>
        <item x="1476"/>
        <item x="1558"/>
        <item h="1" x="774"/>
        <item h="1" x="1692"/>
        <item x="1540"/>
        <item h="1" x="1864"/>
        <item h="1" x="926"/>
        <item h="1" x="1425"/>
        <item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x="1861"/>
        <item h="1" x="2245"/>
        <item x="478"/>
        <item x="1979"/>
        <item h="1" x="1439"/>
        <item h="1" x="1332"/>
        <item h="1" x="1488"/>
        <item h="1" x="1948"/>
        <item h="1" x="959"/>
        <item x="1841"/>
        <item x="2361"/>
        <item h="1" x="169"/>
        <item h="1" x="683"/>
        <item h="1" x="910"/>
        <item h="1" x="622"/>
        <item h="1" x="1817"/>
        <item h="1" x="807"/>
        <item h="1" x="572"/>
        <item h="1" x="1133"/>
        <item h="1" x="651"/>
        <item x="783"/>
        <item h="1" x="1448"/>
        <item h="1" x="1319"/>
        <item h="1" x="539"/>
        <item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x="447"/>
        <item x="542"/>
        <item x="1742"/>
        <item x="290"/>
        <item x="433"/>
        <item x="1225"/>
        <item x="995"/>
        <item x="1622"/>
        <item x="43"/>
        <item x="1195"/>
        <item x="444"/>
        <item x="801"/>
        <item x="972"/>
        <item x="331"/>
        <item x="1618"/>
        <item x="1136"/>
        <item x="847"/>
        <item x="417"/>
        <item x="1320"/>
        <item x="1157"/>
        <item x="1015"/>
        <item x="548"/>
        <item x="2311"/>
        <item x="2388"/>
        <item x="1447"/>
        <item x="1366"/>
        <item x="533"/>
        <item x="1889"/>
        <item x="1530"/>
        <item x="1932"/>
        <item x="1053"/>
        <item x="1122"/>
        <item x="401"/>
        <item x="2289"/>
        <item x="1545"/>
        <item x="792"/>
        <item x="1680"/>
        <item x="1698"/>
        <item x="1646"/>
        <item x="530"/>
        <item x="1590"/>
        <item x="1597"/>
        <item x="2148"/>
        <item x="1261"/>
        <item x="571"/>
        <item x="2400"/>
        <item x="128"/>
        <item x="2189"/>
        <item x="1771"/>
        <item x="2348"/>
        <item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x="1161"/>
        <item h="1" x="698"/>
        <item h="1" x="2166"/>
        <item x="90"/>
        <item h="1" x="1323"/>
        <item h="1" x="2214"/>
        <item h="1" x="2010"/>
        <item x="2383"/>
        <item h="1" x="384"/>
        <item h="1" x="1888"/>
        <item h="1" x="1684"/>
        <item x="2035"/>
        <item h="1" x="2203"/>
        <item x="297"/>
        <item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x="1"/>
        <item x="1434"/>
        <item x="1162"/>
        <item x="1363"/>
        <item x="386"/>
        <item x="1303"/>
        <item x="1748"/>
        <item x="324"/>
        <item x="877"/>
        <item x="2104"/>
        <item x="628"/>
        <item x="307"/>
        <item x="1169"/>
        <item x="190"/>
        <item h="1" x="1462"/>
        <item h="1" x="1192"/>
        <item x="1637"/>
        <item h="1" x="1194"/>
        <item x="1238"/>
        <item x="2310"/>
        <item h="1" x="958"/>
        <item h="1" x="1730"/>
        <item h="1" x="1909"/>
        <item x="295"/>
        <item h="1" x="1750"/>
        <item h="1" x="1293"/>
        <item h="1" x="884"/>
        <item x="380"/>
        <item h="1" x="347"/>
        <item h="1" x="2372"/>
        <item h="1" x="252"/>
        <item h="1" x="2059"/>
        <item h="1" x="1290"/>
        <item h="1" x="1806"/>
        <item x="2147"/>
        <item x="131"/>
        <item x="501"/>
        <item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x="1778"/>
        <item h="1" x="1587"/>
        <item h="1" x="1349"/>
        <item h="1" x="1483"/>
        <item x="931"/>
        <item x="857"/>
        <item h="1" x="1287"/>
        <item x="924"/>
        <item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x="2138"/>
        <item x="818"/>
        <item h="1" x="2092"/>
        <item h="1" x="1898"/>
        <item x="761"/>
        <item x="428"/>
        <item h="1" x="1716"/>
        <item h="1" x="649"/>
        <item h="1" x="120"/>
        <item h="1" x="62"/>
        <item h="1" x="538"/>
        <item x="186"/>
        <item x="2121"/>
        <item h="1" x="693"/>
        <item h="1" x="306"/>
        <item x="1215"/>
        <item h="1" x="826"/>
        <item h="1" x="1451"/>
        <item h="1" x="606"/>
        <item h="1" x="374"/>
        <item h="1" x="1627"/>
        <item h="1" x="1405"/>
        <item x="988"/>
        <item h="1" x="855"/>
        <item x="2034"/>
        <item x="517"/>
        <item h="1" x="243"/>
        <item h="1" x="1523"/>
        <item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x="779"/>
        <item h="1" x="526"/>
        <item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x="2016"/>
        <item h="1" x="1481"/>
        <item h="1" x="1459"/>
        <item h="1" x="957"/>
        <item h="1" x="1904"/>
        <item h="1" x="1477"/>
        <item h="1" x="1933"/>
        <item h="1" x="2221"/>
        <item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x="1543"/>
        <item h="1" x="1409"/>
        <item x="1430"/>
        <item x="1218"/>
        <item h="1" x="684"/>
        <item x="1036"/>
        <item h="1" x="2186"/>
        <item h="1" x="2333"/>
        <item x="299"/>
        <item x="1514"/>
        <item x="1226"/>
        <item x="1331"/>
        <item x="663"/>
        <item h="1" x="1502"/>
        <item x="2137"/>
        <item x="1696"/>
        <item x="954"/>
        <item x="1567"/>
        <item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x="1788"/>
        <item x="1398"/>
        <item x="1931"/>
        <item x="2110"/>
        <item x="1652"/>
        <item h="1" x="2096"/>
        <item h="1" x="1969"/>
        <item x="1165"/>
        <item h="1" x="1975"/>
        <item h="1" x="1735"/>
        <item h="1" x="2079"/>
        <item h="1" x="1087"/>
        <item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h="1" x="505"/>
        <item h="1" x="546"/>
        <item h="1" x="1314"/>
        <item h="1" x="1845"/>
        <item h="1" x="2370"/>
        <item h="1" x="1318"/>
        <item h="1" x="276"/>
        <item x="788"/>
        <item x="2279"/>
        <item h="1" x="723"/>
        <item h="1" x="1937"/>
        <item h="1" x="1681"/>
        <item h="1" x="1626"/>
        <item x="2041"/>
        <item h="1" x="1330"/>
        <item h="1" x="2290"/>
        <item h="1" x="1988"/>
        <item h="1" x="2369"/>
        <item x="1196"/>
        <item h="1" x="2250"/>
        <item x="1765"/>
        <item h="1" x="590"/>
        <item h="1" x="171"/>
        <item h="1" x="923"/>
        <item h="1" x="591"/>
        <item h="1" x="922"/>
        <item h="1" x="323"/>
        <item h="1" x="1801"/>
        <item x="1413"/>
        <item x="2199"/>
        <item h="1" x="437"/>
        <item h="1" x="749"/>
        <item h="1" x="2327"/>
        <item x="1603"/>
        <item x="1700"/>
        <item x="2192"/>
        <item x="2266"/>
        <item x="989"/>
        <item x="1412"/>
        <item x="2249"/>
        <item x="1171"/>
        <item x="1093"/>
        <item x="462"/>
        <item x="464"/>
        <item x="2191"/>
        <item x="1187"/>
        <item h="1" x="121"/>
        <item h="1" x="1014"/>
        <item h="1" x="1719"/>
        <item h="1" x="351"/>
        <item h="1" x="1723"/>
        <item h="1" x="953"/>
        <item x="686"/>
        <item x="1515"/>
        <item h="1" x="1142"/>
        <item h="1" x="627"/>
        <item h="1" x="1605"/>
        <item x="42"/>
        <item x="83"/>
        <item x="225"/>
        <item x="115"/>
        <item x="341"/>
        <item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x="1613"/>
        <item h="1" x="973"/>
        <item h="1" x="2063"/>
        <item h="1" x="1360"/>
        <item h="1" x="1954"/>
        <item x="1879"/>
        <item x="2036"/>
        <item x="633"/>
        <item x="1033"/>
        <item x="1952"/>
        <item x="1371"/>
        <item h="1" x="822"/>
        <item h="1" x="1141"/>
        <item x="558"/>
        <item h="1" x="2143"/>
        <item h="1" x="97"/>
        <item h="1" x="2217"/>
        <item x="2119"/>
        <item x="938"/>
        <item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x="364"/>
        <item x="823"/>
        <item h="1" x="619"/>
        <item h="1" x="1202"/>
        <item h="1" x="2350"/>
        <item x="1052"/>
        <item h="1" x="2304"/>
        <item x="208"/>
        <item x="277"/>
        <item h="1" x="751"/>
        <item h="1" x="659"/>
        <item h="1" x="2387"/>
        <item h="1" x="715"/>
        <item h="1" x="1738"/>
        <item h="1" x="1589"/>
        <item h="1" x="2264"/>
        <item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h="1"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x="2355"/>
        <item h="1" x="302"/>
        <item h="1" x="1616"/>
        <item h="1" x="854"/>
        <item h="1" x="2177"/>
        <item h="1" x="239"/>
        <item h="1" x="1466"/>
        <item x="932"/>
        <item h="1" x="468"/>
        <item h="1" x="1051"/>
        <item h="1" x="2371"/>
        <item x="2323"/>
        <item x="1041"/>
        <item h="1" x="2270"/>
        <item x="1072"/>
        <item h="1" x="1991"/>
        <item h="1" x="1492"/>
        <item h="1" x="1957"/>
        <item h="1" x="392"/>
        <item h="1" x="1388"/>
        <item h="1" x="1893"/>
        <item h="1" x="1212"/>
        <item x="1068"/>
        <item x="2321"/>
        <item h="1" x="927"/>
        <item h="1" x="1235"/>
        <item h="1" x="353"/>
        <item h="1" x="2274"/>
        <item x="1300"/>
        <item h="1" x="1301"/>
        <item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x="1125"/>
        <item x="1821"/>
        <item x="2267"/>
        <item x="992"/>
        <item x="1437"/>
        <item x="536"/>
        <item x="2379"/>
        <item x="45"/>
        <item x="1246"/>
        <item x="716"/>
        <item x="955"/>
        <item x="961"/>
        <item x="1097"/>
        <item x="1789"/>
        <item x="137"/>
        <item x="2402"/>
        <item x="2272"/>
        <item x="1166"/>
        <item x="750"/>
        <item x="14"/>
        <item x="1243"/>
        <item x="114"/>
        <item x="1302"/>
        <item x="611"/>
        <item x="1866"/>
        <item x="575"/>
        <item x="656"/>
        <item x="1442"/>
        <item x="828"/>
        <item x="2231"/>
        <item x="729"/>
        <item x="1150"/>
        <item x="794"/>
        <item x="1158"/>
        <item x="736"/>
        <item x="834"/>
        <item x="1228"/>
        <item x="1240"/>
        <item x="264"/>
        <item x="55"/>
        <item x="2090"/>
        <item x="858"/>
        <item x="1124"/>
        <item x="949"/>
        <item x="1630"/>
        <item x="789"/>
        <item x="301"/>
        <item x="802"/>
        <item x="582"/>
        <item x="2277"/>
        <item x="1753"/>
        <item x="1865"/>
        <item x="168"/>
        <item x="1197"/>
        <item x="1728"/>
        <item x="1424"/>
        <item x="122"/>
        <item x="2239"/>
        <item x="718"/>
        <item x="2124"/>
        <item x="1790"/>
        <item x="1035"/>
        <item x="1920"/>
        <item x="1296"/>
        <item x="1153"/>
        <item x="5"/>
        <item x="280"/>
        <item x="61"/>
        <item x="259"/>
        <item x="510"/>
        <item x="184"/>
        <item x="130"/>
        <item x="1658"/>
        <item x="661"/>
        <item x="1799"/>
        <item x="710"/>
        <item x="1113"/>
        <item x="509"/>
        <item x="506"/>
        <item x="1900"/>
        <item x="1307"/>
        <item x="1548"/>
        <item x="493"/>
        <item x="513"/>
        <item x="1705"/>
        <item x="1794"/>
        <item x="2003"/>
        <item x="2080"/>
        <item x="1184"/>
        <item x="226"/>
        <item x="1467"/>
        <item x="56"/>
        <item x="2252"/>
        <item x="612"/>
        <item x="2309"/>
        <item x="2028"/>
        <item x="2032"/>
        <item x="605"/>
        <item x="1572"/>
        <item x="1433"/>
        <item x="1539"/>
        <item x="78"/>
        <item x="238"/>
        <item x="2013"/>
        <item x="1456"/>
        <item x="1867"/>
        <item x="1868"/>
        <item x="1551"/>
        <item x="495"/>
        <item x="1200"/>
        <item x="2050"/>
        <item x="381"/>
        <item x="1925"/>
        <item x="809"/>
        <item x="17"/>
        <item x="541"/>
        <item x="1812"/>
        <item x="312"/>
        <item x="1322"/>
        <item x="532"/>
        <item x="1460"/>
        <item x="557"/>
        <item x="1264"/>
        <item x="770"/>
        <item x="1749"/>
        <item x="1239"/>
        <item x="1565"/>
        <item x="1408"/>
        <item x="2126"/>
        <item x="873"/>
        <item x="2293"/>
        <item x="250"/>
        <item x="278"/>
        <item x="373"/>
        <item x="159"/>
        <item x="2020"/>
        <item x="1914"/>
        <item x="709"/>
        <item x="222"/>
        <item x="1081"/>
        <item x="207"/>
        <item x="1924"/>
        <item x="1185"/>
        <item x="704"/>
        <item x="555"/>
        <item x="274"/>
        <item x="593"/>
        <item x="1649"/>
        <item x="362"/>
        <item x="1415"/>
        <item x="1608"/>
        <item x="529"/>
        <item x="69"/>
        <item x="1383"/>
        <item x="1844"/>
        <item x="1819"/>
        <item x="1519"/>
        <item x="445"/>
        <item x="1767"/>
        <item x="947"/>
        <item x="399"/>
        <item x="1109"/>
        <item x="2334"/>
        <item x="831"/>
        <item x="1584"/>
        <item x="1211"/>
        <item x="1038"/>
        <item x="1717"/>
        <item x="475"/>
        <item x="185"/>
        <item x="552"/>
        <item x="1088"/>
        <item x="1751"/>
        <item x="1685"/>
        <item x="254"/>
        <item x="349"/>
        <item x="1199"/>
        <item x="2051"/>
        <item x="99"/>
        <item x="438"/>
        <item x="279"/>
        <item x="1752"/>
        <item x="1887"/>
        <item x="1774"/>
        <item x="2343"/>
        <item x="608"/>
        <item x="1450"/>
        <item x="260"/>
        <item x="422"/>
        <item x="808"/>
        <item x="136"/>
        <item x="1691"/>
        <item x="654"/>
        <item x="1075"/>
        <item x="1268"/>
        <item x="58"/>
        <item x="251"/>
        <item x="1190"/>
        <item x="589"/>
        <item x="1091"/>
        <item x="466"/>
        <item x="634"/>
        <item x="985"/>
        <item x="969"/>
        <item x="1385"/>
        <item x="1840"/>
        <item x="1532"/>
        <item x="54"/>
        <item x="1256"/>
        <item x="1431"/>
        <item x="585"/>
        <item x="1506"/>
        <item x="856"/>
        <item x="119"/>
        <item x="597"/>
        <item x="1634"/>
        <item x="618"/>
        <item x="1918"/>
        <item x="1894"/>
        <item x="1743"/>
        <item x="740"/>
        <item x="313"/>
        <item x="793"/>
        <item x="217"/>
        <item x="1370"/>
        <item x="2251"/>
        <item x="902"/>
        <item x="1810"/>
        <item x="1736"/>
        <item x="1280"/>
        <item x="1048"/>
        <item x="1517"/>
        <item x="2082"/>
        <item x="748"/>
        <item x="909"/>
        <item x="2195"/>
        <item x="865"/>
        <item x="70"/>
        <item x="1503"/>
        <item x="1724"/>
        <item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x="340"/>
        <item h="1" x="253"/>
        <item h="1" x="149"/>
        <item h="1" x="803"/>
        <item h="1" x="112"/>
        <item h="1" x="156"/>
        <item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x="110"/>
        <item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x="577"/>
        <item h="1" x="1445"/>
        <item h="1" x="773"/>
        <item h="1" x="2375"/>
        <item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x="965"/>
        <item h="1" x="2374"/>
        <item x="1334"/>
        <item h="1" x="1880"/>
        <item h="1" x="2314"/>
        <item h="1" x="1849"/>
        <item h="1" x="296"/>
        <item h="1" x="1345"/>
        <item h="1" x="1089"/>
        <item h="1" x="1145"/>
        <item x="1878"/>
        <item h="1" x="863"/>
        <item h="1" x="1096"/>
        <item x="2339"/>
        <item x="1722"/>
        <item x="766"/>
        <item x="1201"/>
        <item h="1" x="1470"/>
        <item h="1" x="1061"/>
        <item h="1" x="1050"/>
        <item h="1" x="1306"/>
        <item h="1" x="772"/>
        <item h="1" x="895"/>
        <item h="1" x="1400"/>
        <item x="1923"/>
        <item h="1" x="752"/>
        <item x="1315"/>
        <item h="1" x="1058"/>
        <item h="1" x="1677"/>
        <item x="1206"/>
        <item x="2296"/>
        <item h="1" x="662"/>
        <item h="1" x="980"/>
        <item h="1" x="836"/>
        <item h="1" x="141"/>
        <item h="1" x="336"/>
        <item h="1" x="2225"/>
        <item h="1" x="2215"/>
        <item h="1" x="1057"/>
        <item x="1419"/>
        <item h="1" x="1571"/>
        <item h="1" x="1403"/>
        <item h="1" x="2391"/>
        <item h="1" x="1181"/>
        <item h="1" x="1373"/>
        <item h="1" x="1721"/>
        <item h="1" x="1164"/>
        <item x="1496"/>
        <item x="494"/>
        <item x="1757"/>
        <item h="1" x="1030"/>
        <item h="1" x="1173"/>
        <item h="1" x="580"/>
        <item x="1905"/>
        <item x="2328"/>
        <item h="1" x="757"/>
        <item h="1" x="644"/>
        <item h="1" x="1831"/>
        <item h="1" x="158"/>
        <item x="560"/>
        <item h="1" x="133"/>
        <item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x="1601"/>
        <item h="1" x="103"/>
        <item h="1" x="240"/>
        <item h="1" x="1639"/>
        <item x="246"/>
        <item x="1623"/>
        <item x="1352"/>
        <item x="1902"/>
        <item x="846"/>
        <item x="1851"/>
        <item x="2145"/>
        <item h="1" x="310"/>
        <item x="285"/>
        <item h="1" x="1452"/>
        <item x="1040"/>
        <item h="1" x="1110"/>
        <item x="442"/>
        <item h="1" x="913"/>
        <item x="2193"/>
        <item h="1" x="2263"/>
        <item h="1" x="2181"/>
        <item x="1638"/>
        <item h="1" x="844"/>
        <item h="1" x="503"/>
        <item h="1" x="604"/>
        <item h="1" x="1107"/>
        <item h="1" x="1676"/>
        <item h="1" x="814"/>
        <item h="1" x="1667"/>
        <item h="1" x="233"/>
        <item x="815"/>
        <item h="1" x="1147"/>
        <item h="1" x="714"/>
        <item h="1" x="334"/>
        <item h="1" x="1625"/>
        <item x="771"/>
        <item x="496"/>
        <item x="658"/>
        <item h="1" x="383"/>
        <item h="1" x="705"/>
        <item x="1121"/>
        <item h="1" x="508"/>
        <item h="1" x="1783"/>
        <item h="1" x="2091"/>
        <item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x="359"/>
        <item x="1725"/>
        <item x="2213"/>
        <item x="2185"/>
        <item h="1" x="1414"/>
        <item h="1" x="1347"/>
        <item h="1" x="1999"/>
        <item h="1" x="1815"/>
        <item x="2367"/>
        <item h="1" x="2362"/>
        <item h="1" x="402"/>
        <item x="1930"/>
        <item x="1640"/>
        <item x="742"/>
        <item x="2062"/>
        <item h="1" x="1236"/>
        <item h="1" x="1444"/>
        <item x="1962"/>
        <item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h="1" x="1990"/>
        <item h="1" x="2014"/>
        <item h="1" x="737"/>
        <item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x="1860"/>
        <item h="1" x="1042"/>
        <item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x="1526"/>
        <item x="2265"/>
        <item x="1263"/>
        <item x="1017"/>
        <item x="1309"/>
        <item x="2352"/>
        <item h="1" x="142"/>
        <item x="484"/>
        <item h="1" x="830"/>
        <item h="1" x="706"/>
        <item h="1" x="2233"/>
        <item x="1536"/>
        <item h="1" x="2216"/>
        <item x="986"/>
        <item h="1" x="1678"/>
        <item h="1" x="1853"/>
        <item x="677"/>
        <item x="125"/>
        <item h="1" x="1294"/>
        <item h="1" x="567"/>
        <item h="1" x="1258"/>
        <item h="1" x="275"/>
        <item h="1" x="919"/>
        <item h="1" x="2155"/>
        <item h="1" x="874"/>
        <item x="1422"/>
        <item x="1848"/>
        <item x="2284"/>
        <item x="2210"/>
        <item x="2228"/>
        <item x="2255"/>
        <item x="2247"/>
        <item x="1740"/>
        <item h="1" x="182"/>
        <item x="368"/>
        <item x="89"/>
        <item x="2176"/>
        <item x="2139"/>
        <item x="2256"/>
        <item x="2351"/>
        <item x="1775"/>
        <item x="1189"/>
        <item x="2023"/>
        <item x="2169"/>
        <item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x="200"/>
        <item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x="1032"/>
        <item h="1" x="868"/>
        <item h="1" x="2389"/>
        <item h="1" x="1857"/>
        <item h="1" x="1708"/>
        <item x="616"/>
        <item x="407"/>
        <item h="1" x="153"/>
        <item h="1" x="964"/>
        <item h="1" x="1499"/>
        <item h="1" x="2130"/>
        <item h="1" x="481"/>
        <item h="1" x="1966"/>
        <item h="1" x="1374"/>
        <item h="1" x="382"/>
        <item x="1044"/>
        <item h="1" x="1770"/>
        <item x="2058"/>
        <item x="339"/>
        <item x="1535"/>
        <item x="2302"/>
        <item h="1" x="244"/>
        <item h="1" x="193"/>
        <item x="87"/>
        <item h="1" x="40"/>
        <item h="1" x="80"/>
        <item h="1" x="1759"/>
        <item h="1" x="733"/>
        <item x="1297"/>
        <item h="1" x="405"/>
        <item h="1" x="1798"/>
        <item h="1" x="1892"/>
        <item h="1" x="175"/>
        <item h="1" x="1077"/>
        <item h="1" x="615"/>
        <item h="1" x="720"/>
        <item x="1489"/>
        <item h="1" x="2174"/>
        <item h="1" x="502"/>
        <item h="1" x="824"/>
        <item h="1" x="1628"/>
        <item h="1" x="835"/>
        <item h="1" x="559"/>
        <item h="1" x="2278"/>
        <item h="1" x="1102"/>
        <item x="2392"/>
        <item h="1" x="1741"/>
        <item h="1" x="1662"/>
        <item h="1" x="1327"/>
        <item h="1" x="1284"/>
        <item h="1" x="304"/>
        <item h="1" x="1929"/>
        <item h="1" x="1805"/>
        <item x="940"/>
        <item h="1" x="1792"/>
        <item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x="11"/>
        <item x="344"/>
        <item x="1833"/>
        <item x="1019"/>
        <item x="1003"/>
        <item x="2190"/>
        <item x="2151"/>
        <item x="2406"/>
        <item x="326"/>
        <item x="1045"/>
        <item x="1348"/>
        <item x="2395"/>
        <item x="566"/>
        <item x="1670"/>
        <item x="735"/>
        <item x="892"/>
        <item h="1" x="880"/>
        <item h="1" x="350"/>
        <item h="1" x="1756"/>
        <item h="1" x="975"/>
        <item h="1"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h="1" x="79"/>
        <item h="1" x="258"/>
        <item h="1" x="2260"/>
        <item h="1" x="2243"/>
        <item x="1908"/>
        <item x="1529"/>
        <item x="962"/>
        <item x="568"/>
        <item x="1399"/>
        <item x="1936"/>
        <item x="1871"/>
        <item x="760"/>
        <item x="1512"/>
        <item x="21"/>
        <item x="425"/>
        <item x="700"/>
        <item x="113"/>
        <item x="47"/>
        <item x="13"/>
        <item x="667"/>
        <item x="415"/>
        <item x="1155"/>
        <item x="2376"/>
        <item x="1416"/>
        <item x="901"/>
        <item x="379"/>
        <item x="28"/>
        <item x="631"/>
        <item x="224"/>
        <item x="780"/>
        <item x="1253"/>
        <item x="454"/>
        <item x="1117"/>
        <item x="2276"/>
        <item x="1286"/>
        <item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x="2248"/>
        <item h="1" x="514"/>
        <item h="1" x="1550"/>
        <item x="1219"/>
        <item x="1241"/>
        <item x="1069"/>
        <item h="1" x="1257"/>
        <item h="1" x="665"/>
        <item h="1" x="403"/>
        <item h="1" x="1542"/>
        <item h="1" x="2307"/>
        <item x="1149"/>
        <item h="1" x="423"/>
        <item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x="2205"/>
        <item h="1" x="840"/>
        <item h="1" x="1546"/>
        <item h="1" x="237"/>
        <item h="1" x="747"/>
        <item h="1" x="1329"/>
        <item x="1656"/>
        <item x="1137"/>
        <item h="1" x="2093"/>
        <item h="1" x="1712"/>
        <item h="1" x="1508"/>
        <item h="1" x="1895"/>
        <item h="1" x="2229"/>
        <item h="1" x="564"/>
        <item x="2275"/>
        <item h="1" x="460"/>
        <item x="678"/>
        <item x="689"/>
        <item h="1" x="2065"/>
        <item x="2227"/>
        <item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x="1820"/>
        <item x="155"/>
        <item h="1" x="228"/>
        <item h="1" x="573"/>
        <item h="1" x="214"/>
        <item h="1" x="1461"/>
        <item h="1" x="1372"/>
        <item h="1" x="2386"/>
        <item h="1" x="1793"/>
        <item x="1344"/>
        <item h="1" x="1573"/>
        <item x="1457"/>
        <item h="1" x="739"/>
        <item h="1" x="2071"/>
        <item h="1" x="1713"/>
        <item h="1" x="2409"/>
        <item x="202"/>
        <item x="2116"/>
        <item h="1" x="2136"/>
        <item h="1" x="192"/>
        <item h="1" x="1910"/>
        <item h="1" x="1282"/>
        <item h="1" x="1553"/>
        <item h="1" x="132"/>
        <item h="1" x="728"/>
        <item h="1" x="730"/>
        <item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x="1917"/>
        <item h="1" x="1387"/>
        <item h="1" x="1198"/>
        <item h="1" x="2089"/>
        <item h="1" x="595"/>
        <item h="1" x="1679"/>
        <item x="1254"/>
        <item x="490"/>
        <item x="621"/>
        <item h="1" x="459"/>
        <item h="1" x="734"/>
        <item h="1" x="1599"/>
        <item h="1" x="1715"/>
        <item h="1" x="1964"/>
        <item h="1" x="523"/>
        <item x="2128"/>
        <item h="1" x="1531"/>
        <item h="1" x="860"/>
        <item x="1175"/>
        <item h="1" x="1813"/>
        <item h="1" x="2001"/>
        <item h="1" x="897"/>
        <item h="1" x="1709"/>
        <item x="1250"/>
        <item x="1104"/>
        <item h="1" x="1989"/>
        <item h="1" x="241"/>
        <item h="1" x="2160"/>
        <item x="2194"/>
        <item x="1560"/>
        <item x="859"/>
        <item h="1" x="1800"/>
        <item h="1" x="2206"/>
        <item h="1" x="1369"/>
        <item h="1" x="1885"/>
        <item h="1" x="1702"/>
        <item h="1" x="268"/>
        <item x="2077"/>
        <item h="1" x="1380"/>
        <item h="1" x="1569"/>
        <item h="1" x="410"/>
        <item x="1733"/>
        <item h="1" x="1513"/>
        <item h="1" x="2282"/>
        <item h="1" x="1012"/>
        <item x="2049"/>
        <item h="1" x="1516"/>
        <item h="1" x="1664"/>
        <item x="84"/>
        <item x="189"/>
        <item x="378"/>
        <item x="833"/>
        <item x="366"/>
        <item h="1" x="921"/>
        <item x="1645"/>
        <item h="1" x="482"/>
        <item h="1" x="971"/>
        <item h="1" x="1382"/>
        <item x="2178"/>
        <item x="786"/>
        <item h="1" x="2070"/>
        <item x="1224"/>
        <item h="1" x="2015"/>
        <item x="2182"/>
        <item h="1" x="2377"/>
        <item h="1" x="2095"/>
        <item h="1" x="446"/>
        <item h="1" x="2384"/>
        <item h="1" x="864"/>
        <item h="1" x="2172"/>
        <item x="1288"/>
        <item h="1" x="1317"/>
        <item h="1" x="1525"/>
        <item h="1" x="1915"/>
        <item h="1" x="993"/>
        <item h="1" x="1950"/>
        <item h="1" x="2134"/>
        <item h="1" x="1351"/>
        <item h="1" x="885"/>
        <item x="2244"/>
        <item x="2380"/>
        <item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x="1272"/>
        <item h="1" x="408"/>
        <item h="1" x="2271"/>
        <item h="1" x="1811"/>
        <item h="1" x="2158"/>
        <item h="1" x="2167"/>
        <item x="1119"/>
        <item h="1" x="745"/>
        <item x="1472"/>
        <item x="2297"/>
        <item h="1" x="1011"/>
        <item h="1" x="2261"/>
        <item h="1" x="1897"/>
        <item h="1" x="978"/>
        <item h="1" x="1940"/>
        <item h="1" x="139"/>
        <item h="1" x="1695"/>
        <item h="1" x="1275"/>
        <item x="1364"/>
        <item x="641"/>
        <item h="1" x="232"/>
        <item h="1" x="1168"/>
        <item h="1" x="450"/>
        <item h="1" x="1760"/>
        <item h="1" x="1980"/>
        <item h="1" x="480"/>
        <item x="135"/>
        <item h="1" x="1056"/>
        <item h="1" x="1856"/>
        <item x="697"/>
        <item x="1669"/>
        <item x="2390"/>
        <item h="1" x="2030"/>
        <item h="1" x="1803"/>
        <item h="1" x="2061"/>
        <item h="1" x="1984"/>
        <item h="1" x="289"/>
        <item h="1" x="775"/>
        <item h="1" x="549"/>
        <item x="372"/>
        <item h="1" x="1328"/>
        <item x="309"/>
        <item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x="30"/>
        <item x="1316"/>
        <item x="1772"/>
        <item x="104"/>
        <item x="956"/>
        <item x="1688"/>
        <item x="1595"/>
        <item x="1229"/>
        <item x="1156"/>
        <item h="1" x="31"/>
        <item h="1" x="2084"/>
        <item h="1" x="1978"/>
        <item h="1" x="2359"/>
        <item h="1" x="1449"/>
        <item h="1" x="448"/>
        <item x="821"/>
        <item x="1018"/>
        <item x="1850"/>
        <item h="1" x="1427"/>
        <item x="525"/>
        <item h="1" x="1935"/>
        <item x="1947"/>
        <item h="1" x="2292"/>
        <item h="1" x="1997"/>
        <item x="283"/>
        <item h="1" x="1312"/>
        <item x="1958"/>
        <item h="1" x="1592"/>
        <item h="1" x="1078"/>
        <item h="1" x="4"/>
        <item h="1" x="273"/>
        <item h="1" x="473"/>
        <item h="1" x="1703"/>
        <item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 defaultSubtotal="0"/>
    <pivotField showAll="0" defaultSubtota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Competition " fld="10" baseField="0" baseItem="0"/>
    <dataField name="Search Volume " fld="5" baseField="0" baseItem="0"/>
    <dataField name="Weighted " fld="3" baseField="0" baseItem="0"/>
  </dataFields>
  <formats count="3">
    <format dxfId="35">
      <pivotArea type="all" dataOnly="0" outline="0" fieldPosition="0"/>
    </format>
    <format dxfId="34">
      <pivotArea outline="0" collapsedLevelsAreSubtotals="1" fieldPosition="0"/>
    </format>
    <format dxfId="3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0.xml><?xml version="1.0" encoding="utf-8"?>
<pivotTableDefinition xmlns="http://schemas.openxmlformats.org/spreadsheetml/2006/main" name="PivotTable15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26:C27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x="2029"/>
        <item h="1" x="1891"/>
        <item h="1" x="404"/>
        <item h="1" x="2052"/>
        <item h="1" x="648"/>
        <item x="1429"/>
        <item x="2319"/>
        <item x="1079"/>
        <item x="1967"/>
        <item x="1310"/>
        <item x="483"/>
        <item x="981"/>
        <item x="1507"/>
        <item x="1510"/>
        <item x="1407"/>
        <item x="249"/>
        <item x="267"/>
        <item x="395"/>
        <item x="492"/>
        <item x="996"/>
        <item x="1025"/>
        <item x="1203"/>
        <item x="1687"/>
        <item x="917"/>
        <item x="1022"/>
        <item x="2081"/>
        <item x="2262"/>
        <item x="1943"/>
        <item x="598"/>
        <item x="765"/>
        <item x="2308"/>
        <item x="2180"/>
        <item x="477"/>
        <item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h="1" x="2281"/>
        <item h="1" x="1292"/>
        <item h="1" x="1862"/>
        <item h="1" x="2101"/>
        <item h="1" x="1361"/>
        <item h="1" x="1358"/>
        <item h="1" x="218"/>
        <item h="1" x="1126"/>
        <item h="1" x="547"/>
        <item h="1"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x="2099"/>
        <item h="1" x="1963"/>
        <item x="1252"/>
        <item h="1" x="979"/>
        <item h="1" x="920"/>
        <item h="1"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h="1" x="1131"/>
        <item h="1" x="453"/>
        <item h="1" x="685"/>
        <item h="1" x="1418"/>
        <item h="1" x="673"/>
        <item h="1" x="719"/>
        <item x="763"/>
        <item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h="1" x="1095"/>
        <item h="1" x="1602"/>
        <item h="1" x="2346"/>
        <item h="1" x="2004"/>
        <item h="1" x="1636"/>
        <item h="1" x="1968"/>
        <item h="1" x="2241"/>
        <item h="1" x="805"/>
        <item h="1" x="419"/>
        <item h="1" x="2133"/>
        <item h="1" x="1875"/>
        <item h="1"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h="1"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h="1"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h="1"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h="1"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h="1"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h="1"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x="1488"/>
        <item h="1" x="1948"/>
        <item h="1" x="959"/>
        <item h="1" x="1841"/>
        <item h="1" x="2361"/>
        <item h="1" x="169"/>
        <item h="1" x="683"/>
        <item h="1" x="910"/>
        <item h="1" x="622"/>
        <item h="1" x="1817"/>
        <item h="1" x="807"/>
        <item h="1" x="572"/>
        <item h="1" x="1133"/>
        <item h="1" x="651"/>
        <item h="1" x="783"/>
        <item h="1" x="1448"/>
        <item h="1" x="1319"/>
        <item h="1" x="539"/>
        <item h="1" x="2017"/>
        <item h="1" x="890"/>
        <item h="1" x="1355"/>
        <item h="1" x="1475"/>
        <item h="1" x="2254"/>
        <item h="1" x="939"/>
        <item x="271"/>
        <item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h="1" x="447"/>
        <item h="1" x="542"/>
        <item h="1" x="1742"/>
        <item x="290"/>
        <item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h="1"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h="1" x="347"/>
        <item h="1" x="2372"/>
        <item h="1" x="252"/>
        <item h="1" x="2059"/>
        <item h="1" x="1290"/>
        <item h="1" x="1806"/>
        <item h="1" x="2147"/>
        <item h="1" x="131"/>
        <item h="1" x="501"/>
        <item h="1"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x="2138"/>
        <item h="1" x="818"/>
        <item h="1" x="2092"/>
        <item h="1" x="1898"/>
        <item h="1" x="761"/>
        <item h="1" x="428"/>
        <item h="1" x="1716"/>
        <item h="1" x="649"/>
        <item h="1" x="120"/>
        <item h="1" x="62"/>
        <item h="1" x="538"/>
        <item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h="1" x="684"/>
        <item h="1"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h="1" x="1165"/>
        <item h="1"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h="1"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h="1" x="505"/>
        <item h="1" x="546"/>
        <item h="1" x="1314"/>
        <item h="1" x="1845"/>
        <item h="1" x="2370"/>
        <item h="1" x="1318"/>
        <item h="1" x="276"/>
        <item h="1" x="788"/>
        <item h="1"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h="1"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h="1"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h="1"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h="1" x="2217"/>
        <item h="1" x="2119"/>
        <item h="1" x="938"/>
        <item h="1"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h="1"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h="1"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h="1"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x="14"/>
        <item x="1243"/>
        <item x="114"/>
        <item x="1302"/>
        <item x="611"/>
        <item x="1866"/>
        <item x="575"/>
        <item x="656"/>
        <item x="1442"/>
        <item x="828"/>
        <item x="2231"/>
        <item x="729"/>
        <item x="1150"/>
        <item x="794"/>
        <item x="1158"/>
        <item x="736"/>
        <item x="834"/>
        <item x="1228"/>
        <item x="1240"/>
        <item x="264"/>
        <item x="55"/>
        <item x="2090"/>
        <item x="858"/>
        <item x="1124"/>
        <item x="949"/>
        <item x="1630"/>
        <item x="789"/>
        <item x="301"/>
        <item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h="1"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h="1"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h="1" x="902"/>
        <item h="1" x="1810"/>
        <item h="1" x="1736"/>
        <item h="1" x="1280"/>
        <item h="1" x="1048"/>
        <item h="1" x="1517"/>
        <item h="1" x="2082"/>
        <item h="1" x="748"/>
        <item h="1" x="909"/>
        <item h="1" x="2195"/>
        <item h="1" x="865"/>
        <item h="1" x="70"/>
        <item h="1" x="1503"/>
        <item h="1" x="1724"/>
        <item h="1"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h="1" x="340"/>
        <item h="1" x="253"/>
        <item h="1" x="149"/>
        <item h="1" x="803"/>
        <item h="1" x="112"/>
        <item h="1" x="156"/>
        <item h="1"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h="1" x="110"/>
        <item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x="2374"/>
        <item h="1" x="1334"/>
        <item x="1880"/>
        <item h="1" x="2314"/>
        <item h="1" x="1849"/>
        <item h="1" x="296"/>
        <item h="1" x="1345"/>
        <item h="1" x="1089"/>
        <item h="1" x="1145"/>
        <item h="1" x="1878"/>
        <item h="1" x="863"/>
        <item h="1" x="1096"/>
        <item h="1" x="2339"/>
        <item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h="1" x="141"/>
        <item h="1"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h="1"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h="1" x="103"/>
        <item h="1" x="240"/>
        <item h="1"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h="1" x="844"/>
        <item h="1"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h="1"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x="1990"/>
        <item h="1" x="2014"/>
        <item h="1" x="737"/>
        <item h="1"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x="407"/>
        <item h="1"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h="1" x="193"/>
        <item h="1" x="87"/>
        <item h="1" x="40"/>
        <item h="1"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x="502"/>
        <item x="824"/>
        <item x="1628"/>
        <item h="1" x="835"/>
        <item h="1" x="559"/>
        <item h="1" x="2278"/>
        <item h="1"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h="1" x="11"/>
        <item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h="1" x="880"/>
        <item h="1" x="350"/>
        <item h="1" x="1756"/>
        <item h="1" x="975"/>
        <item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h="1"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h="1" x="79"/>
        <item h="1" x="258"/>
        <item h="1" x="2260"/>
        <item h="1" x="2243"/>
        <item h="1" x="1908"/>
        <item h="1" x="1529"/>
        <item h="1" x="962"/>
        <item h="1" x="568"/>
        <item h="1" x="1399"/>
        <item h="1" x="1936"/>
        <item h="1" x="1871"/>
        <item h="1" x="760"/>
        <item h="1" x="1512"/>
        <item h="1" x="21"/>
        <item h="1" x="425"/>
        <item h="1" x="700"/>
        <item h="1" x="113"/>
        <item h="1" x="47"/>
        <item h="1" x="13"/>
        <item h="1" x="667"/>
        <item h="1" x="415"/>
        <item h="1" x="1155"/>
        <item h="1" x="2376"/>
        <item h="1" x="1416"/>
        <item h="1" x="901"/>
        <item h="1" x="379"/>
        <item h="1" x="28"/>
        <item h="1" x="631"/>
        <item h="1" x="224"/>
        <item h="1" x="780"/>
        <item h="1" x="1253"/>
        <item h="1" x="454"/>
        <item h="1" x="1117"/>
        <item h="1" x="2276"/>
        <item h="1" x="1286"/>
        <item h="1"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h="1" x="2248"/>
        <item h="1" x="514"/>
        <item h="1" x="1550"/>
        <item h="1" x="1219"/>
        <item h="1" x="1241"/>
        <item h="1" x="1069"/>
        <item h="1" x="1257"/>
        <item h="1" x="665"/>
        <item h="1" x="403"/>
        <item x="1542"/>
        <item h="1" x="2307"/>
        <item h="1" x="1149"/>
        <item h="1"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h="1" x="2205"/>
        <item h="1"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h="1"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h="1"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h="1" x="241"/>
        <item h="1" x="2160"/>
        <item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h="1" x="2178"/>
        <item h="1" x="786"/>
        <item h="1"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h="1" x="1695"/>
        <item h="1"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h="1" x="30"/>
        <item h="1" x="1316"/>
        <item h="1" x="1772"/>
        <item x="104"/>
        <item x="956"/>
        <item h="1" x="1688"/>
        <item h="1" x="1595"/>
        <item h="1" x="1229"/>
        <item h="1" x="1156"/>
        <item h="1" x="31"/>
        <item h="1" x="2084"/>
        <item h="1" x="1978"/>
        <item h="1" x="2359"/>
        <item h="1"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h="1" x="1312"/>
        <item h="1"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Sum of Weighted" fld="3" baseField="0" baseItem="0"/>
    <dataField name="Sum of Weighted previous" fld="4" baseField="0" baseItem="0"/>
    <dataField name="Sum of Traffic Cost (%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N11:Q12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x="401"/>
        <item h="1" x="30"/>
        <item x="601"/>
        <item x="161"/>
        <item x="219"/>
        <item x="752"/>
        <item h="1" x="579"/>
        <item x="339"/>
        <item h="1" x="669"/>
        <item h="1" x="299"/>
        <item x="498"/>
        <item h="1" x="62"/>
        <item h="1" x="402"/>
        <item h="1" x="682"/>
        <item h="1" x="486"/>
        <item h="1" x="366"/>
        <item x="166"/>
        <item x="410"/>
        <item h="1" x="578"/>
        <item h="1" x="306"/>
        <item h="1" x="713"/>
        <item x="84"/>
        <item x="184"/>
        <item x="727"/>
        <item h="1" x="453"/>
        <item h="1" x="641"/>
        <item h="1" x="290"/>
        <item h="1" x="714"/>
        <item h="1" x="462"/>
        <item h="1" x="117"/>
        <item h="1" x="310"/>
        <item h="1" x="209"/>
        <item x="4"/>
        <item x="57"/>
        <item x="214"/>
        <item x="108"/>
        <item h="1" x="456"/>
        <item h="1" x="625"/>
        <item h="1" x="13"/>
        <item x="362"/>
        <item h="1" x="355"/>
        <item h="1" x="652"/>
        <item h="1" x="632"/>
        <item h="1" x="388"/>
        <item x="271"/>
        <item h="1" x="86"/>
        <item h="1" x="438"/>
        <item x="448"/>
        <item h="1" x="300"/>
        <item h="1" x="542"/>
        <item h="1" x="537"/>
        <item h="1" x="672"/>
        <item h="1" x="348"/>
        <item x="639"/>
        <item x="314"/>
        <item h="1" x="598"/>
        <item h="1" x="611"/>
        <item x="704"/>
        <item h="1" x="686"/>
        <item h="1" x="234"/>
        <item h="1" x="106"/>
        <item h="1" x="569"/>
        <item h="1" x="382"/>
        <item h="1" x="592"/>
        <item h="1" x="681"/>
        <item h="1" x="179"/>
        <item x="313"/>
        <item x="464"/>
        <item x="344"/>
        <item x="558"/>
        <item x="557"/>
        <item x="726"/>
        <item x="530"/>
        <item h="1" x="621"/>
        <item x="447"/>
        <item h="1" x="536"/>
        <item h="1" x="419"/>
        <item h="1" x="650"/>
        <item h="1" x="711"/>
        <item x="737"/>
        <item x="474"/>
        <item h="1" x="735"/>
        <item h="1" x="764"/>
        <item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x="439"/>
        <item h="1" x="400"/>
        <item h="1" x="630"/>
        <item x="756"/>
        <item h="1" x="249"/>
        <item h="1" x="706"/>
        <item h="1" x="405"/>
        <item h="1" x="550"/>
        <item h="1" x="387"/>
        <item h="1" x="606"/>
        <item h="1" x="776"/>
        <item x="484"/>
        <item h="1" x="126"/>
        <item h="1" x="76"/>
        <item h="1" x="553"/>
        <item h="1" x="548"/>
        <item x="190"/>
        <item x="563"/>
        <item x="397"/>
        <item h="1" x="371"/>
        <item h="1" x="254"/>
        <item h="1" x="302"/>
        <item h="1" x="386"/>
        <item h="1" x="369"/>
        <item h="1" x="381"/>
        <item h="1" x="511"/>
        <item h="1" x="654"/>
        <item x="10"/>
        <item x="412"/>
        <item x="158"/>
        <item x="748"/>
        <item x="636"/>
        <item x="265"/>
        <item x="294"/>
        <item x="774"/>
        <item x="561"/>
        <item x="316"/>
        <item x="297"/>
        <item x="600"/>
        <item h="1" x="623"/>
        <item h="1" x="554"/>
        <item x="195"/>
        <item h="1" x="627"/>
        <item h="1" x="341"/>
        <item h="1" x="576"/>
        <item h="1" x="501"/>
        <item h="1" x="661"/>
        <item h="1" x="83"/>
        <item h="1" x="52"/>
        <item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x="197"/>
        <item h="1" x="312"/>
        <item h="1" x="345"/>
        <item h="1" x="692"/>
        <item x="517"/>
        <item h="1" x="69"/>
        <item h="1" x="277"/>
        <item h="1" x="149"/>
        <item h="1" x="500"/>
        <item h="1" x="409"/>
        <item h="1" x="182"/>
        <item h="1" x="40"/>
        <item x="603"/>
        <item h="1" x="736"/>
        <item h="1" x="531"/>
        <item h="1" x="584"/>
        <item h="1" x="39"/>
        <item h="1" x="152"/>
        <item h="1" x="206"/>
        <item h="1" x="169"/>
        <item h="1" x="376"/>
        <item x="263"/>
        <item h="1" x="430"/>
        <item x="42"/>
        <item x="248"/>
        <item x="346"/>
        <item x="528"/>
        <item x="374"/>
        <item h="1" x="94"/>
        <item h="1" x="257"/>
        <item h="1" x="773"/>
        <item h="1" x="104"/>
        <item h="1" x="599"/>
        <item x="583"/>
        <item x="775"/>
        <item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x="32"/>
        <item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x="446"/>
        <item x="779"/>
        <item x="544"/>
        <item x="691"/>
        <item x="470"/>
        <item x="750"/>
        <item x="159"/>
        <item x="624"/>
        <item x="505"/>
        <item x="338"/>
        <item x="286"/>
        <item x="685"/>
        <item x="766"/>
        <item x="772"/>
        <item x="705"/>
        <item x="407"/>
        <item x="780"/>
        <item h="1" x="644"/>
        <item h="1" x="27"/>
        <item h="1" x="490"/>
        <item h="1" x="770"/>
        <item x="666"/>
        <item x="298"/>
        <item h="1" x="506"/>
        <item h="1" x="509"/>
        <item h="1" x="66"/>
        <item h="1" x="436"/>
        <item h="1" x="129"/>
        <item x="373"/>
        <item x="403"/>
        <item h="1" x="259"/>
        <item h="1" x="270"/>
        <item h="1" x="220"/>
        <item h="1" x="330"/>
        <item x="585"/>
        <item h="1" x="541"/>
        <item h="1" x="252"/>
        <item h="1" x="593"/>
        <item x="335"/>
        <item x="572"/>
        <item h="1" x="319"/>
        <item h="1" x="216"/>
        <item h="1" x="393"/>
        <item h="1" x="680"/>
        <item x="155"/>
        <item x="687"/>
        <item x="676"/>
        <item h="1" x="221"/>
        <item x="199"/>
        <item h="1" x="351"/>
        <item h="1" x="398"/>
        <item x="432"/>
        <item h="1" x="754"/>
        <item x="574"/>
        <item x="570"/>
        <item h="1" x="238"/>
        <item x="427"/>
        <item x="683"/>
        <item x="741"/>
        <item x="510"/>
        <item h="1" x="217"/>
        <item h="1" x="340"/>
        <item h="1" x="521"/>
        <item h="1" x="508"/>
        <item h="1" x="43"/>
        <item h="1" x="663"/>
        <item x="342"/>
        <item h="1" x="614"/>
        <item h="1" x="2"/>
        <item h="1" x="729"/>
        <item h="1" x="540"/>
        <item h="1" x="48"/>
        <item h="1" x="710"/>
        <item h="1" x="646"/>
        <item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x="420"/>
        <item h="1" x="396"/>
        <item x="698"/>
        <item h="1" x="461"/>
        <item x="328"/>
        <item h="1" x="648"/>
        <item x="189"/>
        <item h="1" x="695"/>
        <item h="1" x="689"/>
        <item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x="568"/>
        <item x="607"/>
        <item x="324"/>
        <item x="167"/>
        <item x="3"/>
        <item x="211"/>
        <item x="429"/>
        <item x="778"/>
        <item x="204"/>
        <item x="449"/>
        <item x="700"/>
        <item x="218"/>
        <item x="241"/>
        <item x="753"/>
        <item x="428"/>
        <item x="292"/>
        <item x="551"/>
        <item x="613"/>
        <item x="193"/>
        <item x="223"/>
        <item x="96"/>
        <item x="131"/>
        <item x="157"/>
        <item x="231"/>
        <item x="289"/>
        <item x="771"/>
        <item x="213"/>
        <item x="44"/>
        <item x="53"/>
        <item x="721"/>
        <item x="690"/>
        <item x="476"/>
        <item x="90"/>
        <item x="479"/>
        <item x="198"/>
        <item x="566"/>
        <item x="142"/>
        <item x="88"/>
        <item x="564"/>
        <item x="91"/>
        <item x="768"/>
        <item x="651"/>
        <item x="327"/>
        <item x="323"/>
        <item x="337"/>
        <item x="164"/>
        <item x="459"/>
        <item x="274"/>
        <item x="336"/>
        <item x="622"/>
        <item x="318"/>
        <item x="93"/>
        <item x="645"/>
        <item x="571"/>
        <item x="725"/>
        <item x="127"/>
        <item x="232"/>
        <item x="279"/>
        <item x="227"/>
        <item x="55"/>
        <item x="394"/>
        <item x="538"/>
        <item x="694"/>
        <item x="250"/>
        <item x="317"/>
        <item x="426"/>
        <item h="1" x="45"/>
        <item h="1" x="577"/>
        <item x="187"/>
        <item x="391"/>
        <item x="145"/>
        <item h="1" x="233"/>
        <item h="1" x="516"/>
        <item h="1" x="664"/>
        <item h="1" x="162"/>
        <item x="29"/>
        <item x="628"/>
        <item x="595"/>
        <item h="1" x="285"/>
        <item h="1" x="468"/>
        <item h="1" x="543"/>
        <item h="1" x="177"/>
        <item h="1" x="701"/>
        <item x="276"/>
        <item h="1" x="715"/>
        <item x="311"/>
        <item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x="172"/>
        <item x="201"/>
        <item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x="719"/>
        <item h="1" x="347"/>
        <item h="1" x="454"/>
        <item h="1" x="615"/>
        <item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x="379"/>
        <item x="80"/>
        <item h="1" x="677"/>
        <item h="1" x="518"/>
        <item h="1" x="653"/>
        <item h="1" x="440"/>
        <item x="587"/>
        <item h="1" x="740"/>
        <item x="545"/>
        <item x="125"/>
        <item x="452"/>
        <item x="733"/>
        <item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x="359"/>
        <item x="375"/>
        <item x="488"/>
        <item x="626"/>
        <item x="633"/>
        <item h="1" x="186"/>
        <item h="1" x="111"/>
        <item h="1" x="473"/>
        <item h="1" x="504"/>
        <item h="1" x="720"/>
        <item x="665"/>
        <item x="596"/>
        <item x="433"/>
        <item x="742"/>
        <item h="1" x="731"/>
        <item h="1" x="660"/>
        <item x="777"/>
        <item h="1" x="712"/>
        <item h="1" x="275"/>
        <item h="1" x="497"/>
        <item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x="757"/>
        <item x="739"/>
        <item h="1" x="406"/>
        <item x="116"/>
        <item x="673"/>
        <item h="1" x="761"/>
        <item h="1" x="634"/>
        <item x="643"/>
        <item h="1" x="307"/>
        <item h="1" x="364"/>
        <item h="1" x="170"/>
        <item h="1" x="597"/>
        <item x="671"/>
        <item h="1" x="445"/>
        <item x="515"/>
        <item h="1" x="185"/>
        <item h="1" x="724"/>
        <item h="1" x="128"/>
        <item x="87"/>
        <item h="1" x="260"/>
        <item x="581"/>
        <item h="1" x="202"/>
        <item x="734"/>
        <item h="1" x="151"/>
        <item x="247"/>
        <item h="1" x="14"/>
        <item x="594"/>
        <item h="1" x="123"/>
        <item h="1" x="269"/>
        <item h="1" x="122"/>
        <item h="1" x="180"/>
        <item h="1" x="580"/>
        <item x="762"/>
        <item x="67"/>
        <item x="699"/>
        <item x="744"/>
        <item x="707"/>
        <item x="481"/>
        <item h="1" x="659"/>
        <item h="1" x="434"/>
        <item h="1" x="560"/>
        <item x="520"/>
        <item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x="589"/>
        <item t="default"/>
      </items>
    </pivotField>
    <pivotField showAll="0"/>
    <pivotField showAll="0"/>
    <pivotField dataField="1" showAll="0" defaultSubtotal="0"/>
    <pivotField showAll="0" defaultSubtota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earch Volume " fld="5" baseField="0" baseItem="0"/>
    <dataField name="Weighted " fld="3" baseField="0" baseItem="3"/>
  </dataFields>
  <formats count="3">
    <format dxfId="38">
      <pivotArea type="all" dataOnly="0" outline="0" fieldPosition="0"/>
    </format>
    <format dxfId="37">
      <pivotArea outline="0" collapsedLevelsAreSubtotals="1" fieldPosition="0"/>
    </format>
    <format dxfId="3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7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N16:Q17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h="1" x="601"/>
        <item h="1" x="161"/>
        <item h="1" x="219"/>
        <item h="1" x="752"/>
        <item h="1" x="579"/>
        <item h="1" x="339"/>
        <item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h="1" x="290"/>
        <item h="1" x="714"/>
        <item h="1"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x="632"/>
        <item h="1" x="388"/>
        <item h="1" x="271"/>
        <item h="1" x="86"/>
        <item h="1" x="438"/>
        <item x="448"/>
        <item h="1" x="300"/>
        <item h="1" x="542"/>
        <item h="1" x="537"/>
        <item h="1" x="672"/>
        <item h="1" x="348"/>
        <item h="1" x="639"/>
        <item h="1" x="314"/>
        <item h="1" x="598"/>
        <item h="1" x="611"/>
        <item h="1" x="704"/>
        <item h="1" x="686"/>
        <item h="1" x="234"/>
        <item h="1" x="106"/>
        <item h="1" x="569"/>
        <item h="1" x="382"/>
        <item h="1" x="592"/>
        <item h="1" x="681"/>
        <item h="1" x="179"/>
        <item h="1" x="313"/>
        <item h="1"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h="1"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h="1"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h="1" x="0"/>
        <item h="1" x="72"/>
        <item h="1" x="360"/>
        <item h="1" x="245"/>
        <item h="1" x="173"/>
        <item h="1" x="124"/>
        <item h="1" x="59"/>
        <item h="1" x="46"/>
        <item h="1" x="22"/>
        <item h="1" x="308"/>
        <item h="1" x="74"/>
        <item h="1" x="107"/>
        <item h="1" x="98"/>
        <item h="1" x="109"/>
        <item h="1" x="144"/>
        <item h="1" x="78"/>
        <item h="1" x="105"/>
        <item h="1" x="58"/>
        <item h="1" x="34"/>
        <item h="1" x="143"/>
        <item h="1" x="77"/>
        <item h="1" x="708"/>
        <item h="1" x="63"/>
        <item h="1" x="73"/>
        <item h="1" x="139"/>
        <item h="1" x="9"/>
        <item h="1" x="16"/>
        <item h="1" x="32"/>
        <item h="1" x="70"/>
        <item h="1" x="23"/>
        <item h="1" x="267"/>
        <item h="1" x="101"/>
        <item h="1" x="15"/>
        <item h="1" x="146"/>
        <item h="1" x="176"/>
        <item h="1" x="97"/>
        <item h="1" x="17"/>
        <item h="1" x="31"/>
        <item h="1" x="6"/>
        <item h="1"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h="1" x="544"/>
        <item h="1"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h="1"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h="1" x="403"/>
        <item h="1" x="259"/>
        <item h="1" x="270"/>
        <item h="1" x="220"/>
        <item h="1" x="330"/>
        <item h="1" x="585"/>
        <item h="1" x="541"/>
        <item h="1" x="252"/>
        <item h="1" x="593"/>
        <item h="1"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h="1" x="340"/>
        <item h="1" x="521"/>
        <item h="1" x="508"/>
        <item h="1" x="43"/>
        <item h="1" x="663"/>
        <item h="1" x="342"/>
        <item h="1" x="614"/>
        <item h="1" x="2"/>
        <item h="1" x="729"/>
        <item h="1" x="540"/>
        <item h="1" x="48"/>
        <item h="1" x="710"/>
        <item h="1" x="646"/>
        <item h="1"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h="1" x="568"/>
        <item h="1" x="607"/>
        <item h="1" x="324"/>
        <item h="1" x="167"/>
        <item h="1" x="3"/>
        <item h="1" x="211"/>
        <item h="1" x="429"/>
        <item h="1" x="778"/>
        <item h="1" x="204"/>
        <item h="1" x="449"/>
        <item h="1" x="700"/>
        <item h="1" x="218"/>
        <item h="1" x="241"/>
        <item h="1" x="753"/>
        <item h="1" x="428"/>
        <item h="1" x="292"/>
        <item h="1" x="551"/>
        <item h="1"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h="1"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h="1" x="177"/>
        <item h="1" x="701"/>
        <item h="1" x="276"/>
        <item h="1" x="715"/>
        <item h="1" x="311"/>
        <item h="1" x="743"/>
        <item h="1" x="637"/>
        <item h="1" x="414"/>
        <item h="1" x="273"/>
        <item h="1" x="178"/>
        <item h="1" x="688"/>
        <item h="1" x="205"/>
        <item h="1" x="649"/>
        <item h="1"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h="1"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h="1"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h="1" x="545"/>
        <item h="1" x="125"/>
        <item h="1"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h="1" x="359"/>
        <item h="1" x="375"/>
        <item h="1" x="488"/>
        <item h="1" x="626"/>
        <item h="1" x="633"/>
        <item x="186"/>
        <item x="111"/>
        <item x="473"/>
        <item x="504"/>
        <item x="720"/>
        <item x="665"/>
        <item x="596"/>
        <item x="433"/>
        <item x="742"/>
        <item x="731"/>
        <item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h="1"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h="1" x="14"/>
        <item h="1" x="594"/>
        <item h="1" x="123"/>
        <item h="1" x="269"/>
        <item h="1" x="122"/>
        <item h="1" x="180"/>
        <item h="1" x="580"/>
        <item h="1" x="762"/>
        <item h="1" x="67"/>
        <item h="1"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h="1"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earch Volume " fld="5" baseField="0" baseItem="2"/>
    <dataField name="Weighted " fld="3" baseField="0" baseItem="3"/>
  </dataFields>
  <formats count="3">
    <format dxfId="41">
      <pivotArea type="all" dataOnly="0" outline="0" fieldPosition="0"/>
    </format>
    <format dxfId="40">
      <pivotArea outline="0" collapsedLevelsAreSubtotals="1" fieldPosition="0"/>
    </format>
    <format dxfId="3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0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N6:Q7" firstHeaderRow="0" firstDataRow="1" firstDataCol="0" rowPageCount="1" colPageCount="1"/>
  <pivotFields count="13">
    <pivotField axis="axisPage" multipleItemSelectionAllowed="1" showAll="0">
      <items count="782">
        <item h="1" x="582"/>
        <item h="1" x="372"/>
        <item h="1" x="334"/>
        <item h="1" x="333"/>
        <item h="1" x="385"/>
        <item h="1" x="404"/>
        <item h="1" x="562"/>
        <item h="1" x="608"/>
        <item h="1" x="358"/>
        <item h="1" x="228"/>
        <item h="1" x="463"/>
        <item h="1" x="165"/>
        <item h="1" x="163"/>
        <item h="1" x="602"/>
        <item h="1" x="612"/>
        <item h="1" x="678"/>
        <item h="1" x="745"/>
        <item h="1" x="92"/>
        <item h="1" x="33"/>
        <item h="1" x="390"/>
        <item h="1" x="401"/>
        <item h="1" x="30"/>
        <item h="1" x="601"/>
        <item h="1" x="161"/>
        <item h="1" x="219"/>
        <item h="1" x="752"/>
        <item h="1" x="579"/>
        <item h="1" x="339"/>
        <item h="1" x="669"/>
        <item h="1" x="299"/>
        <item h="1" x="498"/>
        <item h="1" x="62"/>
        <item h="1" x="402"/>
        <item h="1" x="682"/>
        <item h="1" x="486"/>
        <item h="1" x="366"/>
        <item h="1" x="166"/>
        <item h="1" x="410"/>
        <item h="1" x="578"/>
        <item h="1" x="306"/>
        <item h="1" x="713"/>
        <item h="1" x="84"/>
        <item h="1" x="184"/>
        <item h="1" x="727"/>
        <item h="1" x="453"/>
        <item h="1" x="641"/>
        <item h="1" x="290"/>
        <item h="1" x="714"/>
        <item h="1" x="462"/>
        <item h="1" x="117"/>
        <item h="1" x="310"/>
        <item h="1" x="209"/>
        <item h="1" x="4"/>
        <item h="1" x="57"/>
        <item h="1" x="214"/>
        <item h="1" x="108"/>
        <item h="1" x="456"/>
        <item h="1" x="625"/>
        <item h="1" x="13"/>
        <item h="1" x="362"/>
        <item h="1" x="355"/>
        <item h="1" x="652"/>
        <item h="1" x="632"/>
        <item h="1" x="388"/>
        <item h="1" x="271"/>
        <item h="1" x="86"/>
        <item h="1" x="438"/>
        <item h="1" x="448"/>
        <item h="1" x="300"/>
        <item h="1" x="542"/>
        <item h="1" x="537"/>
        <item h="1" x="672"/>
        <item h="1" x="348"/>
        <item h="1" x="639"/>
        <item h="1" x="314"/>
        <item h="1" x="598"/>
        <item h="1" x="611"/>
        <item h="1" x="704"/>
        <item h="1" x="686"/>
        <item h="1" x="234"/>
        <item h="1" x="106"/>
        <item h="1" x="569"/>
        <item h="1" x="382"/>
        <item h="1" x="592"/>
        <item h="1" x="681"/>
        <item h="1" x="179"/>
        <item h="1" x="313"/>
        <item h="1" x="464"/>
        <item h="1" x="344"/>
        <item h="1" x="558"/>
        <item h="1" x="557"/>
        <item h="1" x="726"/>
        <item h="1" x="530"/>
        <item h="1" x="621"/>
        <item h="1" x="447"/>
        <item h="1" x="536"/>
        <item h="1" x="419"/>
        <item h="1" x="650"/>
        <item h="1" x="711"/>
        <item h="1" x="737"/>
        <item h="1" x="474"/>
        <item h="1" x="735"/>
        <item h="1" x="764"/>
        <item h="1" x="255"/>
        <item h="1" x="519"/>
        <item h="1" x="722"/>
        <item h="1" x="421"/>
        <item h="1" x="60"/>
        <item h="1" x="147"/>
        <item h="1" x="283"/>
        <item h="1" x="573"/>
        <item h="1" x="24"/>
        <item h="1" x="65"/>
        <item h="1" x="326"/>
        <item h="1" x="356"/>
        <item h="1" x="132"/>
        <item h="1" x="383"/>
        <item h="1" x="439"/>
        <item h="1" x="400"/>
        <item h="1" x="630"/>
        <item h="1" x="756"/>
        <item h="1" x="249"/>
        <item h="1" x="706"/>
        <item h="1" x="405"/>
        <item h="1" x="550"/>
        <item h="1" x="387"/>
        <item h="1" x="606"/>
        <item h="1" x="776"/>
        <item h="1" x="484"/>
        <item h="1" x="126"/>
        <item h="1" x="76"/>
        <item h="1" x="553"/>
        <item h="1" x="548"/>
        <item h="1" x="190"/>
        <item h="1" x="563"/>
        <item h="1" x="397"/>
        <item h="1" x="371"/>
        <item h="1" x="254"/>
        <item h="1" x="302"/>
        <item h="1" x="386"/>
        <item h="1" x="369"/>
        <item h="1" x="381"/>
        <item h="1" x="511"/>
        <item h="1" x="654"/>
        <item h="1" x="10"/>
        <item h="1" x="412"/>
        <item h="1" x="158"/>
        <item h="1" x="748"/>
        <item h="1" x="636"/>
        <item h="1" x="265"/>
        <item h="1" x="294"/>
        <item h="1" x="774"/>
        <item h="1" x="561"/>
        <item h="1" x="316"/>
        <item h="1" x="297"/>
        <item h="1" x="600"/>
        <item h="1" x="623"/>
        <item h="1" x="554"/>
        <item h="1" x="195"/>
        <item h="1" x="627"/>
        <item h="1" x="341"/>
        <item h="1" x="576"/>
        <item h="1" x="501"/>
        <item h="1" x="661"/>
        <item h="1" x="83"/>
        <item h="1" x="52"/>
        <item h="1" x="118"/>
        <item h="1" x="212"/>
        <item h="1" x="425"/>
        <item h="1" x="121"/>
        <item h="1" x="616"/>
        <item h="1" x="539"/>
        <item h="1" x="763"/>
        <item h="1" x="534"/>
        <item h="1" x="305"/>
        <item h="1" x="293"/>
        <item h="1" x="604"/>
        <item h="1" x="716"/>
        <item h="1" x="499"/>
        <item h="1" x="54"/>
        <item h="1" x="68"/>
        <item h="1" x="309"/>
        <item h="1" x="12"/>
        <item h="1" x="203"/>
        <item h="1" x="491"/>
        <item h="1" x="422"/>
        <item h="1" x="730"/>
        <item h="1" x="197"/>
        <item h="1" x="312"/>
        <item h="1" x="345"/>
        <item h="1" x="692"/>
        <item h="1" x="517"/>
        <item h="1" x="69"/>
        <item h="1" x="277"/>
        <item h="1" x="149"/>
        <item h="1" x="500"/>
        <item h="1" x="409"/>
        <item h="1" x="182"/>
        <item h="1" x="40"/>
        <item h="1" x="603"/>
        <item h="1" x="736"/>
        <item h="1" x="531"/>
        <item h="1" x="584"/>
        <item h="1" x="39"/>
        <item h="1" x="152"/>
        <item h="1" x="206"/>
        <item h="1" x="169"/>
        <item h="1" x="376"/>
        <item h="1" x="263"/>
        <item h="1" x="430"/>
        <item h="1" x="42"/>
        <item h="1" x="248"/>
        <item h="1" x="346"/>
        <item h="1" x="528"/>
        <item h="1" x="374"/>
        <item h="1" x="94"/>
        <item h="1" x="257"/>
        <item h="1" x="773"/>
        <item h="1" x="104"/>
        <item h="1" x="599"/>
        <item h="1" x="583"/>
        <item h="1" x="775"/>
        <item h="1" x="702"/>
        <item h="1" x="71"/>
        <item h="1" x="75"/>
        <item h="1" x="99"/>
        <item h="1" x="110"/>
        <item h="1" x="148"/>
        <item x="0"/>
        <item x="72"/>
        <item x="360"/>
        <item x="245"/>
        <item x="173"/>
        <item x="124"/>
        <item x="59"/>
        <item x="46"/>
        <item x="22"/>
        <item x="308"/>
        <item x="74"/>
        <item x="107"/>
        <item x="98"/>
        <item x="109"/>
        <item x="144"/>
        <item x="78"/>
        <item x="105"/>
        <item x="58"/>
        <item x="34"/>
        <item x="143"/>
        <item x="77"/>
        <item x="708"/>
        <item x="63"/>
        <item x="73"/>
        <item x="139"/>
        <item x="9"/>
        <item x="16"/>
        <item x="32"/>
        <item x="70"/>
        <item x="23"/>
        <item x="267"/>
        <item x="101"/>
        <item x="15"/>
        <item x="146"/>
        <item x="176"/>
        <item x="97"/>
        <item x="17"/>
        <item x="31"/>
        <item x="6"/>
        <item x="102"/>
        <item h="1" x="100"/>
        <item h="1" x="47"/>
        <item h="1" x="95"/>
        <item h="1" x="141"/>
        <item h="1" x="475"/>
        <item h="1" x="703"/>
        <item h="1" x="150"/>
        <item h="1" x="450"/>
        <item h="1" x="437"/>
        <item h="1" x="36"/>
        <item h="1" x="368"/>
        <item h="1" x="670"/>
        <item h="1" x="723"/>
        <item h="1" x="114"/>
        <item h="1" x="264"/>
        <item h="1" x="514"/>
        <item h="1" x="471"/>
        <item h="1" x="153"/>
        <item h="1" x="399"/>
        <item h="1" x="343"/>
        <item h="1" x="446"/>
        <item h="1" x="779"/>
        <item h="1" x="544"/>
        <item h="1" x="691"/>
        <item h="1" x="470"/>
        <item h="1" x="750"/>
        <item h="1" x="159"/>
        <item h="1" x="624"/>
        <item h="1" x="505"/>
        <item h="1" x="338"/>
        <item h="1" x="286"/>
        <item h="1" x="685"/>
        <item h="1" x="766"/>
        <item h="1" x="772"/>
        <item h="1" x="705"/>
        <item h="1" x="407"/>
        <item h="1" x="780"/>
        <item h="1" x="644"/>
        <item h="1" x="27"/>
        <item h="1" x="490"/>
        <item h="1" x="770"/>
        <item h="1" x="666"/>
        <item h="1" x="298"/>
        <item h="1" x="506"/>
        <item h="1" x="509"/>
        <item h="1" x="66"/>
        <item h="1" x="436"/>
        <item h="1" x="129"/>
        <item h="1" x="373"/>
        <item h="1" x="403"/>
        <item h="1" x="259"/>
        <item h="1" x="270"/>
        <item h="1" x="220"/>
        <item h="1" x="330"/>
        <item h="1" x="585"/>
        <item h="1" x="541"/>
        <item h="1" x="252"/>
        <item h="1" x="593"/>
        <item h="1" x="335"/>
        <item h="1" x="572"/>
        <item h="1" x="319"/>
        <item h="1" x="216"/>
        <item h="1" x="393"/>
        <item h="1" x="680"/>
        <item h="1" x="155"/>
        <item h="1" x="687"/>
        <item h="1" x="676"/>
        <item h="1" x="221"/>
        <item h="1" x="199"/>
        <item h="1" x="351"/>
        <item h="1" x="398"/>
        <item h="1" x="432"/>
        <item h="1" x="754"/>
        <item h="1" x="574"/>
        <item h="1" x="570"/>
        <item h="1" x="238"/>
        <item h="1" x="427"/>
        <item h="1" x="683"/>
        <item h="1" x="741"/>
        <item h="1" x="510"/>
        <item h="1" x="217"/>
        <item h="1" x="340"/>
        <item h="1" x="521"/>
        <item h="1" x="508"/>
        <item h="1" x="43"/>
        <item h="1" x="663"/>
        <item h="1" x="342"/>
        <item h="1" x="614"/>
        <item h="1" x="2"/>
        <item h="1" x="729"/>
        <item h="1" x="540"/>
        <item h="1" x="48"/>
        <item h="1" x="710"/>
        <item h="1" x="646"/>
        <item h="1" x="175"/>
        <item h="1" x="244"/>
        <item h="1" x="751"/>
        <item h="1" x="253"/>
        <item h="1" x="272"/>
        <item h="1" x="89"/>
        <item h="1" x="194"/>
        <item h="1" x="25"/>
        <item h="1" x="365"/>
        <item h="1" x="56"/>
        <item h="1" x="617"/>
        <item h="1" x="477"/>
        <item h="1" x="619"/>
        <item h="1" x="251"/>
        <item h="1" x="239"/>
        <item h="1" x="18"/>
        <item h="1" x="120"/>
        <item h="1" x="728"/>
        <item h="1" x="315"/>
        <item h="1" x="226"/>
        <item h="1" x="230"/>
        <item h="1" x="174"/>
        <item h="1" x="483"/>
        <item h="1" x="207"/>
        <item h="1" x="237"/>
        <item h="1" x="28"/>
        <item h="1" x="156"/>
        <item h="1" x="288"/>
        <item h="1" x="496"/>
        <item h="1" x="325"/>
        <item h="1" x="493"/>
        <item h="1" x="354"/>
        <item h="1" x="242"/>
        <item h="1" x="546"/>
        <item h="1" x="215"/>
        <item h="1" x="767"/>
        <item h="1" x="494"/>
        <item h="1" x="196"/>
        <item h="1" x="420"/>
        <item h="1" x="396"/>
        <item h="1" x="698"/>
        <item h="1" x="461"/>
        <item h="1" x="328"/>
        <item h="1" x="648"/>
        <item h="1" x="189"/>
        <item h="1" x="695"/>
        <item h="1" x="689"/>
        <item h="1" x="136"/>
        <item h="1" x="642"/>
        <item h="1" x="466"/>
        <item h="1" x="485"/>
        <item h="1" x="469"/>
        <item h="1" x="610"/>
        <item h="1" x="495"/>
        <item h="1" x="749"/>
        <item h="1" x="240"/>
        <item h="1" x="465"/>
        <item h="1" x="424"/>
        <item h="1" x="431"/>
        <item h="1" x="631"/>
        <item h="1" x="568"/>
        <item h="1" x="607"/>
        <item h="1" x="324"/>
        <item h="1" x="167"/>
        <item h="1" x="3"/>
        <item h="1" x="211"/>
        <item h="1" x="429"/>
        <item h="1" x="778"/>
        <item h="1" x="204"/>
        <item h="1" x="449"/>
        <item h="1" x="700"/>
        <item h="1" x="218"/>
        <item h="1" x="241"/>
        <item h="1" x="753"/>
        <item h="1" x="428"/>
        <item h="1" x="292"/>
        <item h="1" x="551"/>
        <item h="1" x="613"/>
        <item h="1" x="193"/>
        <item h="1" x="223"/>
        <item h="1" x="96"/>
        <item h="1" x="131"/>
        <item h="1" x="157"/>
        <item h="1" x="231"/>
        <item h="1" x="289"/>
        <item h="1" x="771"/>
        <item h="1" x="213"/>
        <item h="1" x="44"/>
        <item h="1" x="53"/>
        <item h="1" x="721"/>
        <item h="1" x="690"/>
        <item h="1" x="476"/>
        <item h="1" x="90"/>
        <item h="1" x="479"/>
        <item h="1" x="198"/>
        <item h="1" x="566"/>
        <item h="1" x="142"/>
        <item h="1" x="88"/>
        <item h="1" x="564"/>
        <item h="1" x="91"/>
        <item h="1" x="768"/>
        <item h="1" x="651"/>
        <item h="1" x="327"/>
        <item h="1" x="323"/>
        <item h="1" x="337"/>
        <item h="1" x="164"/>
        <item h="1" x="459"/>
        <item h="1" x="274"/>
        <item h="1" x="336"/>
        <item h="1" x="622"/>
        <item h="1" x="318"/>
        <item h="1" x="93"/>
        <item h="1" x="645"/>
        <item h="1" x="571"/>
        <item h="1" x="725"/>
        <item h="1" x="127"/>
        <item h="1" x="232"/>
        <item h="1" x="279"/>
        <item h="1" x="227"/>
        <item h="1" x="55"/>
        <item h="1" x="394"/>
        <item h="1" x="538"/>
        <item h="1" x="694"/>
        <item h="1" x="250"/>
        <item h="1" x="317"/>
        <item h="1" x="426"/>
        <item h="1" x="45"/>
        <item h="1" x="577"/>
        <item h="1" x="187"/>
        <item h="1" x="391"/>
        <item h="1" x="145"/>
        <item h="1" x="233"/>
        <item h="1" x="516"/>
        <item h="1" x="664"/>
        <item h="1" x="162"/>
        <item h="1" x="29"/>
        <item h="1" x="628"/>
        <item h="1" x="595"/>
        <item h="1" x="285"/>
        <item h="1" x="468"/>
        <item h="1" x="543"/>
        <item x="177"/>
        <item h="1" x="701"/>
        <item h="1" x="276"/>
        <item h="1" x="715"/>
        <item h="1" x="311"/>
        <item h="1" x="743"/>
        <item h="1" x="637"/>
        <item h="1" x="414"/>
        <item h="1" x="273"/>
        <item x="178"/>
        <item h="1" x="688"/>
        <item h="1" x="205"/>
        <item h="1" x="649"/>
        <item x="331"/>
        <item h="1" x="709"/>
        <item h="1" x="82"/>
        <item h="1" x="389"/>
        <item h="1" x="523"/>
        <item h="1" x="657"/>
        <item h="1" x="618"/>
        <item h="1" x="458"/>
        <item h="1" x="11"/>
        <item h="1" x="755"/>
        <item h="1" x="567"/>
        <item h="1" x="482"/>
        <item h="1" x="675"/>
        <item h="1" x="160"/>
        <item h="1" x="565"/>
        <item h="1" x="225"/>
        <item h="1" x="478"/>
        <item h="1" x="408"/>
        <item h="1" x="295"/>
        <item h="1" x="503"/>
        <item h="1" x="679"/>
        <item h="1" x="380"/>
        <item h="1" x="384"/>
        <item h="1" x="115"/>
        <item h="1" x="332"/>
        <item x="5"/>
        <item h="1" x="135"/>
        <item h="1" x="547"/>
        <item h="1" x="667"/>
        <item h="1" x="417"/>
        <item h="1" x="19"/>
        <item h="1" x="243"/>
        <item h="1" x="591"/>
        <item h="1" x="266"/>
        <item h="1" x="480"/>
        <item h="1" x="291"/>
        <item h="1" x="718"/>
        <item h="1" x="320"/>
        <item h="1" x="137"/>
        <item h="1" x="455"/>
        <item h="1" x="416"/>
        <item h="1" x="172"/>
        <item h="1" x="201"/>
        <item h="1" x="26"/>
        <item h="1" x="188"/>
        <item h="1" x="635"/>
        <item h="1" x="532"/>
        <item h="1" x="413"/>
        <item h="1" x="442"/>
        <item h="1" x="304"/>
        <item h="1" x="134"/>
        <item h="1" x="210"/>
        <item h="1" x="268"/>
        <item h="1" x="113"/>
        <item h="1" x="696"/>
        <item h="1" x="329"/>
        <item h="1" x="51"/>
        <item h="1" x="349"/>
        <item h="1" x="411"/>
        <item h="1" x="370"/>
        <item h="1" x="535"/>
        <item h="1" x="674"/>
        <item h="1" x="629"/>
        <item h="1" x="61"/>
        <item h="1" x="301"/>
        <item h="1" x="222"/>
        <item h="1" x="423"/>
        <item h="1" x="457"/>
        <item h="1" x="395"/>
        <item h="1" x="638"/>
        <item h="1" x="280"/>
        <item h="1" x="435"/>
        <item h="1" x="363"/>
        <item h="1" x="472"/>
        <item h="1" x="236"/>
        <item h="1" x="1"/>
        <item h="1" x="281"/>
        <item h="1" x="224"/>
        <item h="1" x="522"/>
        <item h="1" x="154"/>
        <item h="1" x="119"/>
        <item h="1" x="322"/>
        <item h="1" x="81"/>
        <item h="1" x="287"/>
        <item h="1" x="529"/>
        <item h="1" x="525"/>
        <item h="1" x="367"/>
        <item h="1" x="303"/>
        <item h="1" x="668"/>
        <item h="1" x="418"/>
        <item h="1" x="321"/>
        <item h="1" x="444"/>
        <item h="1" x="684"/>
        <item h="1" x="171"/>
        <item h="1" x="352"/>
        <item h="1" x="512"/>
        <item h="1" x="378"/>
        <item h="1" x="168"/>
        <item h="1" x="282"/>
        <item h="1" x="738"/>
        <item h="1" x="719"/>
        <item h="1" x="347"/>
        <item h="1" x="454"/>
        <item h="1" x="615"/>
        <item h="1" x="296"/>
        <item h="1" x="588"/>
        <item h="1" x="35"/>
        <item h="1" x="361"/>
        <item h="1" x="357"/>
        <item h="1" x="21"/>
        <item h="1" x="200"/>
        <item h="1" x="256"/>
        <item h="1" x="229"/>
        <item h="1" x="246"/>
        <item h="1" x="605"/>
        <item h="1" x="443"/>
        <item h="1" x="555"/>
        <item h="1" x="350"/>
        <item h="1" x="732"/>
        <item h="1" x="746"/>
        <item h="1" x="609"/>
        <item h="1" x="235"/>
        <item h="1" x="64"/>
        <item h="1" x="140"/>
        <item h="1" x="487"/>
        <item h="1" x="379"/>
        <item h="1" x="80"/>
        <item h="1" x="677"/>
        <item h="1" x="518"/>
        <item h="1" x="653"/>
        <item h="1" x="440"/>
        <item h="1" x="587"/>
        <item h="1" x="740"/>
        <item h="1" x="545"/>
        <item h="1" x="125"/>
        <item h="1" x="452"/>
        <item h="1" x="733"/>
        <item h="1" x="747"/>
        <item h="1" x="489"/>
        <item h="1" x="502"/>
        <item h="1" x="693"/>
        <item h="1" x="133"/>
        <item h="1" x="640"/>
        <item h="1" x="7"/>
        <item h="1" x="181"/>
        <item h="1" x="79"/>
        <item h="1" x="526"/>
        <item h="1" x="85"/>
        <item h="1" x="758"/>
        <item h="1" x="467"/>
        <item h="1" x="41"/>
        <item h="1" x="208"/>
        <item h="1" x="441"/>
        <item h="1" x="138"/>
        <item h="1" x="586"/>
        <item h="1" x="20"/>
        <item h="1" x="451"/>
        <item h="1" x="524"/>
        <item h="1" x="460"/>
        <item h="1" x="759"/>
        <item h="1" x="717"/>
        <item h="1" x="183"/>
        <item h="1" x="103"/>
        <item h="1" x="258"/>
        <item h="1" x="533"/>
        <item h="1" x="765"/>
        <item h="1" x="647"/>
        <item h="1" x="662"/>
        <item h="1" x="284"/>
        <item h="1" x="559"/>
        <item h="1" x="769"/>
        <item h="1" x="359"/>
        <item h="1" x="375"/>
        <item h="1" x="488"/>
        <item h="1" x="626"/>
        <item h="1" x="633"/>
        <item h="1" x="186"/>
        <item h="1" x="111"/>
        <item h="1" x="473"/>
        <item h="1" x="504"/>
        <item h="1" x="720"/>
        <item h="1" x="665"/>
        <item h="1" x="596"/>
        <item h="1" x="433"/>
        <item h="1" x="742"/>
        <item h="1" x="731"/>
        <item h="1" x="660"/>
        <item h="1" x="777"/>
        <item h="1" x="712"/>
        <item h="1" x="275"/>
        <item h="1" x="497"/>
        <item h="1" x="655"/>
        <item h="1" x="49"/>
        <item h="1" x="760"/>
        <item h="1" x="38"/>
        <item h="1" x="492"/>
        <item h="1" x="575"/>
        <item h="1" x="415"/>
        <item h="1" x="549"/>
        <item h="1" x="507"/>
        <item h="1" x="590"/>
        <item h="1" x="556"/>
        <item h="1" x="50"/>
        <item h="1" x="552"/>
        <item h="1" x="620"/>
        <item h="1" x="192"/>
        <item h="1" x="353"/>
        <item h="1" x="261"/>
        <item h="1" x="656"/>
        <item h="1" x="757"/>
        <item h="1" x="739"/>
        <item h="1" x="406"/>
        <item h="1" x="116"/>
        <item h="1" x="673"/>
        <item h="1" x="761"/>
        <item h="1" x="634"/>
        <item h="1" x="643"/>
        <item h="1" x="307"/>
        <item h="1" x="364"/>
        <item h="1" x="170"/>
        <item h="1" x="597"/>
        <item h="1" x="671"/>
        <item h="1" x="445"/>
        <item h="1" x="515"/>
        <item h="1" x="185"/>
        <item h="1" x="724"/>
        <item h="1" x="128"/>
        <item h="1" x="87"/>
        <item h="1" x="260"/>
        <item h="1" x="581"/>
        <item h="1" x="202"/>
        <item h="1" x="734"/>
        <item h="1" x="151"/>
        <item h="1" x="247"/>
        <item x="14"/>
        <item h="1" x="594"/>
        <item h="1" x="123"/>
        <item h="1" x="269"/>
        <item h="1" x="122"/>
        <item h="1" x="180"/>
        <item h="1" x="580"/>
        <item h="1" x="762"/>
        <item h="1" x="67"/>
        <item h="1" x="699"/>
        <item h="1" x="744"/>
        <item h="1" x="707"/>
        <item h="1" x="481"/>
        <item h="1" x="659"/>
        <item h="1" x="434"/>
        <item h="1" x="560"/>
        <item h="1" x="520"/>
        <item h="1" x="658"/>
        <item h="1" x="392"/>
        <item h="1" x="130"/>
        <item h="1" x="377"/>
        <item h="1" x="697"/>
        <item h="1" x="191"/>
        <item x="112"/>
        <item h="1" x="278"/>
        <item h="1" x="8"/>
        <item h="1" x="527"/>
        <item h="1" x="37"/>
        <item h="1" x="513"/>
        <item h="1" x="262"/>
        <item h="1" x="589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earch Volume " fld="5" baseField="0" baseItem="2"/>
    <dataField name="Weighted " fld="3" baseField="0" baseItem="3"/>
  </dataFields>
  <formats count="3">
    <format dxfId="44">
      <pivotArea type="all" dataOnly="0" outline="0" fieldPosition="0"/>
    </format>
    <format dxfId="43">
      <pivotArea outline="0" collapsedLevelsAreSubtotals="1" fieldPosition="0"/>
    </format>
    <format dxfId="4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5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26:D27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x="2029"/>
        <item h="1" x="1891"/>
        <item h="1" x="404"/>
        <item h="1" x="2052"/>
        <item h="1" x="648"/>
        <item x="1429"/>
        <item x="2319"/>
        <item x="1079"/>
        <item x="1967"/>
        <item x="1310"/>
        <item x="483"/>
        <item x="981"/>
        <item x="1507"/>
        <item x="1510"/>
        <item x="1407"/>
        <item x="249"/>
        <item x="267"/>
        <item x="395"/>
        <item x="492"/>
        <item x="996"/>
        <item x="1025"/>
        <item x="1203"/>
        <item x="1687"/>
        <item x="917"/>
        <item x="1022"/>
        <item x="2081"/>
        <item x="2262"/>
        <item x="1943"/>
        <item x="598"/>
        <item x="765"/>
        <item x="2308"/>
        <item x="2180"/>
        <item x="477"/>
        <item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h="1" x="2281"/>
        <item h="1" x="1292"/>
        <item h="1" x="1862"/>
        <item h="1" x="2101"/>
        <item h="1" x="1361"/>
        <item h="1" x="1358"/>
        <item h="1" x="218"/>
        <item h="1" x="1126"/>
        <item h="1" x="547"/>
        <item h="1"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x="2099"/>
        <item h="1" x="1963"/>
        <item x="1252"/>
        <item h="1" x="979"/>
        <item h="1" x="920"/>
        <item h="1"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h="1" x="1131"/>
        <item h="1" x="453"/>
        <item h="1" x="685"/>
        <item h="1" x="1418"/>
        <item h="1" x="673"/>
        <item h="1" x="719"/>
        <item x="763"/>
        <item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h="1" x="1095"/>
        <item h="1" x="1602"/>
        <item h="1" x="2346"/>
        <item h="1" x="2004"/>
        <item h="1" x="1636"/>
        <item h="1" x="1968"/>
        <item h="1" x="2241"/>
        <item h="1" x="805"/>
        <item h="1" x="419"/>
        <item h="1" x="2133"/>
        <item h="1" x="1875"/>
        <item h="1"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h="1"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h="1"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h="1"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h="1"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h="1"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h="1"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x="1488"/>
        <item h="1" x="1948"/>
        <item h="1" x="959"/>
        <item h="1" x="1841"/>
        <item h="1" x="2361"/>
        <item h="1" x="169"/>
        <item h="1" x="683"/>
        <item h="1" x="910"/>
        <item h="1" x="622"/>
        <item h="1" x="1817"/>
        <item h="1" x="807"/>
        <item h="1" x="572"/>
        <item h="1" x="1133"/>
        <item h="1" x="651"/>
        <item h="1" x="783"/>
        <item h="1" x="1448"/>
        <item h="1" x="1319"/>
        <item h="1" x="539"/>
        <item h="1" x="2017"/>
        <item h="1" x="890"/>
        <item h="1" x="1355"/>
        <item h="1" x="1475"/>
        <item h="1" x="2254"/>
        <item h="1" x="939"/>
        <item x="271"/>
        <item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h="1" x="447"/>
        <item h="1" x="542"/>
        <item h="1" x="1742"/>
        <item x="290"/>
        <item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h="1"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h="1" x="347"/>
        <item h="1" x="2372"/>
        <item h="1" x="252"/>
        <item h="1" x="2059"/>
        <item h="1" x="1290"/>
        <item h="1" x="1806"/>
        <item h="1" x="2147"/>
        <item h="1" x="131"/>
        <item h="1" x="501"/>
        <item h="1"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x="2138"/>
        <item h="1" x="818"/>
        <item h="1" x="2092"/>
        <item h="1" x="1898"/>
        <item h="1" x="761"/>
        <item h="1" x="428"/>
        <item h="1" x="1716"/>
        <item h="1" x="649"/>
        <item h="1" x="120"/>
        <item h="1" x="62"/>
        <item h="1" x="538"/>
        <item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h="1" x="684"/>
        <item h="1"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h="1" x="1165"/>
        <item h="1"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h="1"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h="1" x="505"/>
        <item h="1" x="546"/>
        <item h="1" x="1314"/>
        <item h="1" x="1845"/>
        <item h="1" x="2370"/>
        <item h="1" x="1318"/>
        <item h="1" x="276"/>
        <item h="1" x="788"/>
        <item h="1"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h="1"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h="1"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h="1"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h="1" x="2217"/>
        <item h="1" x="2119"/>
        <item h="1" x="938"/>
        <item h="1"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h="1"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h="1"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h="1"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x="14"/>
        <item x="1243"/>
        <item x="114"/>
        <item x="1302"/>
        <item x="611"/>
        <item x="1866"/>
        <item x="575"/>
        <item x="656"/>
        <item x="1442"/>
        <item x="828"/>
        <item x="2231"/>
        <item x="729"/>
        <item x="1150"/>
        <item x="794"/>
        <item x="1158"/>
        <item x="736"/>
        <item x="834"/>
        <item x="1228"/>
        <item x="1240"/>
        <item x="264"/>
        <item x="55"/>
        <item x="2090"/>
        <item x="858"/>
        <item x="1124"/>
        <item x="949"/>
        <item x="1630"/>
        <item x="789"/>
        <item x="301"/>
        <item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h="1"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h="1"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h="1" x="902"/>
        <item h="1" x="1810"/>
        <item h="1" x="1736"/>
        <item h="1" x="1280"/>
        <item h="1" x="1048"/>
        <item h="1" x="1517"/>
        <item h="1" x="2082"/>
        <item h="1" x="748"/>
        <item h="1" x="909"/>
        <item h="1" x="2195"/>
        <item h="1" x="865"/>
        <item h="1" x="70"/>
        <item h="1" x="1503"/>
        <item h="1" x="1724"/>
        <item h="1"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h="1" x="340"/>
        <item h="1" x="253"/>
        <item h="1" x="149"/>
        <item h="1" x="803"/>
        <item h="1" x="112"/>
        <item h="1" x="156"/>
        <item h="1"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h="1" x="110"/>
        <item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x="2374"/>
        <item h="1" x="1334"/>
        <item x="1880"/>
        <item h="1" x="2314"/>
        <item h="1" x="1849"/>
        <item h="1" x="296"/>
        <item h="1" x="1345"/>
        <item h="1" x="1089"/>
        <item h="1" x="1145"/>
        <item h="1" x="1878"/>
        <item h="1" x="863"/>
        <item h="1" x="1096"/>
        <item h="1" x="2339"/>
        <item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h="1" x="141"/>
        <item h="1"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h="1"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h="1" x="103"/>
        <item h="1" x="240"/>
        <item h="1"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h="1" x="844"/>
        <item h="1"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h="1"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x="1990"/>
        <item h="1" x="2014"/>
        <item h="1" x="737"/>
        <item h="1"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x="407"/>
        <item h="1"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h="1" x="193"/>
        <item h="1" x="87"/>
        <item h="1" x="40"/>
        <item h="1"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x="502"/>
        <item x="824"/>
        <item x="1628"/>
        <item h="1" x="835"/>
        <item h="1" x="559"/>
        <item h="1" x="2278"/>
        <item h="1"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h="1" x="11"/>
        <item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h="1" x="880"/>
        <item h="1" x="350"/>
        <item h="1" x="1756"/>
        <item h="1" x="975"/>
        <item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h="1"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h="1" x="79"/>
        <item h="1" x="258"/>
        <item h="1" x="2260"/>
        <item h="1" x="2243"/>
        <item h="1" x="1908"/>
        <item h="1" x="1529"/>
        <item h="1" x="962"/>
        <item h="1" x="568"/>
        <item h="1" x="1399"/>
        <item h="1" x="1936"/>
        <item h="1" x="1871"/>
        <item h="1" x="760"/>
        <item h="1" x="1512"/>
        <item h="1" x="21"/>
        <item h="1" x="425"/>
        <item h="1" x="700"/>
        <item h="1" x="113"/>
        <item h="1" x="47"/>
        <item h="1" x="13"/>
        <item h="1" x="667"/>
        <item h="1" x="415"/>
        <item h="1" x="1155"/>
        <item h="1" x="2376"/>
        <item h="1" x="1416"/>
        <item h="1" x="901"/>
        <item h="1" x="379"/>
        <item h="1" x="28"/>
        <item h="1" x="631"/>
        <item h="1" x="224"/>
        <item h="1" x="780"/>
        <item h="1" x="1253"/>
        <item h="1" x="454"/>
        <item h="1" x="1117"/>
        <item h="1" x="2276"/>
        <item h="1" x="1286"/>
        <item h="1"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h="1" x="2248"/>
        <item h="1" x="514"/>
        <item h="1" x="1550"/>
        <item h="1" x="1219"/>
        <item h="1" x="1241"/>
        <item h="1" x="1069"/>
        <item h="1" x="1257"/>
        <item h="1" x="665"/>
        <item h="1" x="403"/>
        <item x="1542"/>
        <item h="1" x="2307"/>
        <item h="1" x="1149"/>
        <item h="1"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h="1" x="2205"/>
        <item h="1"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h="1"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h="1"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h="1" x="241"/>
        <item h="1" x="2160"/>
        <item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h="1" x="2178"/>
        <item h="1" x="786"/>
        <item h="1"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h="1" x="1695"/>
        <item h="1"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h="1" x="30"/>
        <item h="1" x="1316"/>
        <item h="1" x="1772"/>
        <item x="104"/>
        <item x="956"/>
        <item h="1" x="1688"/>
        <item h="1" x="1595"/>
        <item h="1" x="1229"/>
        <item h="1" x="1156"/>
        <item h="1" x="31"/>
        <item h="1" x="2084"/>
        <item h="1" x="1978"/>
        <item h="1" x="2359"/>
        <item h="1"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h="1" x="1312"/>
        <item h="1"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um of Search Volume" fld="5" baseField="0" baseItem="0"/>
    <dataField name="Weighted " fld="3" baseField="0" baseItem="3"/>
  </dataFields>
  <formats count="3"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4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21:D22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h="1" x="2029"/>
        <item h="1" x="1891"/>
        <item h="1" x="404"/>
        <item h="1" x="2052"/>
        <item h="1" x="648"/>
        <item h="1" x="1429"/>
        <item h="1" x="2319"/>
        <item h="1" x="1079"/>
        <item h="1" x="1967"/>
        <item h="1" x="1310"/>
        <item h="1" x="483"/>
        <item h="1" x="981"/>
        <item h="1" x="1507"/>
        <item h="1" x="1510"/>
        <item h="1" x="1407"/>
        <item x="249"/>
        <item h="1" x="267"/>
        <item h="1" x="395"/>
        <item h="1" x="492"/>
        <item h="1" x="996"/>
        <item h="1" x="1025"/>
        <item h="1" x="1203"/>
        <item h="1" x="1687"/>
        <item h="1" x="917"/>
        <item h="1" x="1022"/>
        <item h="1" x="2081"/>
        <item h="1" x="2262"/>
        <item h="1" x="1943"/>
        <item h="1" x="598"/>
        <item h="1" x="765"/>
        <item h="1" x="2308"/>
        <item h="1" x="2180"/>
        <item h="1" x="477"/>
        <item h="1"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x="94"/>
        <item x="1031"/>
        <item x="1797"/>
        <item x="1804"/>
        <item x="853"/>
        <item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h="1"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x="2281"/>
        <item h="1" x="1292"/>
        <item h="1" x="1862"/>
        <item h="1" x="2101"/>
        <item h="1" x="1361"/>
        <item h="1" x="1358"/>
        <item h="1" x="218"/>
        <item h="1" x="1126"/>
        <item h="1" x="547"/>
        <item h="1"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h="1" x="2099"/>
        <item h="1" x="1963"/>
        <item h="1" x="1252"/>
        <item h="1" x="979"/>
        <item h="1" x="920"/>
        <item h="1"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x="1131"/>
        <item x="453"/>
        <item x="685"/>
        <item h="1" x="1418"/>
        <item h="1" x="673"/>
        <item h="1" x="719"/>
        <item h="1" x="763"/>
        <item h="1"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h="1" x="1095"/>
        <item h="1" x="1602"/>
        <item h="1" x="2346"/>
        <item h="1" x="2004"/>
        <item h="1" x="1636"/>
        <item h="1" x="1968"/>
        <item h="1" x="2241"/>
        <item h="1" x="805"/>
        <item h="1" x="419"/>
        <item h="1" x="2133"/>
        <item h="1" x="1875"/>
        <item h="1"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h="1"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h="1"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h="1"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h="1" x="1488"/>
        <item h="1" x="1948"/>
        <item h="1" x="959"/>
        <item h="1" x="1841"/>
        <item h="1" x="2361"/>
        <item h="1" x="169"/>
        <item h="1" x="683"/>
        <item h="1" x="910"/>
        <item h="1" x="622"/>
        <item h="1" x="1817"/>
        <item x="807"/>
        <item x="572"/>
        <item x="1133"/>
        <item h="1" x="651"/>
        <item h="1" x="783"/>
        <item h="1" x="1448"/>
        <item h="1" x="1319"/>
        <item x="539"/>
        <item h="1"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x="117"/>
        <item h="1" x="1591"/>
        <item h="1" x="738"/>
        <item h="1" x="1060"/>
        <item h="1" x="447"/>
        <item h="1" x="542"/>
        <item h="1" x="1742"/>
        <item h="1" x="290"/>
        <item h="1"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h="1" x="347"/>
        <item h="1" x="2372"/>
        <item h="1" x="252"/>
        <item h="1" x="2059"/>
        <item h="1" x="1290"/>
        <item h="1" x="1806"/>
        <item h="1" x="2147"/>
        <item h="1" x="131"/>
        <item h="1" x="501"/>
        <item h="1"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h="1" x="1629"/>
        <item h="1" x="579"/>
        <item h="1" x="1544"/>
        <item h="1" x="2354"/>
        <item x="298"/>
        <item x="64"/>
        <item x="435"/>
        <item h="1" x="1985"/>
        <item h="1" x="1341"/>
        <item h="1" x="1123"/>
        <item h="1" x="2138"/>
        <item h="1" x="818"/>
        <item h="1" x="2092"/>
        <item h="1" x="1898"/>
        <item h="1" x="761"/>
        <item h="1" x="428"/>
        <item h="1" x="1716"/>
        <item h="1" x="649"/>
        <item h="1" x="120"/>
        <item h="1" x="62"/>
        <item h="1" x="538"/>
        <item h="1"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h="1" x="684"/>
        <item h="1"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h="1" x="1165"/>
        <item h="1"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h="1"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x="505"/>
        <item x="546"/>
        <item h="1" x="1314"/>
        <item h="1" x="1845"/>
        <item h="1" x="2370"/>
        <item h="1" x="1318"/>
        <item h="1" x="276"/>
        <item h="1" x="788"/>
        <item h="1"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h="1"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h="1" x="2217"/>
        <item h="1" x="2119"/>
        <item h="1" x="938"/>
        <item h="1" x="1974"/>
        <item h="1" x="1009"/>
        <item h="1" x="1593"/>
        <item h="1" x="375"/>
        <item h="1" x="645"/>
        <item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x="434"/>
        <item x="682"/>
        <item x="118"/>
        <item x="1105"/>
        <item x="2"/>
        <item x="2171"/>
        <item x="845"/>
        <item x="642"/>
        <item x="664"/>
        <item x="535"/>
        <item x="832"/>
        <item x="107"/>
        <item x="1501"/>
        <item x="696"/>
        <item x="626"/>
        <item x="499"/>
        <item x="39"/>
        <item x="613"/>
        <item x="1070"/>
        <item x="1210"/>
        <item x="1037"/>
        <item x="255"/>
        <item x="554"/>
        <item x="1357"/>
        <item x="194"/>
        <item x="179"/>
        <item x="1674"/>
        <item x="1204"/>
        <item x="166"/>
        <item x="1216"/>
        <item x="870"/>
        <item x="352"/>
        <item x="1643"/>
        <item x="106"/>
        <item x="436"/>
        <item x="361"/>
        <item x="1365"/>
        <item x="1138"/>
        <item x="236"/>
        <item x="1343"/>
        <item x="702"/>
        <item x="354"/>
        <item x="7"/>
        <item x="337"/>
        <item x="850"/>
        <item x="160"/>
        <item x="59"/>
        <item x="204"/>
        <item x="635"/>
        <item x="1112"/>
        <item x="286"/>
        <item x="449"/>
        <item x="842"/>
        <item x="396"/>
        <item x="744"/>
        <item x="746"/>
        <item x="629"/>
        <item x="57"/>
        <item x="65"/>
        <item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h="1" x="14"/>
        <item h="1" x="1243"/>
        <item h="1" x="114"/>
        <item h="1" x="1302"/>
        <item h="1" x="611"/>
        <item h="1" x="1866"/>
        <item h="1" x="575"/>
        <item h="1" x="656"/>
        <item h="1" x="1442"/>
        <item h="1" x="828"/>
        <item h="1" x="2231"/>
        <item h="1" x="729"/>
        <item h="1" x="1150"/>
        <item h="1" x="794"/>
        <item h="1" x="1158"/>
        <item h="1" x="736"/>
        <item h="1" x="834"/>
        <item h="1" x="1228"/>
        <item h="1" x="1240"/>
        <item h="1" x="264"/>
        <item h="1" x="55"/>
        <item h="1" x="2090"/>
        <item h="1" x="858"/>
        <item h="1" x="1124"/>
        <item h="1" x="949"/>
        <item h="1" x="1630"/>
        <item h="1" x="789"/>
        <item h="1" x="301"/>
        <item h="1"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h="1"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h="1" x="902"/>
        <item h="1" x="1810"/>
        <item h="1" x="1736"/>
        <item h="1" x="1280"/>
        <item h="1" x="1048"/>
        <item h="1" x="1517"/>
        <item h="1" x="2082"/>
        <item h="1" x="748"/>
        <item h="1" x="909"/>
        <item h="1" x="2195"/>
        <item h="1" x="865"/>
        <item h="1" x="70"/>
        <item h="1" x="1503"/>
        <item h="1" x="1724"/>
        <item h="1"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h="1" x="340"/>
        <item h="1" x="253"/>
        <item h="1" x="149"/>
        <item h="1" x="803"/>
        <item h="1" x="112"/>
        <item h="1" x="156"/>
        <item h="1"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h="1" x="110"/>
        <item h="1"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h="1" x="2374"/>
        <item h="1" x="1334"/>
        <item h="1" x="1880"/>
        <item h="1" x="2314"/>
        <item h="1" x="1849"/>
        <item x="296"/>
        <item x="1345"/>
        <item x="1089"/>
        <item h="1" x="1145"/>
        <item h="1" x="1878"/>
        <item x="863"/>
        <item h="1" x="1096"/>
        <item h="1" x="2339"/>
        <item h="1"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h="1" x="141"/>
        <item h="1"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x="103"/>
        <item x="240"/>
        <item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x="844"/>
        <item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x="636"/>
        <item h="1" x="726"/>
        <item h="1" x="1990"/>
        <item h="1" x="2014"/>
        <item h="1" x="737"/>
        <item h="1" x="2009"/>
        <item h="1" x="891"/>
        <item h="1" x="782"/>
        <item h="1" x="491"/>
        <item h="1" x="2385"/>
        <item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h="1"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h="1"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x="282"/>
        <item x="952"/>
        <item x="1362"/>
        <item x="1617"/>
        <item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h="1" x="407"/>
        <item h="1"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h="1" x="193"/>
        <item h="1" x="87"/>
        <item h="1" x="40"/>
        <item h="1"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h="1" x="502"/>
        <item h="1" x="824"/>
        <item h="1" x="1628"/>
        <item h="1" x="835"/>
        <item h="1" x="559"/>
        <item h="1" x="2278"/>
        <item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x="346"/>
        <item h="1" x="1739"/>
        <item h="1" x="968"/>
        <item h="1" x="11"/>
        <item h="1"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h="1" x="880"/>
        <item h="1" x="350"/>
        <item h="1" x="1756"/>
        <item h="1" x="975"/>
        <item h="1"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h="1"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x="79"/>
        <item h="1" x="258"/>
        <item h="1" x="2260"/>
        <item h="1" x="2243"/>
        <item h="1" x="1908"/>
        <item h="1" x="1529"/>
        <item h="1" x="962"/>
        <item h="1" x="568"/>
        <item h="1" x="1399"/>
        <item h="1" x="1936"/>
        <item h="1" x="1871"/>
        <item h="1" x="760"/>
        <item h="1" x="1512"/>
        <item h="1" x="21"/>
        <item h="1" x="425"/>
        <item h="1" x="700"/>
        <item h="1" x="113"/>
        <item h="1" x="47"/>
        <item h="1" x="13"/>
        <item h="1" x="667"/>
        <item h="1" x="415"/>
        <item h="1" x="1155"/>
        <item h="1" x="2376"/>
        <item h="1" x="1416"/>
        <item h="1" x="901"/>
        <item h="1" x="379"/>
        <item h="1" x="28"/>
        <item h="1" x="631"/>
        <item h="1" x="224"/>
        <item h="1" x="780"/>
        <item h="1" x="1253"/>
        <item h="1" x="454"/>
        <item h="1" x="1117"/>
        <item h="1" x="2276"/>
        <item h="1" x="1286"/>
        <item h="1"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h="1" x="2248"/>
        <item h="1" x="514"/>
        <item h="1" x="1550"/>
        <item h="1" x="1219"/>
        <item h="1" x="1241"/>
        <item h="1" x="1069"/>
        <item h="1" x="1257"/>
        <item h="1" x="665"/>
        <item h="1" x="403"/>
        <item h="1" x="1542"/>
        <item h="1" x="2307"/>
        <item h="1" x="1149"/>
        <item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h="1" x="2205"/>
        <item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h="1"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x="241"/>
        <item h="1" x="2160"/>
        <item h="1"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h="1" x="2178"/>
        <item h="1" x="786"/>
        <item h="1"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h="1"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x="1695"/>
        <item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x="98"/>
        <item h="1" x="908"/>
        <item h="1" x="467"/>
        <item h="1" x="565"/>
        <item h="1" x="937"/>
        <item h="1" x="1007"/>
        <item h="1" x="30"/>
        <item h="1" x="1316"/>
        <item h="1" x="1772"/>
        <item h="1" x="104"/>
        <item h="1" x="956"/>
        <item h="1" x="1688"/>
        <item h="1" x="1595"/>
        <item h="1" x="1229"/>
        <item h="1" x="1156"/>
        <item h="1" x="31"/>
        <item h="1" x="2084"/>
        <item h="1" x="1978"/>
        <item h="1" x="2359"/>
        <item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h="1" x="1312"/>
        <item h="1"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um of Search Volume" fld="5" baseField="0" baseItem="0"/>
    <dataField name="Weighted " fld="3" baseField="0" baseItem="3"/>
  </dataFields>
  <formats count="3">
    <format dxfId="50">
      <pivotArea type="all" dataOnly="0" outline="0" fieldPosition="0"/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6:D7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h="1" x="2029"/>
        <item h="1" x="1891"/>
        <item h="1" x="404"/>
        <item h="1" x="2052"/>
        <item h="1" x="648"/>
        <item h="1" x="1429"/>
        <item h="1" x="2319"/>
        <item h="1" x="1079"/>
        <item h="1" x="1967"/>
        <item h="1" x="1310"/>
        <item h="1" x="483"/>
        <item h="1" x="981"/>
        <item h="1" x="1507"/>
        <item h="1" x="1510"/>
        <item h="1" x="1407"/>
        <item h="1" x="249"/>
        <item h="1" x="267"/>
        <item h="1" x="395"/>
        <item h="1" x="492"/>
        <item h="1" x="996"/>
        <item h="1" x="1025"/>
        <item h="1" x="1203"/>
        <item h="1" x="1687"/>
        <item h="1" x="917"/>
        <item h="1" x="1022"/>
        <item h="1" x="2081"/>
        <item h="1" x="2262"/>
        <item h="1" x="1943"/>
        <item h="1" x="598"/>
        <item h="1" x="765"/>
        <item h="1" x="2308"/>
        <item h="1" x="2180"/>
        <item h="1" x="477"/>
        <item h="1"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h="1"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h="1" x="2281"/>
        <item h="1" x="1292"/>
        <item h="1" x="1862"/>
        <item h="1" x="2101"/>
        <item h="1" x="1361"/>
        <item h="1" x="1358"/>
        <item h="1" x="218"/>
        <item h="1" x="1126"/>
        <item h="1" x="547"/>
        <item h="1"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h="1" x="2099"/>
        <item h="1" x="1963"/>
        <item h="1" x="1252"/>
        <item h="1" x="979"/>
        <item h="1" x="920"/>
        <item h="1"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h="1" x="1131"/>
        <item h="1" x="453"/>
        <item h="1" x="685"/>
        <item h="1" x="1418"/>
        <item h="1" x="673"/>
        <item h="1" x="719"/>
        <item h="1" x="763"/>
        <item h="1"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h="1" x="1095"/>
        <item h="1" x="1602"/>
        <item h="1" x="2346"/>
        <item h="1" x="2004"/>
        <item h="1" x="1636"/>
        <item h="1" x="1968"/>
        <item h="1" x="2241"/>
        <item h="1" x="805"/>
        <item h="1" x="419"/>
        <item h="1" x="2133"/>
        <item h="1" x="1875"/>
        <item h="1"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h="1"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h="1"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h="1"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h="1"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h="1"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h="1"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h="1"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h="1"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h="1" x="1488"/>
        <item h="1" x="1948"/>
        <item h="1" x="959"/>
        <item h="1" x="1841"/>
        <item h="1" x="2361"/>
        <item h="1" x="169"/>
        <item h="1" x="683"/>
        <item h="1" x="910"/>
        <item h="1" x="622"/>
        <item h="1" x="1817"/>
        <item h="1" x="807"/>
        <item h="1" x="572"/>
        <item h="1" x="1133"/>
        <item h="1" x="651"/>
        <item h="1" x="783"/>
        <item h="1" x="1448"/>
        <item h="1" x="1319"/>
        <item h="1" x="539"/>
        <item h="1"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h="1" x="447"/>
        <item h="1" x="542"/>
        <item h="1" x="1742"/>
        <item h="1" x="290"/>
        <item h="1"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h="1"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h="1" x="347"/>
        <item h="1" x="2372"/>
        <item h="1" x="252"/>
        <item h="1" x="2059"/>
        <item h="1" x="1290"/>
        <item h="1" x="1806"/>
        <item h="1" x="2147"/>
        <item h="1" x="131"/>
        <item h="1" x="501"/>
        <item h="1"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h="1"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h="1" x="2138"/>
        <item h="1" x="818"/>
        <item h="1" x="2092"/>
        <item h="1" x="1898"/>
        <item h="1" x="761"/>
        <item h="1" x="428"/>
        <item h="1" x="1716"/>
        <item h="1" x="649"/>
        <item h="1" x="120"/>
        <item h="1" x="62"/>
        <item h="1" x="538"/>
        <item h="1"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h="1" x="684"/>
        <item h="1"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h="1"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h="1" x="1165"/>
        <item h="1"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h="1"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h="1" x="1324"/>
        <item h="1" x="505"/>
        <item h="1" x="546"/>
        <item h="1" x="1314"/>
        <item h="1" x="1845"/>
        <item h="1" x="2370"/>
        <item h="1" x="1318"/>
        <item h="1" x="276"/>
        <item h="1" x="788"/>
        <item h="1"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h="1"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h="1"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h="1" x="1780"/>
        <item h="1"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h="1"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h="1" x="2217"/>
        <item h="1" x="2119"/>
        <item h="1" x="938"/>
        <item h="1"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h="1"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h="1"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h="1"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h="1" x="14"/>
        <item h="1" x="1243"/>
        <item h="1" x="114"/>
        <item h="1" x="1302"/>
        <item h="1" x="611"/>
        <item h="1" x="1866"/>
        <item h="1" x="575"/>
        <item h="1" x="656"/>
        <item h="1" x="1442"/>
        <item h="1" x="828"/>
        <item h="1" x="2231"/>
        <item h="1" x="729"/>
        <item h="1" x="1150"/>
        <item h="1" x="794"/>
        <item h="1" x="1158"/>
        <item h="1" x="736"/>
        <item h="1" x="834"/>
        <item h="1" x="1228"/>
        <item h="1" x="1240"/>
        <item h="1" x="264"/>
        <item h="1" x="55"/>
        <item h="1" x="2090"/>
        <item h="1" x="858"/>
        <item h="1" x="1124"/>
        <item h="1" x="949"/>
        <item h="1" x="1630"/>
        <item h="1" x="789"/>
        <item h="1" x="301"/>
        <item h="1"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h="1"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h="1"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h="1" x="902"/>
        <item h="1" x="1810"/>
        <item h="1" x="1736"/>
        <item h="1" x="1280"/>
        <item h="1" x="1048"/>
        <item h="1" x="1517"/>
        <item h="1" x="2082"/>
        <item h="1" x="748"/>
        <item h="1" x="909"/>
        <item h="1" x="2195"/>
        <item h="1" x="865"/>
        <item h="1" x="70"/>
        <item h="1" x="1503"/>
        <item h="1" x="1724"/>
        <item h="1" x="2140"/>
        <item x="0"/>
        <item x="196"/>
        <item x="144"/>
        <item x="24"/>
        <item x="262"/>
        <item x="531"/>
        <item x="19"/>
        <item x="27"/>
        <item x="322"/>
        <item x="340"/>
        <item x="253"/>
        <item x="149"/>
        <item x="803"/>
        <item x="112"/>
        <item x="156"/>
        <item x="261"/>
        <item x="632"/>
        <item x="33"/>
        <item x="108"/>
        <item x="338"/>
        <item x="183"/>
        <item x="1350"/>
        <item x="1325"/>
        <item x="198"/>
        <item x="188"/>
        <item x="26"/>
        <item x="263"/>
        <item x="150"/>
        <item x="6"/>
        <item x="18"/>
        <item x="110"/>
        <item x="151"/>
        <item x="111"/>
        <item x="345"/>
        <item x="8"/>
        <item x="257"/>
        <item x="360"/>
        <item x="1108"/>
        <item x="489"/>
        <item x="46"/>
        <item x="51"/>
        <item x="88"/>
        <item x="63"/>
        <item x="358"/>
        <item x="147"/>
        <item x="50"/>
        <item x="32"/>
        <item x="143"/>
        <item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h="1" x="2374"/>
        <item h="1" x="1334"/>
        <item h="1" x="1880"/>
        <item h="1" x="2314"/>
        <item h="1" x="1849"/>
        <item h="1" x="296"/>
        <item h="1" x="1345"/>
        <item h="1" x="1089"/>
        <item h="1" x="1145"/>
        <item h="1" x="1878"/>
        <item h="1" x="863"/>
        <item h="1" x="1096"/>
        <item h="1" x="2339"/>
        <item h="1"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x="141"/>
        <item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h="1"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h="1" x="103"/>
        <item h="1" x="240"/>
        <item h="1"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h="1" x="844"/>
        <item h="1"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h="1"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h="1" x="1990"/>
        <item h="1" x="2014"/>
        <item h="1" x="737"/>
        <item h="1"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h="1"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h="1"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h="1" x="407"/>
        <item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h="1" x="193"/>
        <item h="1" x="87"/>
        <item h="1" x="40"/>
        <item h="1"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h="1" x="502"/>
        <item h="1" x="824"/>
        <item h="1" x="1628"/>
        <item h="1" x="835"/>
        <item h="1" x="559"/>
        <item h="1" x="2278"/>
        <item h="1"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h="1" x="11"/>
        <item h="1"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h="1" x="880"/>
        <item h="1" x="350"/>
        <item h="1" x="1756"/>
        <item h="1" x="975"/>
        <item h="1" x="639"/>
        <item h="1" x="457"/>
        <item h="1" x="1134"/>
        <item h="1" x="35"/>
        <item h="1" x="583"/>
        <item h="1" x="161"/>
        <item h="1" x="675"/>
        <item h="1" x="138"/>
        <item h="1" x="2294"/>
        <item h="1" x="1205"/>
        <item h="1" x="1083"/>
        <item h="1" x="288"/>
        <item h="1" x="178"/>
        <item h="1" x="784"/>
        <item h="1" x="2183"/>
        <item h="1" x="1353"/>
        <item h="1" x="1557"/>
        <item h="1" x="92"/>
        <item h="1" x="610"/>
        <item h="1" x="1406"/>
        <item h="1" x="1305"/>
        <item h="1" x="1485"/>
        <item h="1" x="674"/>
        <item h="1" x="1585"/>
        <item h="1" x="1574"/>
        <item h="1" x="418"/>
        <item h="1" x="1392"/>
        <item h="1" x="2157"/>
        <item h="1" x="1824"/>
        <item h="1" x="1359"/>
        <item h="1" x="813"/>
        <item h="1" x="1276"/>
        <item h="1" x="79"/>
        <item h="1" x="258"/>
        <item h="1" x="2260"/>
        <item h="1" x="2243"/>
        <item h="1" x="1908"/>
        <item h="1" x="1529"/>
        <item h="1" x="962"/>
        <item h="1" x="568"/>
        <item h="1" x="1399"/>
        <item h="1" x="1936"/>
        <item h="1" x="1871"/>
        <item h="1" x="760"/>
        <item h="1" x="1512"/>
        <item h="1" x="21"/>
        <item h="1" x="425"/>
        <item h="1" x="700"/>
        <item h="1" x="113"/>
        <item h="1" x="47"/>
        <item h="1" x="13"/>
        <item h="1" x="667"/>
        <item h="1" x="415"/>
        <item h="1" x="1155"/>
        <item h="1" x="2376"/>
        <item h="1" x="1416"/>
        <item h="1" x="901"/>
        <item h="1" x="379"/>
        <item h="1" x="28"/>
        <item h="1" x="631"/>
        <item h="1" x="224"/>
        <item h="1" x="780"/>
        <item h="1" x="1253"/>
        <item h="1" x="454"/>
        <item h="1" x="1117"/>
        <item h="1" x="2276"/>
        <item h="1" x="1286"/>
        <item h="1" x="1586"/>
        <item h="1" x="2123"/>
        <item h="1" x="36"/>
        <item h="1" x="49"/>
        <item h="1" x="1247"/>
        <item h="1" x="357"/>
        <item h="1" x="60"/>
        <item h="1" x="34"/>
        <item h="1" x="398"/>
        <item h="1" x="1874"/>
        <item h="1" x="439"/>
        <item h="1" x="281"/>
        <item h="1" x="1727"/>
        <item h="1" x="646"/>
        <item h="1" x="741"/>
        <item h="1" x="321"/>
        <item h="1" x="1747"/>
        <item h="1" x="2317"/>
        <item h="1" x="1180"/>
        <item h="1" x="867"/>
        <item h="1" x="1336"/>
        <item h="1" x="2048"/>
        <item h="1" x="100"/>
        <item h="1" x="429"/>
        <item h="1" x="471"/>
        <item h="1" x="769"/>
        <item h="1" x="164"/>
        <item h="1" x="812"/>
        <item h="1" x="146"/>
        <item h="1" x="67"/>
        <item h="1" x="152"/>
        <item h="1" x="203"/>
        <item h="1" x="284"/>
        <item h="1" x="2248"/>
        <item h="1" x="514"/>
        <item h="1" x="1550"/>
        <item h="1" x="1219"/>
        <item h="1" x="1241"/>
        <item h="1" x="1069"/>
        <item h="1" x="1257"/>
        <item h="1" x="665"/>
        <item h="1" x="403"/>
        <item h="1" x="1542"/>
        <item h="1" x="2307"/>
        <item h="1" x="1149"/>
        <item h="1"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h="1" x="1655"/>
        <item h="1" x="1675"/>
        <item h="1" x="2205"/>
        <item h="1"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h="1"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h="1"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h="1" x="241"/>
        <item h="1" x="2160"/>
        <item h="1"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h="1" x="2178"/>
        <item h="1" x="786"/>
        <item h="1"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h="1"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h="1" x="1695"/>
        <item h="1"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h="1" x="30"/>
        <item h="1" x="1316"/>
        <item h="1" x="1772"/>
        <item h="1" x="104"/>
        <item h="1" x="956"/>
        <item h="1" x="1688"/>
        <item h="1" x="1595"/>
        <item h="1" x="1229"/>
        <item h="1" x="1156"/>
        <item x="31"/>
        <item h="1" x="2084"/>
        <item h="1" x="1978"/>
        <item h="1" x="2359"/>
        <item h="1"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h="1" x="1312"/>
        <item h="1"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um of Search Volume" fld="5" baseField="0" baseItem="0"/>
    <dataField name="Weighted " fld="3" baseField="0" baseItem="3"/>
  </dataFields>
  <formats count="3">
    <format dxfId="53">
      <pivotArea type="all" dataOnly="0" outline="0" fieldPosition="0"/>
    </format>
    <format dxfId="52">
      <pivotArea outline="0" collapsedLevelsAreSubtotals="1" fieldPosition="0"/>
    </format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6:D17" firstHeaderRow="0" firstDataRow="1" firstDataCol="0" rowPageCount="1" colPageCount="1"/>
  <pivotFields count="13">
    <pivotField axis="axisPage" multipleItemSelectionAllowed="1" showAll="0">
      <items count="2415">
        <item h="1" x="2230"/>
        <item h="1" x="1213"/>
        <item h="1" x="1869"/>
        <item h="1" x="2054"/>
        <item h="1" x="2011"/>
        <item h="1" x="1579"/>
        <item h="1" x="1654"/>
        <item h="1" x="657"/>
        <item h="1" x="553"/>
        <item h="1" x="1899"/>
        <item h="1" x="1368"/>
        <item h="1" x="1055"/>
        <item h="1" x="1786"/>
        <item h="1" x="2107"/>
        <item h="1" x="1653"/>
        <item h="1" x="303"/>
        <item h="1" x="270"/>
        <item h="1" x="385"/>
        <item h="1" x="2067"/>
        <item h="1" x="1726"/>
        <item h="1" x="1960"/>
        <item h="1" x="511"/>
        <item h="1" x="601"/>
        <item h="1" x="1269"/>
        <item h="1" x="2131"/>
        <item h="1" x="2044"/>
        <item h="1" x="451"/>
        <item h="1" x="2404"/>
        <item h="1" x="2341"/>
        <item h="1" x="2152"/>
        <item h="1" x="825"/>
        <item h="1" x="614"/>
        <item h="1" x="1010"/>
        <item h="1" x="1376"/>
        <item h="1" x="544"/>
        <item h="1" x="1838"/>
        <item h="1" x="943"/>
        <item h="1" x="569"/>
        <item h="1" x="2127"/>
        <item h="1" x="2258"/>
        <item h="1" x="1255"/>
        <item h="1" x="212"/>
        <item h="1" x="1217"/>
        <item h="1" x="1154"/>
        <item h="1" x="1834"/>
        <item h="1" x="1111"/>
        <item h="1" x="1541"/>
        <item h="1" x="1650"/>
        <item h="1" x="1267"/>
        <item h="1" x="2313"/>
        <item h="1" x="1244"/>
        <item h="1" x="1973"/>
        <item h="1" x="1067"/>
        <item h="1" x="2154"/>
        <item h="1" x="1746"/>
        <item h="1" x="1291"/>
        <item h="1" x="2207"/>
        <item h="1" x="516"/>
        <item h="1" x="1248"/>
        <item h="1" x="2029"/>
        <item x="1891"/>
        <item h="1" x="404"/>
        <item h="1" x="2052"/>
        <item h="1" x="648"/>
        <item h="1" x="1429"/>
        <item h="1" x="2319"/>
        <item h="1" x="1079"/>
        <item h="1" x="1967"/>
        <item h="1" x="1310"/>
        <item h="1" x="483"/>
        <item h="1" x="981"/>
        <item h="1" x="1507"/>
        <item h="1" x="1510"/>
        <item h="1" x="1407"/>
        <item h="1" x="249"/>
        <item h="1" x="267"/>
        <item h="1" x="395"/>
        <item h="1" x="492"/>
        <item h="1" x="996"/>
        <item h="1" x="1025"/>
        <item h="1" x="1203"/>
        <item h="1" x="1687"/>
        <item h="1" x="917"/>
        <item h="1" x="1022"/>
        <item h="1" x="2081"/>
        <item h="1" x="2262"/>
        <item h="1" x="1943"/>
        <item h="1" x="598"/>
        <item h="1" x="765"/>
        <item h="1" x="2308"/>
        <item h="1" x="2180"/>
        <item h="1" x="477"/>
        <item h="1" x="1714"/>
        <item h="1" x="1827"/>
        <item h="1" x="2165"/>
        <item h="1" x="2408"/>
        <item h="1" x="2316"/>
        <item h="1" x="1135"/>
        <item h="1" x="690"/>
        <item h="1" x="851"/>
        <item h="1" x="1085"/>
        <item h="1" x="653"/>
        <item h="1" x="1556"/>
        <item h="1" x="982"/>
        <item h="1" x="655"/>
        <item h="1" x="234"/>
        <item h="1" x="145"/>
        <item h="1" x="1047"/>
        <item h="1" x="1265"/>
        <item h="1" x="1222"/>
        <item h="1" x="1420"/>
        <item h="1" x="163"/>
        <item h="1" x="1971"/>
        <item h="1" x="1648"/>
        <item h="1" x="839"/>
        <item h="1" x="105"/>
        <item h="1" x="1191"/>
        <item h="1" x="898"/>
        <item h="1" x="1443"/>
        <item h="1" x="1259"/>
        <item h="1" x="534"/>
        <item h="1" x="1615"/>
        <item h="1" x="1116"/>
        <item h="1" x="94"/>
        <item h="1" x="1031"/>
        <item h="1" x="1797"/>
        <item h="1" x="1804"/>
        <item h="1" x="853"/>
        <item h="1" x="1270"/>
        <item h="1" x="1118"/>
        <item h="1" x="231"/>
        <item h="1" x="2219"/>
        <item h="1" x="781"/>
        <item h="1" x="521"/>
        <item h="1" x="1090"/>
        <item h="1" x="688"/>
        <item h="1" x="15"/>
        <item h="1" x="852"/>
        <item h="1" x="2364"/>
        <item h="1" x="441"/>
        <item h="1" x="556"/>
        <item h="1" x="470"/>
        <item h="1" x="1101"/>
        <item h="1" x="1635"/>
        <item h="1" x="1346"/>
        <item h="1" x="1734"/>
        <item h="1" x="2188"/>
        <item h="1" x="291"/>
        <item h="1" x="925"/>
        <item h="1" x="1901"/>
        <item h="1" x="2223"/>
        <item h="1" x="692"/>
        <item h="1" x="1796"/>
        <item h="1" x="594"/>
        <item h="1" x="886"/>
        <item h="1" x="443"/>
        <item h="1" x="348"/>
        <item h="1" x="127"/>
        <item h="1" x="724"/>
        <item h="1" x="1193"/>
        <item h="1" x="256"/>
        <item h="1" x="652"/>
        <item h="1" x="1277"/>
        <item h="1" x="699"/>
        <item h="1" x="869"/>
        <item h="1" x="1624"/>
        <item h="1" x="37"/>
        <item h="1" x="355"/>
        <item h="1" x="1773"/>
        <item h="1" x="1808"/>
        <item h="1" x="2281"/>
        <item h="1" x="1292"/>
        <item h="1" x="1862"/>
        <item h="1" x="2101"/>
        <item h="1" x="1361"/>
        <item h="1" x="1358"/>
        <item x="218"/>
        <item x="1126"/>
        <item x="547"/>
        <item x="411"/>
        <item h="1" x="1148"/>
        <item h="1" x="1242"/>
        <item h="1" x="561"/>
        <item h="1" x="2150"/>
        <item h="1" x="1094"/>
        <item h="1" x="711"/>
        <item h="1" x="827"/>
        <item h="1" x="1520"/>
        <item h="1" x="2135"/>
        <item h="1" x="1718"/>
        <item h="1" x="2097"/>
        <item h="1" x="230"/>
        <item h="1" x="620"/>
        <item h="1" x="970"/>
        <item h="1" x="1659"/>
        <item h="1" x="2208"/>
        <item h="1" x="1660"/>
        <item h="1" x="1704"/>
        <item h="1" x="2099"/>
        <item h="1" x="1963"/>
        <item h="1" x="1252"/>
        <item h="1" x="979"/>
        <item h="1" x="920"/>
        <item x="1505"/>
        <item h="1" x="1863"/>
        <item h="1" x="2164"/>
        <item h="1" x="2094"/>
        <item h="1" x="1996"/>
        <item h="1" x="2057"/>
        <item h="1" x="2115"/>
        <item h="1" x="1921"/>
        <item h="1" x="1395"/>
        <item h="1" x="1423"/>
        <item h="1" x="1389"/>
        <item h="1" x="1823"/>
        <item h="1" x="811"/>
        <item h="1" x="1131"/>
        <item h="1" x="453"/>
        <item h="1" x="685"/>
        <item h="1" x="1418"/>
        <item h="1" x="673"/>
        <item h="1" x="719"/>
        <item h="1" x="763"/>
        <item h="1" x="694"/>
        <item h="1" x="1115"/>
        <item h="1" x="896"/>
        <item h="1" x="2222"/>
        <item h="1" x="527"/>
        <item h="1" x="2211"/>
        <item h="1" x="879"/>
        <item h="1" x="669"/>
        <item h="1" x="2349"/>
        <item h="1" x="600"/>
        <item h="1" x="1641"/>
        <item h="1" x="2331"/>
        <item h="1" x="2118"/>
        <item h="1" x="2299"/>
        <item h="1" x="1143"/>
        <item h="1" x="2073"/>
        <item h="1" x="602"/>
        <item h="1" x="2102"/>
        <item x="1095"/>
        <item h="1" x="1602"/>
        <item h="1" x="2346"/>
        <item h="1" x="2004"/>
        <item x="1636"/>
        <item h="1" x="1968"/>
        <item h="1" x="2241"/>
        <item h="1" x="805"/>
        <item h="1" x="419"/>
        <item h="1" x="2133"/>
        <item x="1875"/>
        <item x="2212"/>
        <item h="1" x="2046"/>
        <item h="1" x="900"/>
        <item h="1" x="1671"/>
        <item h="1" x="391"/>
        <item h="1" x="912"/>
        <item h="1" x="889"/>
        <item h="1" x="2197"/>
        <item h="1" x="727"/>
        <item h="1" x="1486"/>
        <item h="1" x="1377"/>
        <item h="1" x="1870"/>
        <item h="1" x="1644"/>
        <item h="1" x="1825"/>
        <item h="1" x="1665"/>
        <item h="1" x="2173"/>
        <item h="1" x="1063"/>
        <item h="1" x="394"/>
        <item h="1" x="1785"/>
        <item h="1" x="810"/>
        <item h="1" x="2398"/>
        <item h="1" x="543"/>
        <item h="1" x="2198"/>
        <item h="1" x="1906"/>
        <item h="1" x="2246"/>
        <item h="1" x="2399"/>
        <item h="1" x="2401"/>
        <item h="1" x="1454"/>
        <item h="1" x="1581"/>
        <item h="1" x="520"/>
        <item h="1" x="365"/>
        <item h="1" x="837"/>
        <item h="1" x="2142"/>
        <item h="1" x="2159"/>
        <item h="1" x="2368"/>
        <item h="1" x="1480"/>
        <item h="1" x="2301"/>
        <item h="1" x="680"/>
        <item h="1" x="101"/>
        <item h="1" x="512"/>
        <item h="1" x="86"/>
        <item h="1" x="1120"/>
        <item h="1" x="123"/>
        <item h="1" x="997"/>
        <item h="1" x="882"/>
        <item h="1" x="1981"/>
        <item h="1" x="1953"/>
        <item h="1" x="1855"/>
        <item h="1" x="1690"/>
        <item h="1" x="1127"/>
        <item h="1" x="998"/>
        <item h="1" x="220"/>
        <item h="1" x="266"/>
        <item h="1" x="1916"/>
        <item h="1" x="1386"/>
        <item h="1" x="1453"/>
        <item h="1" x="1651"/>
        <item h="1" x="1784"/>
        <item h="1" x="1946"/>
        <item h="1" x="2363"/>
        <item h="1" x="77"/>
        <item h="1" x="1177"/>
        <item h="1" x="393"/>
        <item h="1" x="1606"/>
        <item h="1" x="1839"/>
        <item h="1" x="2019"/>
        <item h="1" x="1896"/>
        <item h="1" x="1912"/>
        <item h="1" x="1274"/>
        <item h="1" x="1468"/>
        <item h="1" x="308"/>
        <item h="1" x="1938"/>
        <item h="1" x="1566"/>
        <item h="1" x="371"/>
        <item h="1" x="866"/>
        <item h="1" x="2234"/>
        <item h="1" x="2356"/>
        <item h="1" x="1490"/>
        <item h="1" x="1064"/>
        <item h="1" x="293"/>
        <item h="1" x="416"/>
        <item h="1" x="2382"/>
        <item h="1" x="907"/>
        <item h="1" x="1886"/>
        <item h="1" x="1588"/>
        <item h="1" x="498"/>
        <item h="1" x="660"/>
        <item h="1" x="791"/>
        <item h="1" x="1881"/>
        <item h="1" x="1538"/>
        <item h="1" x="1972"/>
        <item h="1" x="1151"/>
        <item h="1" x="609"/>
        <item h="1" x="1311"/>
        <item h="1" x="2242"/>
        <item h="1" x="768"/>
        <item h="1" x="522"/>
        <item h="1" x="681"/>
        <item h="1" x="1178"/>
        <item h="1" x="1428"/>
        <item h="1" x="945"/>
        <item h="1" x="2088"/>
        <item h="1" x="1163"/>
        <item h="1" x="785"/>
        <item h="1" x="540"/>
        <item h="1" x="173"/>
        <item h="1" x="1426"/>
        <item h="1" x="1006"/>
        <item h="1" x="1251"/>
        <item h="1" x="2083"/>
        <item h="1" x="2285"/>
        <item h="1" x="116"/>
        <item h="1" x="881"/>
        <item h="1" x="2298"/>
        <item h="1" x="963"/>
        <item h="1" x="1710"/>
        <item h="1" x="806"/>
        <item h="1" x="596"/>
        <item h="1" x="2238"/>
        <item h="1" x="1023"/>
        <item h="1" x="1647"/>
        <item h="1" x="1471"/>
        <item h="1" x="1732"/>
        <item h="1" x="1977"/>
        <item h="1" x="1378"/>
        <item h="1" x="2187"/>
        <item h="1" x="465"/>
        <item h="1" x="1182"/>
        <item h="1" x="1614"/>
        <item h="1" x="1231"/>
        <item h="1" x="294"/>
        <item h="1" x="643"/>
        <item h="1" x="764"/>
        <item h="1" x="3"/>
        <item h="1" x="1464"/>
        <item h="1" x="474"/>
        <item h="1" x="1342"/>
        <item h="1" x="1020"/>
        <item h="1" x="581"/>
        <item h="1" x="795"/>
        <item h="1" x="66"/>
        <item h="1" x="227"/>
        <item h="1" x="1080"/>
        <item h="1" x="320"/>
        <item h="1" x="625"/>
        <item h="1" x="1816"/>
        <item h="1" x="2236"/>
        <item h="1" x="630"/>
        <item h="1" x="2163"/>
        <item h="1" x="497"/>
        <item h="1" x="916"/>
        <item h="1" x="157"/>
        <item h="1" x="102"/>
        <item h="1" x="1128"/>
        <item h="1" x="1657"/>
        <item h="1" x="1959"/>
        <item h="1" x="1872"/>
        <item h="1" x="1835"/>
        <item h="1" x="463"/>
        <item h="1" x="911"/>
        <item h="1" x="287"/>
        <item h="1" x="456"/>
        <item h="1" x="974"/>
        <item h="1" x="1008"/>
        <item h="1" x="670"/>
        <item h="1" x="1082"/>
        <item h="1" x="1911"/>
        <item h="1" x="315"/>
        <item x="1338"/>
        <item h="1" x="1139"/>
        <item h="1" x="883"/>
        <item h="1" x="1859"/>
        <item h="1" x="1062"/>
        <item h="1" x="2322"/>
        <item h="1" x="2237"/>
        <item h="1" x="1511"/>
        <item h="1" x="691"/>
        <item h="1" x="93"/>
        <item h="1" x="318"/>
        <item h="1" x="1160"/>
        <item h="1" x="1367"/>
        <item h="1" x="1701"/>
        <item h="1" x="1549"/>
        <item h="1" x="2342"/>
        <item h="1" x="1830"/>
        <item h="1" x="1610"/>
        <item h="1" x="1518"/>
        <item h="1" x="2074"/>
        <item h="1" x="977"/>
        <item h="1" x="431"/>
        <item h="1" x="1642"/>
        <item h="1" x="369"/>
        <item h="1" x="1186"/>
        <item h="1" x="2120"/>
        <item h="1" x="300"/>
        <item h="1" x="1005"/>
        <item h="1" x="946"/>
        <item h="1" x="599"/>
        <item h="1" x="1159"/>
        <item h="1" x="1807"/>
        <item h="1" x="1411"/>
        <item h="1" x="894"/>
        <item h="1" x="2117"/>
        <item h="1" x="2007"/>
        <item h="1" x="2064"/>
        <item h="1" x="181"/>
        <item h="1" x="1598"/>
        <item h="1" x="2038"/>
        <item h="1" x="424"/>
        <item h="1" x="1071"/>
        <item h="1" x="52"/>
        <item h="1" x="363"/>
        <item h="1" x="1066"/>
        <item h="1" x="1183"/>
        <item h="1" x="1500"/>
        <item h="1" x="1404"/>
        <item h="1" x="1737"/>
        <item h="1" x="1152"/>
        <item h="1" x="1620"/>
        <item h="1" x="2179"/>
        <item h="1" x="1843"/>
        <item h="1" x="578"/>
        <item h="1" x="68"/>
        <item h="1" x="1266"/>
        <item h="1" x="2060"/>
        <item h="1" x="1046"/>
        <item h="1" x="1465"/>
        <item h="1" x="918"/>
        <item h="1" x="1873"/>
        <item h="1" x="1004"/>
        <item h="1" x="754"/>
        <item h="1" x="247"/>
        <item h="1" x="1054"/>
        <item h="1" x="265"/>
        <item h="1" x="455"/>
        <item h="1" x="797"/>
        <item h="1" x="1619"/>
        <item h="1" x="1951"/>
        <item h="1" x="1065"/>
        <item h="1" x="1295"/>
        <item h="1" x="1283"/>
        <item h="1" x="666"/>
        <item h="1" x="390"/>
        <item h="1" x="875"/>
        <item h="1" x="1852"/>
        <item h="1" x="1245"/>
        <item h="1" x="38"/>
        <item h="1" x="708"/>
        <item h="1" x="330"/>
        <item h="1" x="1847"/>
        <item h="1" x="1527"/>
        <item h="1" x="2235"/>
        <item h="1" x="406"/>
        <item h="1" x="1876"/>
        <item h="1" x="177"/>
        <item h="1" x="2022"/>
        <item h="1" x="1417"/>
        <item h="1" x="1582"/>
        <item h="1" x="305"/>
        <item h="1" x="1179"/>
        <item h="1" x="2012"/>
        <item h="1" x="2047"/>
        <item h="1" x="1568"/>
        <item h="1" x="1559"/>
        <item h="1" x="1390"/>
        <item h="1" x="1436"/>
        <item h="1" x="2129"/>
        <item h="1" x="1562"/>
        <item h="1" x="421"/>
        <item h="1" x="2056"/>
        <item h="1" x="292"/>
        <item h="1" x="216"/>
        <item h="1" x="22"/>
        <item h="1" x="1768"/>
        <item h="1" x="195"/>
        <item h="1" x="849"/>
        <item h="1" x="983"/>
        <item h="1" x="317"/>
        <item h="1" x="796"/>
        <item h="1" x="507"/>
        <item h="1" x="562"/>
        <item h="1" x="671"/>
        <item h="1" x="397"/>
        <item h="1" x="458"/>
        <item h="1" x="1576"/>
        <item h="1" x="1554"/>
        <item h="1" x="485"/>
        <item h="1" x="1221"/>
        <item h="1" x="650"/>
        <item h="1" x="316"/>
        <item h="1" x="1522"/>
        <item h="1" x="2025"/>
        <item h="1" x="951"/>
        <item h="1" x="1661"/>
        <item h="1" x="1410"/>
        <item h="1" x="2072"/>
        <item h="1" x="1059"/>
        <item h="1" x="245"/>
        <item h="1" x="2218"/>
        <item h="1" x="1761"/>
        <item h="1" x="1609"/>
        <item h="1" x="1440"/>
        <item h="1" x="2366"/>
        <item h="1" x="574"/>
        <item h="1" x="2295"/>
        <item h="1" x="1919"/>
        <item h="1" x="1994"/>
        <item h="1" x="2353"/>
        <item h="1" x="1689"/>
        <item h="1" x="1884"/>
        <item h="1" x="124"/>
        <item h="1" x="928"/>
        <item h="1" x="695"/>
        <item h="1" x="1693"/>
        <item h="1" x="1340"/>
        <item h="1" x="75"/>
        <item h="1" x="1321"/>
        <item h="1" x="1432"/>
        <item h="1" x="1146"/>
        <item h="1" x="1455"/>
        <item h="1" x="2098"/>
        <item h="1" x="2378"/>
        <item h="1" x="1941"/>
        <item h="1" x="2027"/>
        <item h="1" x="2365"/>
        <item h="1" x="74"/>
        <item h="1" x="1476"/>
        <item h="1" x="1558"/>
        <item h="1" x="774"/>
        <item h="1" x="1692"/>
        <item h="1" x="1540"/>
        <item h="1" x="1864"/>
        <item h="1" x="926"/>
        <item h="1" x="1425"/>
        <item h="1" x="2226"/>
        <item h="1" x="933"/>
        <item h="1" x="701"/>
        <item h="1" x="440"/>
        <item h="1" x="584"/>
        <item h="1" x="904"/>
        <item h="1" x="1814"/>
        <item h="1" x="1882"/>
        <item h="1" x="2335"/>
        <item h="1" x="1220"/>
        <item h="1" x="2345"/>
        <item h="1" x="2087"/>
        <item h="1" x="787"/>
        <item h="1" x="1621"/>
        <item h="1" x="1103"/>
        <item h="1" x="1861"/>
        <item h="1" x="2245"/>
        <item h="1" x="478"/>
        <item h="1" x="1979"/>
        <item h="1" x="1439"/>
        <item h="1" x="1332"/>
        <item h="1" x="1488"/>
        <item h="1" x="1948"/>
        <item h="1" x="959"/>
        <item h="1" x="1841"/>
        <item h="1" x="2361"/>
        <item h="1" x="169"/>
        <item h="1" x="683"/>
        <item h="1" x="910"/>
        <item x="622"/>
        <item h="1" x="1817"/>
        <item h="1" x="807"/>
        <item h="1" x="572"/>
        <item h="1" x="1133"/>
        <item h="1" x="651"/>
        <item h="1" x="783"/>
        <item h="1" x="1448"/>
        <item h="1" x="1319"/>
        <item h="1" x="539"/>
        <item h="1" x="2017"/>
        <item h="1" x="890"/>
        <item h="1" x="1355"/>
        <item h="1" x="1475"/>
        <item h="1" x="2254"/>
        <item h="1" x="939"/>
        <item h="1" x="271"/>
        <item h="1" x="563"/>
        <item h="1" x="1438"/>
        <item h="1" x="1074"/>
        <item h="1" x="755"/>
        <item h="1" x="1278"/>
        <item h="1" x="2122"/>
        <item h="1" x="1607"/>
        <item h="1" x="2175"/>
        <item h="1" x="1049"/>
        <item h="1" x="798"/>
        <item h="1" x="987"/>
        <item h="1" x="1633"/>
        <item h="1" x="817"/>
        <item h="1" x="872"/>
        <item h="1" x="935"/>
        <item h="1" x="1998"/>
        <item h="1" x="201"/>
        <item h="1" x="504"/>
        <item h="1" x="2031"/>
        <item h="1" x="2040"/>
        <item h="1" x="905"/>
        <item h="1" x="2045"/>
        <item h="1" x="117"/>
        <item h="1" x="1591"/>
        <item h="1" x="738"/>
        <item h="1" x="1060"/>
        <item h="1" x="447"/>
        <item h="1" x="542"/>
        <item h="1" x="1742"/>
        <item h="1" x="290"/>
        <item h="1" x="433"/>
        <item h="1" x="1225"/>
        <item h="1" x="995"/>
        <item h="1" x="1622"/>
        <item h="1" x="43"/>
        <item h="1" x="1195"/>
        <item h="1" x="444"/>
        <item h="1" x="801"/>
        <item h="1" x="972"/>
        <item h="1" x="331"/>
        <item h="1" x="1618"/>
        <item h="1" x="1136"/>
        <item h="1" x="847"/>
        <item h="1" x="417"/>
        <item h="1" x="1320"/>
        <item h="1" x="1157"/>
        <item h="1" x="1015"/>
        <item h="1" x="548"/>
        <item h="1" x="2311"/>
        <item h="1" x="2388"/>
        <item h="1" x="1447"/>
        <item h="1" x="1366"/>
        <item h="1" x="533"/>
        <item h="1" x="1889"/>
        <item h="1" x="1530"/>
        <item h="1" x="1932"/>
        <item h="1" x="1053"/>
        <item h="1" x="1122"/>
        <item h="1" x="401"/>
        <item h="1" x="2289"/>
        <item h="1" x="1545"/>
        <item h="1" x="792"/>
        <item h="1" x="1680"/>
        <item h="1" x="1698"/>
        <item h="1" x="1646"/>
        <item h="1" x="530"/>
        <item h="1" x="1590"/>
        <item h="1" x="1597"/>
        <item h="1" x="2148"/>
        <item h="1" x="1261"/>
        <item h="1" x="571"/>
        <item h="1" x="2400"/>
        <item h="1" x="128"/>
        <item h="1" x="2189"/>
        <item h="1" x="1771"/>
        <item h="1" x="2348"/>
        <item h="1" x="1697"/>
        <item h="1" x="325"/>
        <item h="1" x="731"/>
        <item h="1" x="843"/>
        <item h="1" x="672"/>
        <item h="1" x="2106"/>
        <item h="1" x="2018"/>
        <item h="1" x="753"/>
        <item h="1" x="2337"/>
        <item h="1" x="1249"/>
        <item h="1" x="2338"/>
        <item h="1" x="1537"/>
        <item h="1" x="1580"/>
        <item h="1" x="2283"/>
        <item h="1" x="479"/>
        <item h="1" x="2320"/>
        <item h="1" x="2253"/>
        <item h="1" x="2393"/>
        <item h="1" x="2396"/>
        <item h="1" x="1161"/>
        <item h="1" x="698"/>
        <item h="1" x="2166"/>
        <item h="1" x="90"/>
        <item h="1" x="1323"/>
        <item h="1" x="2214"/>
        <item h="1" x="2010"/>
        <item h="1" x="2383"/>
        <item h="1" x="384"/>
        <item h="1" x="1888"/>
        <item h="1" x="1684"/>
        <item h="1" x="2035"/>
        <item h="1" x="2203"/>
        <item h="1" x="297"/>
        <item h="1" x="2373"/>
        <item h="1" x="2021"/>
        <item h="1" x="1099"/>
        <item h="1" x="929"/>
        <item h="1" x="2114"/>
        <item h="1" x="607"/>
        <item h="1" x="1976"/>
        <item h="1" x="2286"/>
        <item h="1" x="76"/>
        <item h="1" x="1208"/>
        <item h="1" x="1"/>
        <item h="1" x="1434"/>
        <item h="1" x="1162"/>
        <item h="1" x="1363"/>
        <item h="1" x="386"/>
        <item h="1" x="1303"/>
        <item h="1" x="1748"/>
        <item h="1" x="324"/>
        <item h="1" x="877"/>
        <item h="1" x="2104"/>
        <item h="1" x="628"/>
        <item h="1" x="307"/>
        <item h="1" x="1169"/>
        <item h="1" x="190"/>
        <item h="1" x="1462"/>
        <item h="1" x="1192"/>
        <item h="1" x="1637"/>
        <item h="1" x="1194"/>
        <item h="1" x="1238"/>
        <item h="1" x="2310"/>
        <item h="1" x="958"/>
        <item h="1" x="1730"/>
        <item h="1" x="1909"/>
        <item h="1" x="295"/>
        <item h="1" x="1750"/>
        <item h="1" x="1293"/>
        <item h="1" x="884"/>
        <item h="1" x="380"/>
        <item x="347"/>
        <item h="1" x="2372"/>
        <item x="252"/>
        <item h="1" x="2059"/>
        <item h="1" x="1290"/>
        <item h="1" x="1806"/>
        <item h="1" x="2147"/>
        <item h="1" x="131"/>
        <item h="1" x="501"/>
        <item x="2111"/>
        <item h="1" x="2000"/>
        <item h="1" x="1764"/>
        <item h="1" x="2397"/>
        <item h="1" x="335"/>
        <item h="1" x="1207"/>
        <item h="1" x="638"/>
        <item h="1" x="487"/>
        <item h="1" x="223"/>
        <item h="1" x="1379"/>
        <item h="1" x="676"/>
        <item h="1" x="1778"/>
        <item h="1" x="1587"/>
        <item h="1" x="1349"/>
        <item h="1" x="1483"/>
        <item h="1" x="931"/>
        <item h="1" x="857"/>
        <item h="1" x="1287"/>
        <item h="1" x="924"/>
        <item h="1" x="1172"/>
        <item h="1" x="1026"/>
        <item h="1" x="2008"/>
        <item h="1" x="2162"/>
        <item h="1" x="2405"/>
        <item h="1" x="1547"/>
        <item h="1" x="1354"/>
        <item h="1" x="162"/>
        <item h="1" x="1986"/>
        <item h="1" x="524"/>
        <item h="1" x="1578"/>
        <item h="1" x="1766"/>
        <item h="1" x="2232"/>
        <item h="1" x="1594"/>
        <item h="1" x="1629"/>
        <item h="1" x="579"/>
        <item h="1" x="1544"/>
        <item h="1" x="2354"/>
        <item h="1" x="298"/>
        <item h="1" x="64"/>
        <item h="1" x="435"/>
        <item h="1" x="1985"/>
        <item h="1" x="1341"/>
        <item h="1" x="1123"/>
        <item h="1" x="2138"/>
        <item h="1" x="818"/>
        <item h="1" x="2092"/>
        <item h="1" x="1898"/>
        <item h="1" x="761"/>
        <item x="428"/>
        <item x="1716"/>
        <item h="1" x="649"/>
        <item h="1" x="120"/>
        <item h="1" x="62"/>
        <item h="1" x="538"/>
        <item h="1" x="186"/>
        <item h="1" x="2121"/>
        <item h="1" x="693"/>
        <item h="1" x="306"/>
        <item h="1" x="1215"/>
        <item h="1" x="826"/>
        <item h="1" x="1451"/>
        <item h="1" x="606"/>
        <item h="1" x="374"/>
        <item h="1" x="1627"/>
        <item h="1" x="1405"/>
        <item h="1" x="988"/>
        <item h="1" x="855"/>
        <item h="1" x="2034"/>
        <item h="1" x="517"/>
        <item h="1" x="243"/>
        <item h="1" x="1523"/>
        <item h="1" x="1299"/>
        <item h="1" x="519"/>
        <item h="1" x="668"/>
        <item h="1" x="1611"/>
        <item h="1" x="333"/>
        <item h="1" x="211"/>
        <item h="1" x="777"/>
        <item h="1" x="1694"/>
        <item h="1" x="732"/>
        <item h="1" x="2144"/>
        <item h="1" x="779"/>
        <item h="1" x="526"/>
        <item h="1" x="1084"/>
        <item h="1" x="1758"/>
        <item h="1" x="743"/>
        <item h="1" x="1744"/>
        <item h="1" x="95"/>
        <item h="1" x="1755"/>
        <item h="1" x="2076"/>
        <item h="1" x="2201"/>
        <item h="1" x="2332"/>
        <item h="1" x="1575"/>
        <item h="1" x="2016"/>
        <item h="1" x="1481"/>
        <item h="1" x="1459"/>
        <item h="1" x="957"/>
        <item h="1" x="1904"/>
        <item h="1" x="1477"/>
        <item h="1" x="1933"/>
        <item h="1" x="2221"/>
        <item h="1" x="1955"/>
        <item h="1" x="1100"/>
        <item h="1" x="2100"/>
        <item h="1" x="1167"/>
        <item h="1" x="1686"/>
        <item h="1" x="592"/>
        <item h="1" x="16"/>
        <item h="1" x="96"/>
        <item h="1" x="1956"/>
        <item h="1" x="1928"/>
        <item h="1" x="1992"/>
        <item h="1" x="1795"/>
        <item h="1" x="319"/>
        <item h="1" x="219"/>
        <item h="1" x="991"/>
        <item h="1" x="1543"/>
        <item h="1" x="1409"/>
        <item h="1" x="1430"/>
        <item h="1" x="1218"/>
        <item x="684"/>
        <item x="1036"/>
        <item h="1" x="2186"/>
        <item h="1" x="2333"/>
        <item h="1" x="299"/>
        <item h="1" x="1514"/>
        <item h="1" x="1226"/>
        <item h="1" x="1331"/>
        <item h="1" x="663"/>
        <item h="1" x="1502"/>
        <item h="1" x="2137"/>
        <item h="1" x="1696"/>
        <item h="1" x="954"/>
        <item h="1" x="1567"/>
        <item h="1" x="1098"/>
        <item h="1" x="1731"/>
        <item h="1" x="1232"/>
        <item h="1" x="1313"/>
        <item h="1" x="2156"/>
        <item x="1596"/>
        <item h="1" x="1995"/>
        <item h="1" x="1776"/>
        <item h="1" x="2024"/>
        <item h="1" x="2305"/>
        <item h="1" x="1788"/>
        <item h="1" x="1398"/>
        <item h="1" x="1931"/>
        <item h="1" x="2110"/>
        <item h="1" x="1652"/>
        <item h="1" x="2096"/>
        <item h="1" x="1969"/>
        <item x="1165"/>
        <item x="1975"/>
        <item h="1" x="1735"/>
        <item h="1" x="2079"/>
        <item h="1" x="1087"/>
        <item h="1" x="1577"/>
        <item h="1" x="1132"/>
        <item h="1" x="1787"/>
        <item h="1" x="1271"/>
        <item h="1" x="1285"/>
        <item h="1" x="172"/>
        <item h="1" x="1421"/>
        <item h="1" x="2006"/>
        <item h="1" x="1130"/>
        <item h="1" x="1473"/>
        <item h="1" x="1034"/>
        <item h="1" x="1335"/>
        <item h="1" x="272"/>
        <item h="1" x="707"/>
        <item h="1" x="944"/>
        <item x="2344"/>
        <item h="1" x="888"/>
        <item h="1" x="2204"/>
        <item h="1" x="1484"/>
        <item h="1" x="1140"/>
        <item h="1" x="2039"/>
        <item h="1" x="2224"/>
        <item h="1" x="414"/>
        <item h="1" x="914"/>
        <item h="1" x="1826"/>
        <item h="1" x="2347"/>
        <item h="1" x="1086"/>
        <item h="1" x="1446"/>
        <item h="1" x="804"/>
        <item h="1" x="2113"/>
        <item h="1" x="1509"/>
        <item h="1" x="1289"/>
        <item h="1" x="1463"/>
        <item h="1" x="1949"/>
        <item h="1" x="2149"/>
        <item x="1324"/>
        <item h="1" x="505"/>
        <item h="1" x="546"/>
        <item h="1" x="1314"/>
        <item h="1" x="1845"/>
        <item h="1" x="2370"/>
        <item h="1" x="1318"/>
        <item x="276"/>
        <item x="788"/>
        <item x="2279"/>
        <item h="1" x="723"/>
        <item h="1" x="1937"/>
        <item h="1" x="1681"/>
        <item h="1" x="1626"/>
        <item h="1" x="2041"/>
        <item h="1" x="1330"/>
        <item h="1" x="2290"/>
        <item h="1" x="1988"/>
        <item h="1" x="2369"/>
        <item h="1" x="1196"/>
        <item h="1" x="2250"/>
        <item x="1765"/>
        <item h="1" x="590"/>
        <item h="1" x="171"/>
        <item h="1" x="923"/>
        <item h="1" x="591"/>
        <item h="1" x="922"/>
        <item h="1" x="323"/>
        <item h="1" x="1801"/>
        <item h="1" x="1413"/>
        <item h="1" x="2199"/>
        <item h="1" x="437"/>
        <item h="1" x="749"/>
        <item h="1" x="2327"/>
        <item h="1" x="1603"/>
        <item h="1" x="1700"/>
        <item h="1" x="2192"/>
        <item h="1" x="2266"/>
        <item h="1" x="989"/>
        <item h="1" x="1412"/>
        <item h="1" x="2249"/>
        <item h="1" x="1171"/>
        <item h="1" x="1093"/>
        <item h="1" x="462"/>
        <item h="1" x="464"/>
        <item h="1" x="2191"/>
        <item h="1" x="1187"/>
        <item h="1" x="121"/>
        <item h="1" x="1014"/>
        <item h="1" x="1719"/>
        <item h="1" x="351"/>
        <item h="1" x="1723"/>
        <item h="1" x="953"/>
        <item h="1" x="686"/>
        <item h="1" x="1515"/>
        <item h="1" x="1142"/>
        <item h="1" x="627"/>
        <item h="1" x="1605"/>
        <item h="1" x="42"/>
        <item h="1" x="83"/>
        <item h="1" x="225"/>
        <item h="1" x="115"/>
        <item h="1" x="341"/>
        <item h="1" x="1227"/>
        <item h="1" x="1769"/>
        <item h="1" x="215"/>
        <item h="1" x="71"/>
        <item h="1" x="1552"/>
        <item h="1" x="1926"/>
        <item h="1" x="942"/>
        <item h="1" x="2153"/>
        <item x="1780"/>
        <item x="1188"/>
        <item h="1" x="1961"/>
        <item h="1" x="476"/>
        <item h="1" x="2412"/>
        <item h="1" x="2411"/>
        <item h="1" x="2410"/>
        <item h="1" x="2407"/>
        <item h="1" x="1613"/>
        <item h="1" x="973"/>
        <item h="1" x="2063"/>
        <item h="1" x="1360"/>
        <item h="1" x="1954"/>
        <item h="1" x="1879"/>
        <item h="1" x="2036"/>
        <item h="1" x="633"/>
        <item h="1" x="1033"/>
        <item h="1" x="1952"/>
        <item h="1" x="1371"/>
        <item h="1" x="822"/>
        <item h="1" x="1141"/>
        <item h="1" x="558"/>
        <item h="1" x="2143"/>
        <item h="1" x="97"/>
        <item x="2217"/>
        <item h="1" x="2119"/>
        <item h="1" x="938"/>
        <item x="1974"/>
        <item h="1" x="1009"/>
        <item h="1" x="1593"/>
        <item h="1" x="375"/>
        <item h="1" x="645"/>
        <item h="1" x="2037"/>
        <item h="1" x="767"/>
        <item h="1" x="2112"/>
        <item h="1" x="235"/>
        <item h="1" x="725"/>
        <item h="1" x="1273"/>
        <item h="1" x="1682"/>
        <item h="1" x="518"/>
        <item h="1" x="1394"/>
        <item h="1" x="545"/>
        <item h="1" x="1073"/>
        <item h="1" x="1706"/>
        <item h="1" x="712"/>
        <item h="1" x="367"/>
        <item h="1" x="1497"/>
        <item h="1" x="1561"/>
        <item h="1" x="721"/>
        <item h="1" x="1829"/>
        <item h="1" x="364"/>
        <item h="1" x="823"/>
        <item h="1" x="619"/>
        <item h="1" x="1202"/>
        <item h="1" x="2350"/>
        <item h="1" x="1052"/>
        <item h="1" x="2304"/>
        <item h="1" x="208"/>
        <item h="1" x="277"/>
        <item h="1" x="751"/>
        <item h="1" x="659"/>
        <item h="1" x="2387"/>
        <item h="1" x="715"/>
        <item h="1" x="1738"/>
        <item h="1" x="1589"/>
        <item h="1" x="2264"/>
        <item h="1" x="2055"/>
        <item h="1" x="876"/>
        <item h="1" x="1934"/>
        <item h="1" x="2358"/>
        <item h="1" x="758"/>
        <item h="1" x="1781"/>
        <item h="1" x="1631"/>
        <item h="1" x="199"/>
        <item h="1" x="73"/>
        <item h="1" x="1970"/>
        <item h="1" x="1391"/>
        <item h="1" x="1822"/>
        <item h="1" x="878"/>
        <item h="1" x="20"/>
        <item h="1" x="800"/>
        <item h="1" x="528"/>
        <item h="1" x="2259"/>
        <item h="1" x="2268"/>
        <item h="1" x="950"/>
        <item h="1" x="400"/>
        <item h="1" x="2300"/>
        <item h="1" x="2005"/>
        <item h="1" x="329"/>
        <item h="1" x="1555"/>
        <item h="1" x="129"/>
        <item h="1" x="1028"/>
        <item h="1" x="432"/>
        <item h="1" x="2403"/>
        <item h="1" x="85"/>
        <item h="1" x="1441"/>
        <item h="1" x="1699"/>
        <item h="1" x="434"/>
        <item h="1" x="682"/>
        <item h="1" x="118"/>
        <item h="1" x="1105"/>
        <item h="1" x="2"/>
        <item h="1" x="2171"/>
        <item h="1" x="845"/>
        <item h="1" x="642"/>
        <item h="1" x="664"/>
        <item h="1" x="535"/>
        <item h="1" x="832"/>
        <item h="1" x="107"/>
        <item h="1" x="1501"/>
        <item h="1" x="696"/>
        <item h="1" x="626"/>
        <item h="1" x="499"/>
        <item h="1" x="39"/>
        <item h="1" x="613"/>
        <item h="1" x="1070"/>
        <item h="1" x="1210"/>
        <item h="1" x="1037"/>
        <item h="1" x="255"/>
        <item h="1" x="554"/>
        <item h="1" x="1357"/>
        <item h="1" x="194"/>
        <item h="1" x="179"/>
        <item h="1" x="1674"/>
        <item h="1" x="1204"/>
        <item h="1" x="166"/>
        <item h="1" x="1216"/>
        <item h="1" x="870"/>
        <item h="1" x="352"/>
        <item h="1" x="1643"/>
        <item h="1" x="106"/>
        <item h="1" x="436"/>
        <item h="1" x="361"/>
        <item h="1" x="1365"/>
        <item h="1" x="1138"/>
        <item h="1" x="236"/>
        <item h="1" x="1343"/>
        <item h="1" x="702"/>
        <item x="354"/>
        <item h="1" x="7"/>
        <item h="1" x="337"/>
        <item h="1" x="850"/>
        <item h="1" x="160"/>
        <item h="1" x="59"/>
        <item h="1" x="204"/>
        <item h="1" x="635"/>
        <item h="1" x="1112"/>
        <item h="1" x="286"/>
        <item h="1" x="449"/>
        <item h="1" x="842"/>
        <item h="1" x="396"/>
        <item h="1" x="744"/>
        <item h="1" x="746"/>
        <item h="1" x="629"/>
        <item h="1" x="57"/>
        <item h="1" x="65"/>
        <item h="1" x="209"/>
        <item h="1" x="2184"/>
        <item h="1" x="29"/>
        <item h="1" x="187"/>
        <item h="1" x="570"/>
        <item h="1" x="550"/>
        <item h="1" x="1498"/>
        <item h="1" x="1927"/>
        <item h="1" x="174"/>
        <item h="1" x="2312"/>
        <item h="1" x="820"/>
        <item h="1" x="2086"/>
        <item h="1" x="488"/>
        <item h="1" x="197"/>
        <item h="1" x="9"/>
        <item h="1" x="82"/>
        <item h="1" x="848"/>
        <item h="1" x="452"/>
        <item h="1" x="48"/>
        <item h="1" x="248"/>
        <item h="1" x="871"/>
        <item h="1" x="1673"/>
        <item h="1" x="165"/>
        <item h="1" x="829"/>
        <item h="1" x="2168"/>
        <item h="1" x="1563"/>
        <item h="1" x="1782"/>
        <item h="1" x="191"/>
        <item h="1" x="10"/>
        <item h="1" x="81"/>
        <item h="1" x="148"/>
        <item h="1" x="356"/>
        <item h="1" x="515"/>
        <item h="1" x="389"/>
        <item h="1" x="966"/>
        <item h="1" x="1482"/>
        <item h="1" x="637"/>
        <item h="1" x="1396"/>
        <item h="1" x="2288"/>
        <item h="1" x="1944"/>
        <item h="1" x="841"/>
        <item h="1" x="12"/>
        <item h="1" x="1384"/>
        <item h="1" x="893"/>
        <item h="1" x="1945"/>
        <item h="1" x="2355"/>
        <item h="1" x="302"/>
        <item h="1" x="1616"/>
        <item h="1" x="854"/>
        <item h="1" x="2177"/>
        <item h="1" x="239"/>
        <item h="1" x="1466"/>
        <item h="1" x="932"/>
        <item h="1" x="468"/>
        <item h="1" x="1051"/>
        <item h="1" x="2371"/>
        <item h="1" x="2323"/>
        <item h="1" x="1041"/>
        <item h="1" x="2270"/>
        <item h="1" x="1072"/>
        <item h="1" x="1991"/>
        <item h="1" x="1492"/>
        <item h="1" x="1957"/>
        <item h="1" x="392"/>
        <item h="1" x="1388"/>
        <item h="1" x="1893"/>
        <item h="1" x="1212"/>
        <item h="1" x="1068"/>
        <item h="1" x="2321"/>
        <item h="1" x="927"/>
        <item h="1" x="1235"/>
        <item h="1" x="353"/>
        <item h="1" x="2274"/>
        <item h="1" x="1300"/>
        <item h="1" x="1301"/>
        <item h="1" x="2340"/>
        <item h="1" x="2085"/>
        <item h="1" x="388"/>
        <item h="1" x="2108"/>
        <item h="1" x="1583"/>
        <item h="1" x="776"/>
        <item h="1" x="269"/>
        <item h="1" x="1092"/>
        <item h="1" x="2078"/>
        <item h="1" x="2318"/>
        <item h="1" x="2069"/>
        <item h="1" x="1125"/>
        <item h="1" x="1821"/>
        <item h="1" x="2267"/>
        <item h="1" x="992"/>
        <item h="1" x="1437"/>
        <item h="1" x="536"/>
        <item h="1" x="2379"/>
        <item h="1" x="45"/>
        <item h="1" x="1246"/>
        <item h="1" x="716"/>
        <item h="1" x="955"/>
        <item h="1" x="961"/>
        <item h="1" x="1097"/>
        <item h="1" x="1789"/>
        <item h="1" x="137"/>
        <item h="1" x="2402"/>
        <item h="1" x="2272"/>
        <item h="1" x="1166"/>
        <item h="1" x="750"/>
        <item h="1" x="14"/>
        <item h="1" x="1243"/>
        <item h="1" x="114"/>
        <item h="1" x="1302"/>
        <item h="1" x="611"/>
        <item h="1" x="1866"/>
        <item h="1" x="575"/>
        <item h="1" x="656"/>
        <item h="1" x="1442"/>
        <item h="1" x="828"/>
        <item h="1" x="2231"/>
        <item h="1" x="729"/>
        <item h="1" x="1150"/>
        <item h="1" x="794"/>
        <item h="1" x="1158"/>
        <item h="1" x="736"/>
        <item h="1" x="834"/>
        <item h="1" x="1228"/>
        <item h="1" x="1240"/>
        <item h="1" x="264"/>
        <item h="1" x="55"/>
        <item h="1" x="2090"/>
        <item h="1" x="858"/>
        <item h="1" x="1124"/>
        <item h="1" x="949"/>
        <item h="1" x="1630"/>
        <item h="1" x="789"/>
        <item h="1" x="301"/>
        <item h="1" x="802"/>
        <item h="1" x="582"/>
        <item h="1" x="2277"/>
        <item h="1" x="1753"/>
        <item h="1" x="1865"/>
        <item h="1" x="168"/>
        <item h="1" x="1197"/>
        <item h="1" x="1728"/>
        <item h="1" x="1424"/>
        <item h="1" x="122"/>
        <item h="1" x="2239"/>
        <item h="1" x="718"/>
        <item h="1" x="2124"/>
        <item h="1" x="1790"/>
        <item h="1" x="1035"/>
        <item h="1" x="1920"/>
        <item h="1" x="1296"/>
        <item h="1" x="1153"/>
        <item h="1" x="5"/>
        <item h="1" x="280"/>
        <item h="1" x="61"/>
        <item h="1" x="259"/>
        <item h="1" x="510"/>
        <item h="1" x="184"/>
        <item h="1" x="130"/>
        <item h="1" x="1658"/>
        <item h="1" x="661"/>
        <item h="1" x="1799"/>
        <item h="1" x="710"/>
        <item h="1" x="1113"/>
        <item h="1" x="509"/>
        <item h="1" x="506"/>
        <item h="1" x="1900"/>
        <item h="1" x="1307"/>
        <item h="1" x="1548"/>
        <item h="1" x="493"/>
        <item h="1" x="513"/>
        <item h="1" x="1705"/>
        <item h="1" x="1794"/>
        <item h="1" x="2003"/>
        <item h="1" x="2080"/>
        <item h="1" x="1184"/>
        <item h="1" x="226"/>
        <item h="1" x="1467"/>
        <item h="1" x="56"/>
        <item h="1" x="2252"/>
        <item h="1" x="612"/>
        <item h="1" x="2309"/>
        <item h="1" x="2028"/>
        <item h="1" x="2032"/>
        <item h="1" x="605"/>
        <item h="1" x="1572"/>
        <item h="1" x="1433"/>
        <item h="1" x="1539"/>
        <item h="1" x="78"/>
        <item h="1" x="238"/>
        <item h="1" x="2013"/>
        <item h="1" x="1456"/>
        <item h="1" x="1867"/>
        <item h="1" x="1868"/>
        <item h="1" x="1551"/>
        <item h="1" x="495"/>
        <item h="1" x="1200"/>
        <item h="1" x="2050"/>
        <item h="1" x="381"/>
        <item h="1" x="1925"/>
        <item h="1" x="809"/>
        <item h="1" x="17"/>
        <item h="1" x="541"/>
        <item h="1" x="1812"/>
        <item h="1" x="312"/>
        <item h="1" x="1322"/>
        <item h="1" x="532"/>
        <item h="1" x="1460"/>
        <item h="1" x="557"/>
        <item h="1" x="1264"/>
        <item h="1" x="770"/>
        <item h="1" x="1749"/>
        <item h="1" x="1239"/>
        <item h="1" x="1565"/>
        <item h="1" x="1408"/>
        <item h="1" x="2126"/>
        <item h="1" x="873"/>
        <item h="1" x="2293"/>
        <item h="1" x="250"/>
        <item h="1" x="278"/>
        <item h="1" x="373"/>
        <item h="1" x="159"/>
        <item h="1" x="2020"/>
        <item h="1" x="1914"/>
        <item h="1" x="709"/>
        <item h="1" x="222"/>
        <item h="1" x="1081"/>
        <item h="1" x="207"/>
        <item h="1" x="1924"/>
        <item h="1" x="1185"/>
        <item h="1" x="704"/>
        <item h="1" x="555"/>
        <item h="1" x="274"/>
        <item h="1" x="593"/>
        <item h="1" x="1649"/>
        <item h="1" x="362"/>
        <item h="1" x="1415"/>
        <item h="1" x="1608"/>
        <item h="1" x="529"/>
        <item h="1" x="69"/>
        <item h="1" x="1383"/>
        <item h="1" x="1844"/>
        <item h="1" x="1819"/>
        <item h="1" x="1519"/>
        <item h="1" x="445"/>
        <item h="1" x="1767"/>
        <item h="1" x="947"/>
        <item h="1" x="399"/>
        <item h="1" x="1109"/>
        <item h="1" x="2334"/>
        <item h="1" x="831"/>
        <item h="1" x="1584"/>
        <item h="1" x="1211"/>
        <item h="1" x="1038"/>
        <item h="1" x="1717"/>
        <item h="1" x="475"/>
        <item h="1" x="185"/>
        <item h="1" x="552"/>
        <item h="1" x="1088"/>
        <item h="1" x="1751"/>
        <item h="1" x="1685"/>
        <item h="1" x="254"/>
        <item h="1" x="349"/>
        <item h="1" x="1199"/>
        <item h="1" x="2051"/>
        <item h="1" x="99"/>
        <item h="1" x="438"/>
        <item h="1" x="279"/>
        <item h="1" x="1752"/>
        <item h="1" x="1887"/>
        <item h="1" x="1774"/>
        <item h="1" x="2343"/>
        <item h="1" x="608"/>
        <item h="1" x="1450"/>
        <item h="1" x="260"/>
        <item h="1" x="422"/>
        <item h="1" x="808"/>
        <item h="1" x="136"/>
        <item h="1" x="1691"/>
        <item h="1" x="654"/>
        <item h="1" x="1075"/>
        <item h="1" x="1268"/>
        <item h="1" x="58"/>
        <item h="1" x="251"/>
        <item h="1" x="1190"/>
        <item h="1" x="589"/>
        <item h="1" x="1091"/>
        <item h="1" x="466"/>
        <item h="1" x="634"/>
        <item h="1" x="985"/>
        <item h="1" x="969"/>
        <item h="1" x="1385"/>
        <item h="1" x="1840"/>
        <item h="1" x="1532"/>
        <item h="1" x="54"/>
        <item h="1" x="1256"/>
        <item h="1" x="1431"/>
        <item h="1" x="585"/>
        <item h="1" x="1506"/>
        <item h="1" x="856"/>
        <item h="1" x="119"/>
        <item h="1" x="597"/>
        <item x="1634"/>
        <item h="1" x="618"/>
        <item h="1" x="1918"/>
        <item h="1" x="1894"/>
        <item h="1" x="1743"/>
        <item h="1" x="740"/>
        <item h="1" x="313"/>
        <item h="1" x="793"/>
        <item h="1" x="217"/>
        <item h="1" x="1370"/>
        <item h="1" x="2251"/>
        <item x="902"/>
        <item h="1" x="1810"/>
        <item h="1" x="1736"/>
        <item h="1" x="1280"/>
        <item h="1" x="1048"/>
        <item h="1" x="1517"/>
        <item h="1" x="2082"/>
        <item x="748"/>
        <item h="1" x="909"/>
        <item x="2195"/>
        <item h="1" x="865"/>
        <item h="1" x="70"/>
        <item h="1" x="1503"/>
        <item h="1" x="1724"/>
        <item h="1" x="2140"/>
        <item h="1" x="0"/>
        <item h="1" x="196"/>
        <item h="1" x="144"/>
        <item h="1" x="24"/>
        <item h="1" x="262"/>
        <item h="1" x="531"/>
        <item h="1" x="19"/>
        <item h="1" x="27"/>
        <item h="1" x="322"/>
        <item h="1" x="340"/>
        <item h="1" x="253"/>
        <item h="1" x="149"/>
        <item h="1" x="803"/>
        <item h="1" x="112"/>
        <item h="1" x="156"/>
        <item h="1" x="261"/>
        <item h="1" x="632"/>
        <item h="1" x="33"/>
        <item h="1" x="108"/>
        <item h="1" x="338"/>
        <item h="1" x="183"/>
        <item h="1" x="1350"/>
        <item h="1" x="1325"/>
        <item h="1" x="198"/>
        <item h="1" x="188"/>
        <item h="1" x="26"/>
        <item h="1" x="263"/>
        <item h="1" x="150"/>
        <item h="1" x="6"/>
        <item h="1" x="18"/>
        <item h="1" x="110"/>
        <item h="1" x="151"/>
        <item h="1" x="111"/>
        <item h="1" x="345"/>
        <item h="1" x="8"/>
        <item h="1" x="257"/>
        <item h="1" x="360"/>
        <item h="1" x="1108"/>
        <item h="1" x="489"/>
        <item h="1" x="46"/>
        <item h="1" x="51"/>
        <item h="1" x="88"/>
        <item h="1" x="63"/>
        <item h="1" x="358"/>
        <item h="1" x="147"/>
        <item h="1" x="50"/>
        <item h="1" x="32"/>
        <item h="1" x="143"/>
        <item h="1" x="242"/>
        <item h="1" x="2273"/>
        <item h="1" x="1837"/>
        <item h="1" x="2336"/>
        <item h="1" x="1907"/>
        <item h="1" x="1668"/>
        <item h="1" x="1672"/>
        <item h="1" x="1469"/>
        <item h="1" x="1326"/>
        <item h="1" x="1777"/>
        <item h="1" x="577"/>
        <item h="1" x="1445"/>
        <item h="1" x="773"/>
        <item h="1" x="2375"/>
        <item h="1" x="1223"/>
        <item h="1" x="205"/>
        <item h="1" x="906"/>
        <item h="1" x="427"/>
        <item h="1" x="126"/>
        <item h="1" x="1144"/>
        <item h="1" x="1493"/>
        <item h="1" x="1029"/>
        <item h="1" x="1604"/>
        <item h="1" x="332"/>
        <item h="1" x="1922"/>
        <item h="1" x="861"/>
        <item h="1" x="965"/>
        <item h="1" x="2374"/>
        <item h="1" x="1334"/>
        <item h="1" x="1880"/>
        <item h="1" x="2314"/>
        <item h="1" x="1849"/>
        <item h="1" x="296"/>
        <item h="1" x="1345"/>
        <item h="1" x="1089"/>
        <item h="1" x="1145"/>
        <item h="1" x="1878"/>
        <item h="1" x="863"/>
        <item h="1" x="1096"/>
        <item h="1" x="2339"/>
        <item h="1" x="1722"/>
        <item h="1" x="766"/>
        <item h="1" x="1201"/>
        <item h="1" x="1470"/>
        <item h="1" x="1061"/>
        <item h="1" x="1050"/>
        <item h="1" x="1306"/>
        <item h="1" x="772"/>
        <item h="1" x="895"/>
        <item h="1" x="1400"/>
        <item h="1" x="1923"/>
        <item h="1" x="752"/>
        <item h="1" x="1315"/>
        <item h="1" x="1058"/>
        <item h="1" x="1677"/>
        <item h="1" x="1206"/>
        <item h="1" x="2296"/>
        <item h="1" x="662"/>
        <item h="1" x="980"/>
        <item h="1" x="836"/>
        <item h="1" x="141"/>
        <item h="1" x="336"/>
        <item h="1" x="2225"/>
        <item h="1" x="2215"/>
        <item h="1" x="1057"/>
        <item h="1" x="1419"/>
        <item h="1" x="1571"/>
        <item h="1" x="1403"/>
        <item h="1" x="2391"/>
        <item h="1" x="1181"/>
        <item h="1" x="1373"/>
        <item h="1" x="1721"/>
        <item h="1" x="1164"/>
        <item h="1" x="1496"/>
        <item h="1" x="494"/>
        <item h="1" x="1757"/>
        <item h="1" x="1030"/>
        <item h="1" x="1173"/>
        <item h="1" x="580"/>
        <item h="1" x="1905"/>
        <item h="1" x="2328"/>
        <item h="1" x="757"/>
        <item h="1" x="644"/>
        <item h="1" x="1831"/>
        <item h="1" x="158"/>
        <item h="1" x="560"/>
        <item h="1" x="133"/>
        <item h="1" x="1993"/>
        <item h="1" x="2269"/>
        <item h="1" x="687"/>
        <item h="1" x="990"/>
        <item h="1" x="210"/>
        <item h="1" x="1809"/>
        <item h="1" x="1965"/>
        <item h="1" x="461"/>
        <item h="1" x="206"/>
        <item h="1" x="1260"/>
        <item h="1" x="790"/>
        <item h="1" x="1209"/>
        <item h="1" x="1601"/>
        <item h="1" x="103"/>
        <item h="1" x="240"/>
        <item h="1" x="1639"/>
        <item h="1" x="246"/>
        <item h="1" x="1623"/>
        <item h="1" x="1352"/>
        <item h="1" x="1902"/>
        <item h="1" x="846"/>
        <item h="1" x="1851"/>
        <item h="1" x="2145"/>
        <item h="1" x="310"/>
        <item h="1" x="285"/>
        <item h="1" x="1452"/>
        <item h="1" x="1040"/>
        <item h="1" x="1110"/>
        <item h="1" x="442"/>
        <item h="1" x="913"/>
        <item h="1" x="2193"/>
        <item h="1" x="2263"/>
        <item h="1" x="2181"/>
        <item h="1" x="1638"/>
        <item h="1" x="844"/>
        <item h="1" x="503"/>
        <item h="1" x="604"/>
        <item h="1" x="1107"/>
        <item h="1" x="1676"/>
        <item h="1" x="814"/>
        <item h="1" x="1667"/>
        <item h="1" x="233"/>
        <item h="1" x="815"/>
        <item h="1" x="1147"/>
        <item h="1" x="714"/>
        <item h="1" x="334"/>
        <item h="1" x="1625"/>
        <item h="1" x="771"/>
        <item h="1" x="496"/>
        <item h="1" x="658"/>
        <item h="1" x="383"/>
        <item h="1" x="705"/>
        <item h="1" x="1121"/>
        <item h="1" x="508"/>
        <item h="1" x="1783"/>
        <item h="1" x="2091"/>
        <item h="1" x="311"/>
        <item h="1" x="1279"/>
        <item h="1" x="426"/>
        <item h="1" x="967"/>
        <item h="1" x="2033"/>
        <item h="1" x="936"/>
        <item h="1" x="2141"/>
        <item h="1" x="41"/>
        <item h="1" x="154"/>
        <item h="1" x="2146"/>
        <item h="1" x="1763"/>
        <item h="1" x="1487"/>
        <item h="1" x="1021"/>
        <item h="1" x="960"/>
        <item h="1" x="359"/>
        <item h="1" x="1725"/>
        <item h="1" x="2213"/>
        <item h="1" x="2185"/>
        <item h="1" x="1414"/>
        <item h="1" x="1347"/>
        <item h="1" x="1999"/>
        <item h="1" x="1815"/>
        <item h="1" x="2367"/>
        <item h="1" x="2362"/>
        <item h="1" x="402"/>
        <item h="1" x="1930"/>
        <item h="1" x="1640"/>
        <item h="1" x="742"/>
        <item h="1" x="2062"/>
        <item h="1" x="1236"/>
        <item h="1" x="1444"/>
        <item h="1" x="1962"/>
        <item h="1" x="2360"/>
        <item h="1" x="2068"/>
        <item h="1" x="1762"/>
        <item h="1" x="500"/>
        <item h="1" x="2125"/>
        <item h="1" x="1877"/>
        <item h="1" x="2330"/>
        <item h="1" x="537"/>
        <item h="1" x="756"/>
        <item h="1" x="2324"/>
        <item h="1" x="1230"/>
        <item h="1" x="862"/>
        <item h="1" x="469"/>
        <item h="1" x="984"/>
        <item h="1" x="1013"/>
        <item h="1" x="586"/>
        <item h="1" x="636"/>
        <item h="1" x="726"/>
        <item h="1" x="1990"/>
        <item h="1" x="2014"/>
        <item h="1" x="737"/>
        <item h="1" x="2009"/>
        <item h="1" x="891"/>
        <item h="1" x="782"/>
        <item h="1" x="491"/>
        <item h="1" x="2385"/>
        <item h="1" x="343"/>
        <item h="1" x="413"/>
        <item h="1" x="1791"/>
        <item h="1" x="1890"/>
        <item h="1" x="1027"/>
        <item h="1" x="1729"/>
        <item h="1" x="1533"/>
        <item h="1" x="1883"/>
        <item h="1" x="1494"/>
        <item h="1" x="1024"/>
        <item h="1" x="213"/>
        <item h="1" x="1039"/>
        <item h="1" x="327"/>
        <item h="1" x="180"/>
        <item h="1" x="167"/>
        <item h="1" x="762"/>
        <item h="1" x="1234"/>
        <item h="1" x="588"/>
        <item h="1" x="1129"/>
        <item h="1" x="1818"/>
        <item h="1" x="1683"/>
        <item h="1" x="1262"/>
        <item h="1" x="2315"/>
        <item h="1" x="2240"/>
        <item h="1" x="1495"/>
        <item h="1" x="1402"/>
        <item h="1" x="624"/>
        <item h="1" x="2329"/>
        <item h="1" x="2291"/>
        <item h="1" x="1458"/>
        <item h="1" x="1375"/>
        <item h="1" x="2303"/>
        <item h="1" x="1860"/>
        <item h="1" x="1042"/>
        <item h="1" x="170"/>
        <item h="1" x="1170"/>
        <item h="1" x="412"/>
        <item h="1" x="838"/>
        <item h="1" x="1528"/>
        <item h="1" x="1707"/>
        <item h="1" x="25"/>
        <item h="1" x="44"/>
        <item h="1" x="713"/>
        <item h="1" x="1176"/>
        <item h="1" x="472"/>
        <item h="1" x="1663"/>
        <item h="1" x="370"/>
        <item h="1" x="1982"/>
        <item h="1" x="1526"/>
        <item h="1" x="2265"/>
        <item h="1" x="1263"/>
        <item h="1" x="1017"/>
        <item h="1" x="1309"/>
        <item h="1" x="2352"/>
        <item h="1" x="142"/>
        <item h="1" x="484"/>
        <item h="1" x="830"/>
        <item h="1" x="706"/>
        <item h="1" x="2233"/>
        <item h="1" x="1536"/>
        <item h="1" x="2216"/>
        <item h="1" x="986"/>
        <item h="1" x="1678"/>
        <item h="1" x="1853"/>
        <item h="1" x="677"/>
        <item h="1" x="125"/>
        <item h="1" x="1294"/>
        <item h="1" x="567"/>
        <item h="1" x="1258"/>
        <item h="1" x="275"/>
        <item h="1" x="919"/>
        <item h="1" x="2155"/>
        <item h="1" x="874"/>
        <item h="1" x="1422"/>
        <item h="1" x="1848"/>
        <item h="1" x="2284"/>
        <item h="1" x="2210"/>
        <item h="1" x="2228"/>
        <item h="1" x="2255"/>
        <item h="1" x="2247"/>
        <item h="1" x="1740"/>
        <item h="1" x="182"/>
        <item h="1" x="368"/>
        <item h="1" x="89"/>
        <item h="1" x="2176"/>
        <item h="1" x="2139"/>
        <item h="1" x="2256"/>
        <item h="1" x="2351"/>
        <item h="1" x="1775"/>
        <item h="1" x="1189"/>
        <item h="1" x="2023"/>
        <item h="1" x="2169"/>
        <item h="1" x="1043"/>
        <item h="1" x="1435"/>
        <item h="1" x="1612"/>
        <item h="1" x="229"/>
        <item h="1" x="799"/>
        <item h="1" x="1000"/>
        <item h="1" x="1298"/>
        <item h="1" x="2161"/>
        <item h="1" x="1002"/>
        <item h="1" x="376"/>
        <item h="1" x="91"/>
        <item h="1" x="778"/>
        <item h="1" x="377"/>
        <item h="1" x="314"/>
        <item h="1" x="1114"/>
        <item h="1" x="2043"/>
        <item h="1" x="617"/>
        <item h="1" x="2280"/>
        <item h="1" x="930"/>
        <item h="1" x="282"/>
        <item h="1" x="952"/>
        <item h="1" x="1362"/>
        <item h="1" x="1617"/>
        <item h="1" x="1521"/>
        <item h="1" x="1381"/>
        <item h="1" x="1854"/>
        <item h="1" x="1632"/>
        <item h="1" x="1987"/>
        <item h="1" x="1479"/>
        <item h="1" x="2170"/>
        <item h="1" x="200"/>
        <item h="1" x="1401"/>
        <item h="1" x="999"/>
        <item h="1" x="23"/>
        <item h="1" x="430"/>
        <item h="1" x="623"/>
        <item h="1" x="2209"/>
        <item h="1" x="2053"/>
        <item h="1" x="342"/>
        <item h="1" x="1828"/>
        <item h="1" x="1754"/>
        <item h="1" x="2287"/>
        <item h="1" x="1304"/>
        <item h="1" x="1836"/>
        <item h="1" x="679"/>
        <item h="1" x="1032"/>
        <item h="1" x="868"/>
        <item h="1" x="2389"/>
        <item h="1" x="1857"/>
        <item h="1" x="1708"/>
        <item h="1" x="616"/>
        <item h="1" x="407"/>
        <item h="1" x="153"/>
        <item h="1" x="964"/>
        <item h="1" x="1499"/>
        <item h="1" x="2130"/>
        <item h="1" x="481"/>
        <item h="1" x="1966"/>
        <item h="1" x="1374"/>
        <item h="1" x="382"/>
        <item h="1" x="1044"/>
        <item h="1" x="1770"/>
        <item h="1" x="2058"/>
        <item h="1" x="339"/>
        <item h="1" x="1535"/>
        <item h="1" x="2302"/>
        <item h="1" x="244"/>
        <item x="193"/>
        <item x="87"/>
        <item x="40"/>
        <item x="80"/>
        <item h="1" x="1759"/>
        <item h="1" x="733"/>
        <item h="1" x="1297"/>
        <item h="1" x="405"/>
        <item h="1" x="1798"/>
        <item h="1" x="1892"/>
        <item h="1" x="175"/>
        <item h="1" x="1077"/>
        <item h="1" x="615"/>
        <item h="1" x="720"/>
        <item h="1" x="1489"/>
        <item h="1" x="2174"/>
        <item h="1" x="502"/>
        <item h="1" x="824"/>
        <item h="1" x="1628"/>
        <item h="1" x="835"/>
        <item h="1" x="559"/>
        <item h="1" x="2278"/>
        <item h="1" x="1102"/>
        <item h="1" x="2392"/>
        <item h="1" x="1741"/>
        <item h="1" x="1662"/>
        <item h="1" x="1327"/>
        <item h="1" x="1284"/>
        <item h="1" x="304"/>
        <item h="1" x="1929"/>
        <item h="1" x="1805"/>
        <item h="1" x="940"/>
        <item h="1" x="1792"/>
        <item h="1" x="2075"/>
        <item h="1" x="603"/>
        <item h="1" x="1939"/>
        <item h="1" x="587"/>
        <item h="1" x="1076"/>
        <item h="1" x="387"/>
        <item h="1" x="2109"/>
        <item h="1" x="1570"/>
        <item h="1" x="1356"/>
        <item h="1" x="176"/>
        <item h="1" x="72"/>
        <item h="1" x="2066"/>
        <item h="1" x="420"/>
        <item h="1" x="2306"/>
        <item h="1" x="1832"/>
        <item h="1" x="221"/>
        <item h="1" x="717"/>
        <item h="1" x="1600"/>
        <item h="1" x="1524"/>
        <item h="1" x="1237"/>
        <item h="1" x="53"/>
        <item h="1" x="328"/>
        <item h="1" x="1711"/>
        <item h="1" x="2220"/>
        <item h="1" x="1903"/>
        <item h="1" x="1745"/>
        <item h="1" x="2132"/>
        <item h="1" x="1174"/>
        <item h="1" x="948"/>
        <item h="1" x="1337"/>
        <item h="1" x="346"/>
        <item h="1" x="1739"/>
        <item h="1" x="968"/>
        <item h="1" x="11"/>
        <item h="1" x="344"/>
        <item h="1" x="1833"/>
        <item h="1" x="1019"/>
        <item h="1" x="1003"/>
        <item h="1" x="2190"/>
        <item h="1" x="2151"/>
        <item h="1" x="2406"/>
        <item h="1" x="326"/>
        <item h="1" x="1045"/>
        <item h="1" x="1348"/>
        <item h="1" x="2395"/>
        <item h="1" x="566"/>
        <item h="1" x="1670"/>
        <item h="1" x="735"/>
        <item h="1" x="892"/>
        <item x="880"/>
        <item x="350"/>
        <item x="1756"/>
        <item x="975"/>
        <item x="639"/>
        <item x="457"/>
        <item x="1134"/>
        <item x="35"/>
        <item x="583"/>
        <item x="161"/>
        <item x="675"/>
        <item x="138"/>
        <item x="2294"/>
        <item x="1205"/>
        <item x="1083"/>
        <item x="288"/>
        <item x="178"/>
        <item x="784"/>
        <item x="2183"/>
        <item x="1353"/>
        <item x="1557"/>
        <item x="92"/>
        <item x="610"/>
        <item x="1406"/>
        <item x="1305"/>
        <item x="1485"/>
        <item x="674"/>
        <item x="1585"/>
        <item x="1574"/>
        <item x="418"/>
        <item x="1392"/>
        <item x="2157"/>
        <item x="1824"/>
        <item x="1359"/>
        <item x="813"/>
        <item x="1276"/>
        <item x="79"/>
        <item x="258"/>
        <item x="2260"/>
        <item x="2243"/>
        <item x="1908"/>
        <item x="1529"/>
        <item x="962"/>
        <item x="568"/>
        <item x="1399"/>
        <item x="1936"/>
        <item x="1871"/>
        <item x="760"/>
        <item x="1512"/>
        <item x="21"/>
        <item x="425"/>
        <item x="700"/>
        <item x="113"/>
        <item x="47"/>
        <item x="13"/>
        <item x="667"/>
        <item x="415"/>
        <item x="1155"/>
        <item x="2376"/>
        <item x="1416"/>
        <item x="901"/>
        <item x="379"/>
        <item x="28"/>
        <item x="631"/>
        <item x="224"/>
        <item x="780"/>
        <item x="1253"/>
        <item x="454"/>
        <item x="1117"/>
        <item x="2276"/>
        <item x="1286"/>
        <item x="1586"/>
        <item x="2123"/>
        <item x="36"/>
        <item x="49"/>
        <item x="1247"/>
        <item x="357"/>
        <item x="60"/>
        <item x="34"/>
        <item x="398"/>
        <item x="1874"/>
        <item x="439"/>
        <item x="281"/>
        <item x="1727"/>
        <item x="646"/>
        <item x="741"/>
        <item x="321"/>
        <item x="1747"/>
        <item x="2317"/>
        <item x="1180"/>
        <item x="867"/>
        <item x="1336"/>
        <item x="2048"/>
        <item x="100"/>
        <item x="429"/>
        <item x="471"/>
        <item x="769"/>
        <item x="164"/>
        <item x="812"/>
        <item x="146"/>
        <item x="67"/>
        <item x="152"/>
        <item x="203"/>
        <item x="284"/>
        <item x="2248"/>
        <item x="514"/>
        <item x="1550"/>
        <item h="1" x="1219"/>
        <item h="1" x="1241"/>
        <item h="1" x="1069"/>
        <item h="1" x="1257"/>
        <item h="1" x="665"/>
        <item h="1" x="403"/>
        <item h="1" x="1542"/>
        <item h="1" x="2307"/>
        <item h="1" x="1149"/>
        <item h="1" x="423"/>
        <item h="1" x="409"/>
        <item h="1" x="2200"/>
        <item h="1" x="576"/>
        <item h="1" x="1478"/>
        <item h="1" x="1802"/>
        <item h="1" x="1333"/>
        <item h="1" x="703"/>
        <item h="1" x="486"/>
        <item h="1" x="1281"/>
        <item h="1" x="2394"/>
        <item h="1" x="934"/>
        <item x="1655"/>
        <item h="1" x="1675"/>
        <item h="1" x="2205"/>
        <item h="1" x="840"/>
        <item h="1" x="1546"/>
        <item h="1" x="237"/>
        <item h="1" x="747"/>
        <item h="1" x="1329"/>
        <item h="1" x="1656"/>
        <item h="1" x="1137"/>
        <item h="1" x="2093"/>
        <item h="1" x="1712"/>
        <item h="1" x="1508"/>
        <item h="1" x="1895"/>
        <item h="1" x="2229"/>
        <item h="1" x="564"/>
        <item h="1" x="2275"/>
        <item h="1" x="460"/>
        <item h="1" x="678"/>
        <item h="1" x="689"/>
        <item h="1" x="2065"/>
        <item h="1" x="2227"/>
        <item h="1" x="1233"/>
        <item h="1" x="1393"/>
        <item h="1" x="1339"/>
        <item h="1" x="551"/>
        <item h="1" x="722"/>
        <item h="1" x="2326"/>
        <item h="1" x="2357"/>
        <item h="1" x="976"/>
        <item h="1" x="2042"/>
        <item h="1" x="1016"/>
        <item h="1" x="647"/>
        <item h="1" x="941"/>
        <item h="1" x="2196"/>
        <item h="1" x="1820"/>
        <item h="1" x="155"/>
        <item h="1" x="228"/>
        <item h="1" x="573"/>
        <item h="1" x="214"/>
        <item h="1" x="1461"/>
        <item h="1" x="1372"/>
        <item h="1" x="2386"/>
        <item h="1" x="1793"/>
        <item h="1" x="1344"/>
        <item h="1" x="1573"/>
        <item h="1" x="1457"/>
        <item h="1" x="739"/>
        <item h="1" x="2071"/>
        <item h="1" x="1713"/>
        <item h="1" x="2409"/>
        <item h="1" x="202"/>
        <item h="1" x="2116"/>
        <item h="1" x="2136"/>
        <item h="1" x="192"/>
        <item h="1" x="1910"/>
        <item h="1" x="1282"/>
        <item h="1" x="1553"/>
        <item h="1" x="132"/>
        <item h="1" x="728"/>
        <item h="1" x="730"/>
        <item h="1" x="1397"/>
        <item h="1" x="1308"/>
        <item h="1" x="1983"/>
        <item h="1" x="1779"/>
        <item h="1" x="1666"/>
        <item h="1" x="1942"/>
        <item h="1" x="1720"/>
        <item h="1" x="1564"/>
        <item h="1" x="1491"/>
        <item h="1" x="2202"/>
        <item h="1" x="819"/>
        <item h="1" x="1917"/>
        <item h="1" x="1387"/>
        <item h="1" x="1198"/>
        <item h="1" x="2089"/>
        <item h="1" x="595"/>
        <item h="1" x="1679"/>
        <item h="1" x="1254"/>
        <item h="1" x="490"/>
        <item x="621"/>
        <item h="1" x="459"/>
        <item h="1" x="734"/>
        <item h="1" x="1599"/>
        <item h="1" x="1715"/>
        <item h="1" x="1964"/>
        <item h="1" x="523"/>
        <item h="1" x="2128"/>
        <item h="1" x="1531"/>
        <item h="1" x="860"/>
        <item h="1" x="1175"/>
        <item h="1" x="1813"/>
        <item h="1" x="2001"/>
        <item h="1" x="897"/>
        <item h="1" x="1709"/>
        <item h="1" x="1250"/>
        <item h="1" x="1104"/>
        <item h="1" x="1989"/>
        <item h="1" x="241"/>
        <item h="1" x="2160"/>
        <item h="1" x="2194"/>
        <item h="1" x="1560"/>
        <item h="1" x="859"/>
        <item h="1" x="1800"/>
        <item h="1" x="2206"/>
        <item h="1" x="1369"/>
        <item h="1" x="1885"/>
        <item h="1" x="1702"/>
        <item h="1" x="268"/>
        <item h="1" x="2077"/>
        <item h="1" x="1380"/>
        <item h="1" x="1569"/>
        <item h="1" x="410"/>
        <item h="1" x="1733"/>
        <item h="1" x="1513"/>
        <item h="1" x="2282"/>
        <item h="1" x="1012"/>
        <item h="1" x="2049"/>
        <item h="1" x="1516"/>
        <item h="1" x="1664"/>
        <item h="1" x="84"/>
        <item h="1" x="189"/>
        <item h="1" x="378"/>
        <item h="1" x="833"/>
        <item h="1" x="366"/>
        <item h="1" x="921"/>
        <item h="1" x="1645"/>
        <item h="1" x="482"/>
        <item h="1" x="971"/>
        <item h="1" x="1382"/>
        <item x="2178"/>
        <item x="786"/>
        <item x="2070"/>
        <item h="1" x="1224"/>
        <item h="1" x="2015"/>
        <item h="1" x="2182"/>
        <item h="1" x="2377"/>
        <item h="1" x="2095"/>
        <item h="1" x="446"/>
        <item h="1" x="2384"/>
        <item h="1" x="864"/>
        <item h="1" x="2172"/>
        <item h="1" x="1288"/>
        <item h="1" x="1317"/>
        <item h="1" x="1525"/>
        <item h="1" x="1915"/>
        <item h="1" x="993"/>
        <item h="1" x="1950"/>
        <item h="1" x="2134"/>
        <item h="1" x="1351"/>
        <item h="1" x="885"/>
        <item h="1" x="2244"/>
        <item h="1" x="2380"/>
        <item h="1" x="2026"/>
        <item h="1" x="816"/>
        <item h="1" x="2105"/>
        <item h="1" x="1534"/>
        <item h="1" x="1106"/>
        <item h="1" x="2381"/>
        <item h="1" x="1474"/>
        <item h="1" x="1504"/>
        <item h="1" x="1846"/>
        <item h="1" x="1214"/>
        <item h="1" x="887"/>
        <item h="1" x="2002"/>
        <item h="1" x="759"/>
        <item h="1" x="1272"/>
        <item h="1" x="408"/>
        <item h="1" x="2271"/>
        <item h="1" x="1811"/>
        <item h="1" x="2158"/>
        <item h="1" x="2167"/>
        <item h="1" x="1119"/>
        <item h="1" x="745"/>
        <item h="1" x="1472"/>
        <item h="1" x="2297"/>
        <item h="1" x="1011"/>
        <item h="1" x="2261"/>
        <item h="1" x="1897"/>
        <item h="1" x="978"/>
        <item h="1" x="1940"/>
        <item h="1" x="139"/>
        <item h="1" x="1695"/>
        <item h="1" x="1275"/>
        <item h="1" x="1364"/>
        <item h="1" x="641"/>
        <item h="1" x="232"/>
        <item h="1" x="1168"/>
        <item h="1" x="450"/>
        <item h="1" x="1760"/>
        <item h="1" x="1980"/>
        <item h="1" x="480"/>
        <item h="1" x="135"/>
        <item h="1" x="1056"/>
        <item h="1" x="1856"/>
        <item h="1" x="697"/>
        <item h="1" x="1669"/>
        <item h="1" x="2390"/>
        <item h="1" x="2030"/>
        <item h="1" x="1803"/>
        <item h="1" x="2061"/>
        <item h="1" x="1984"/>
        <item h="1" x="289"/>
        <item h="1" x="775"/>
        <item h="1" x="549"/>
        <item h="1" x="372"/>
        <item h="1" x="1328"/>
        <item h="1" x="309"/>
        <item h="1" x="640"/>
        <item h="1" x="1842"/>
        <item h="1" x="1913"/>
        <item h="1" x="2325"/>
        <item h="1" x="2413"/>
        <item h="1" x="98"/>
        <item h="1" x="908"/>
        <item h="1" x="467"/>
        <item h="1" x="565"/>
        <item h="1" x="937"/>
        <item h="1" x="1007"/>
        <item h="1" x="30"/>
        <item h="1" x="1316"/>
        <item h="1" x="1772"/>
        <item h="1" x="104"/>
        <item h="1" x="956"/>
        <item h="1" x="1688"/>
        <item h="1" x="1595"/>
        <item h="1" x="1229"/>
        <item h="1" x="1156"/>
        <item h="1" x="31"/>
        <item h="1" x="2084"/>
        <item h="1" x="1978"/>
        <item h="1" x="2359"/>
        <item h="1" x="1449"/>
        <item h="1" x="448"/>
        <item h="1" x="821"/>
        <item h="1" x="1018"/>
        <item h="1" x="1850"/>
        <item h="1" x="1427"/>
        <item h="1" x="525"/>
        <item h="1" x="1935"/>
        <item h="1" x="1947"/>
        <item h="1" x="2292"/>
        <item h="1" x="1997"/>
        <item h="1" x="283"/>
        <item x="1312"/>
        <item x="1958"/>
        <item h="1" x="1592"/>
        <item h="1" x="1078"/>
        <item h="1" x="4"/>
        <item h="1" x="273"/>
        <item h="1" x="473"/>
        <item h="1" x="1703"/>
        <item h="1" x="1858"/>
        <item h="1" x="915"/>
        <item h="1" x="140"/>
        <item h="1" x="899"/>
        <item h="1" x="1001"/>
        <item h="1" x="109"/>
        <item h="1" x="994"/>
        <item h="1" x="2257"/>
        <item h="1" x="903"/>
        <item h="1" x="134"/>
        <item h="1" x="2103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 of Traffic (%)" fld="8" baseField="0" baseItem="0"/>
    <dataField name="Sum of Competition" fld="10" baseField="0" baseItem="0"/>
    <dataField name="Sum of Search Volume" fld="5" baseField="0" baseItem="0"/>
    <dataField name="Weighted " fld="3" baseField="0" baseItem="3"/>
  </dataFields>
  <formats count="3">
    <format dxfId="56">
      <pivotArea type="all" dataOnly="0" outline="0" fieldPosition="0"/>
    </format>
    <format dxfId="55">
      <pivotArea outline="0" collapsedLevelsAreSubtotals="1" fieldPosition="0"/>
    </format>
    <format dxfId="5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M2797" totalsRowShown="0" headerRowDxfId="29" dataDxfId="28">
  <autoFilter ref="A1:M2797"/>
  <sortState ref="A2:M2797">
    <sortCondition descending="1" ref="I1:I2797"/>
  </sortState>
  <tableColumns count="13">
    <tableColumn id="1" name="Keyword" dataDxfId="27"/>
    <tableColumn id="2" name="Position" dataDxfId="26"/>
    <tableColumn id="3" name="Previous Position" dataDxfId="25"/>
    <tableColumn id="12" name="Weighted" dataDxfId="24">
      <calculatedColumnFormula>IF(Table1[[#This Row],[Position]]&lt;4,3,(IF(Table1[[#This Row],[Position]]&gt;10,1,2)))</calculatedColumnFormula>
    </tableColumn>
    <tableColumn id="13" name="Weighted previous" dataDxfId="23">
      <calculatedColumnFormula>IF(Table1[[#This Row],[Previous Position]]&lt;4,3,(IF(Table1[[#This Row],[Previous Position]]&gt;10,1,2)))</calculatedColumnFormula>
    </tableColumn>
    <tableColumn id="4" name="Search Volume" dataDxfId="22"/>
    <tableColumn id="5" name="CPC" dataDxfId="21"/>
    <tableColumn id="6" name="Url" dataDxfId="20"/>
    <tableColumn id="7" name="Traffic (%)" dataDxfId="19"/>
    <tableColumn id="8" name="Traffic Cost (%)" dataDxfId="18"/>
    <tableColumn id="9" name="Competition" dataDxfId="17"/>
    <tableColumn id="10" name="Number of Results" dataDxfId="16"/>
    <tableColumn id="11" name="Trends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1:M896" totalsRowShown="0" headerRowDxfId="14" dataDxfId="13">
  <autoFilter ref="A1:M896"/>
  <tableColumns count="13">
    <tableColumn id="1" name="Keyword" dataDxfId="12"/>
    <tableColumn id="2" name="Position" dataDxfId="11"/>
    <tableColumn id="3" name="Previous Position" dataDxfId="10"/>
    <tableColumn id="12" name="Weighted" dataDxfId="9">
      <calculatedColumnFormula>IF(Table2[[#This Row],[Position]]&lt;4,3,(IF(Table2[[#This Row],[Position]]&gt;10,1,2)))</calculatedColumnFormula>
    </tableColumn>
    <tableColumn id="13" name="Weighted Previous" dataDxfId="8">
      <calculatedColumnFormula>IF(Table2[[#This Row],[Previous Position]]&lt;4,3,(IF(Table2[[#This Row],[Previous Position]]&gt;10,1,2)))</calculatedColumnFormula>
    </tableColumn>
    <tableColumn id="4" name="Search Volume" dataDxfId="7"/>
    <tableColumn id="5" name="CPC" dataDxfId="6"/>
    <tableColumn id="6" name="Url" dataDxfId="5"/>
    <tableColumn id="7" name="Traffic (%)" dataDxfId="4"/>
    <tableColumn id="8" name="Traffic Cost (%)" dataDxfId="3"/>
    <tableColumn id="9" name="Competition" dataDxfId="2"/>
    <tableColumn id="10" name="Number of Results" dataDxfId="1"/>
    <tableColumn id="11" name="Trend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2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11" Type="http://schemas.openxmlformats.org/officeDocument/2006/relationships/drawing" Target="../drawings/drawing4.xml"/><Relationship Id="rId5" Type="http://schemas.openxmlformats.org/officeDocument/2006/relationships/pivotTable" Target="../pivotTables/pivotTable15.xml"/><Relationship Id="rId10" Type="http://schemas.openxmlformats.org/officeDocument/2006/relationships/pivotTable" Target="../pivotTables/pivotTable20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B2:W90"/>
  <sheetViews>
    <sheetView showGridLines="0" tabSelected="1" zoomScaleNormal="100" workbookViewId="0">
      <selection activeCell="S2" sqref="S2"/>
    </sheetView>
  </sheetViews>
  <sheetFormatPr defaultRowHeight="15" x14ac:dyDescent="0.25"/>
  <cols>
    <col min="1" max="1" width="4.5703125" customWidth="1"/>
    <col min="2" max="2" width="3.7109375" customWidth="1"/>
    <col min="3" max="3" width="13.28515625" customWidth="1"/>
    <col min="4" max="4" width="12.28515625" bestFit="1" customWidth="1"/>
    <col min="7" max="7" width="10.140625" bestFit="1" customWidth="1"/>
    <col min="9" max="9" width="9.140625" customWidth="1"/>
    <col min="10" max="10" width="22" bestFit="1" customWidth="1"/>
    <col min="17" max="17" width="9.28515625" customWidth="1"/>
    <col min="18" max="18" width="4.85546875" customWidth="1"/>
    <col min="19" max="19" width="40.7109375" customWidth="1"/>
    <col min="20" max="20" width="3.7109375" customWidth="1"/>
    <col min="21" max="21" width="40.7109375" customWidth="1"/>
    <col min="22" max="22" width="3.7109375" customWidth="1"/>
    <col min="23" max="23" width="40.7109375" customWidth="1"/>
    <col min="24" max="24" width="4.140625" customWidth="1"/>
  </cols>
  <sheetData>
    <row r="2" spans="2:23" ht="45" customHeight="1" x14ac:dyDescent="0.25">
      <c r="B2" s="60" t="s">
        <v>7005</v>
      </c>
      <c r="C2" s="59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4" spans="2:23" ht="19.5" customHeight="1" x14ac:dyDescent="0.3">
      <c r="B4" s="68"/>
      <c r="C4" s="69" t="s">
        <v>7006</v>
      </c>
      <c r="D4" s="70">
        <v>35200</v>
      </c>
      <c r="E4" s="68"/>
      <c r="F4" s="69"/>
      <c r="G4" s="71" t="s">
        <v>7008</v>
      </c>
      <c r="H4" s="72">
        <f>GETPIVOTDATA("Sum of Traffic (%)",'Competitive analysis'!$A$27)/100</f>
        <v>2.2499999999999999E-2</v>
      </c>
      <c r="I4" s="68"/>
      <c r="J4" s="71" t="s">
        <v>7009</v>
      </c>
      <c r="K4" s="73">
        <f>GETPIVOTDATA("Sum of Traffic (%)",'Competitive analysis'!$A$21)/100</f>
        <v>5.89999999999999E-2</v>
      </c>
      <c r="L4" s="68"/>
      <c r="M4" s="68"/>
      <c r="N4" s="68"/>
      <c r="O4" s="68"/>
      <c r="P4" s="68"/>
      <c r="Q4" s="68"/>
    </row>
    <row r="5" spans="2:23" ht="19.5" customHeight="1" x14ac:dyDescent="0.25">
      <c r="B5" s="61"/>
      <c r="C5" s="62" t="s">
        <v>7007</v>
      </c>
      <c r="D5" s="63">
        <f>D4+(D4*0.5)</f>
        <v>52800</v>
      </c>
      <c r="E5" s="64"/>
      <c r="F5" s="62"/>
      <c r="G5" s="65" t="s">
        <v>7007</v>
      </c>
      <c r="H5" s="66">
        <f>H4+0.02</f>
        <v>4.2499999999999996E-2</v>
      </c>
      <c r="I5" s="64"/>
      <c r="J5" s="65" t="s">
        <v>7007</v>
      </c>
      <c r="K5" s="67">
        <f>K4+0.02</f>
        <v>7.8999999999999904E-2</v>
      </c>
      <c r="L5" s="64"/>
      <c r="M5" s="64"/>
      <c r="N5" s="64"/>
      <c r="O5" s="64"/>
      <c r="P5" s="64"/>
      <c r="Q5" s="64"/>
    </row>
    <row r="6" spans="2:23" ht="15.75" thickBot="1" x14ac:dyDescent="0.3"/>
    <row r="7" spans="2:23" s="14" customFormat="1" ht="27.95" customHeight="1" x14ac:dyDescent="0.25">
      <c r="B7" s="28" t="s">
        <v>6924</v>
      </c>
      <c r="C7" s="29"/>
      <c r="D7" s="29"/>
      <c r="E7" s="29"/>
      <c r="F7" s="29"/>
      <c r="G7" s="29"/>
      <c r="H7" s="29"/>
      <c r="I7" s="29"/>
      <c r="J7" s="28" t="s">
        <v>6923</v>
      </c>
      <c r="K7" s="29"/>
      <c r="L7" s="29"/>
      <c r="M7" s="29"/>
      <c r="N7" s="29"/>
      <c r="O7" s="29"/>
      <c r="P7" s="29"/>
      <c r="Q7" s="29"/>
      <c r="S7" s="31" t="s">
        <v>6931</v>
      </c>
      <c r="U7" s="35" t="s">
        <v>6932</v>
      </c>
      <c r="W7" s="36" t="s">
        <v>6933</v>
      </c>
    </row>
    <row r="8" spans="2:23" x14ac:dyDescent="0.25">
      <c r="B8" s="15"/>
      <c r="C8" s="7"/>
      <c r="D8" s="7"/>
      <c r="E8" s="7"/>
      <c r="F8" s="7"/>
      <c r="G8" s="7"/>
      <c r="H8" s="7"/>
      <c r="I8" s="7"/>
      <c r="J8" s="20"/>
      <c r="K8" s="7"/>
      <c r="L8" s="7"/>
      <c r="M8" s="7"/>
      <c r="N8" s="7"/>
      <c r="O8" s="7"/>
      <c r="P8" s="7"/>
      <c r="Q8" s="16"/>
      <c r="S8" s="32" t="s">
        <v>6935</v>
      </c>
      <c r="U8" s="50" t="s">
        <v>6980</v>
      </c>
      <c r="W8" s="52" t="s">
        <v>6986</v>
      </c>
    </row>
    <row r="9" spans="2:23" x14ac:dyDescent="0.25">
      <c r="B9" s="15"/>
      <c r="C9" s="7"/>
      <c r="D9" s="7"/>
      <c r="E9" s="7"/>
      <c r="F9" s="7"/>
      <c r="G9" s="7"/>
      <c r="H9" s="7"/>
      <c r="I9" s="7"/>
      <c r="J9" s="20"/>
      <c r="K9" s="7"/>
      <c r="L9" s="7"/>
      <c r="M9" s="7"/>
      <c r="N9" s="7"/>
      <c r="O9" s="7"/>
      <c r="P9" s="7"/>
      <c r="Q9" s="16"/>
      <c r="S9" s="41" t="s">
        <v>6936</v>
      </c>
      <c r="U9" s="51" t="s">
        <v>6981</v>
      </c>
      <c r="W9" s="53" t="s">
        <v>6987</v>
      </c>
    </row>
    <row r="10" spans="2:23" x14ac:dyDescent="0.25">
      <c r="B10" s="15"/>
      <c r="C10" s="7"/>
      <c r="D10" s="7"/>
      <c r="E10" s="7"/>
      <c r="F10" s="7"/>
      <c r="G10" s="7"/>
      <c r="H10" s="7"/>
      <c r="I10" s="7"/>
      <c r="J10" s="20"/>
      <c r="K10" s="7"/>
      <c r="L10" s="7"/>
      <c r="M10" s="7"/>
      <c r="N10" s="7"/>
      <c r="O10" s="7"/>
      <c r="P10" s="7"/>
      <c r="Q10" s="16"/>
      <c r="S10" s="32" t="s">
        <v>6977</v>
      </c>
      <c r="U10" s="50" t="s">
        <v>6982</v>
      </c>
      <c r="W10" s="53" t="s">
        <v>6988</v>
      </c>
    </row>
    <row r="11" spans="2:23" x14ac:dyDescent="0.25">
      <c r="B11" s="15"/>
      <c r="C11" s="7"/>
      <c r="D11" s="7"/>
      <c r="E11" s="7"/>
      <c r="F11" s="7"/>
      <c r="G11" s="7"/>
      <c r="H11" s="7"/>
      <c r="I11" s="7"/>
      <c r="J11" s="20"/>
      <c r="K11" s="7"/>
      <c r="L11" s="7"/>
      <c r="M11" s="7"/>
      <c r="N11" s="7"/>
      <c r="O11" s="7"/>
      <c r="P11" s="7"/>
      <c r="Q11" s="16"/>
      <c r="S11" s="32" t="s">
        <v>6976</v>
      </c>
      <c r="U11" s="51" t="s">
        <v>6983</v>
      </c>
      <c r="W11" s="52" t="s">
        <v>6989</v>
      </c>
    </row>
    <row r="12" spans="2:23" x14ac:dyDescent="0.25">
      <c r="B12" s="15"/>
      <c r="C12" s="7"/>
      <c r="D12" s="7"/>
      <c r="E12" s="7"/>
      <c r="F12" s="7"/>
      <c r="G12" s="7"/>
      <c r="H12" s="7"/>
      <c r="I12" s="7"/>
      <c r="J12" s="20"/>
      <c r="K12" s="7"/>
      <c r="L12" s="7"/>
      <c r="M12" s="7"/>
      <c r="N12" s="7"/>
      <c r="O12" s="7"/>
      <c r="P12" s="7"/>
      <c r="Q12" s="16"/>
      <c r="S12" s="49" t="s">
        <v>6975</v>
      </c>
      <c r="U12" s="51" t="s">
        <v>6985</v>
      </c>
      <c r="W12" s="53" t="s">
        <v>6990</v>
      </c>
    </row>
    <row r="13" spans="2:23" x14ac:dyDescent="0.25">
      <c r="B13" s="15"/>
      <c r="C13" s="7"/>
      <c r="D13" s="7"/>
      <c r="E13" s="7"/>
      <c r="F13" s="7"/>
      <c r="G13" s="7"/>
      <c r="H13" s="7"/>
      <c r="I13" s="7"/>
      <c r="J13" s="20"/>
      <c r="K13" s="7"/>
      <c r="L13" s="7"/>
      <c r="M13" s="7"/>
      <c r="N13" s="7"/>
      <c r="O13" s="7"/>
      <c r="P13" s="7"/>
      <c r="Q13" s="16"/>
      <c r="S13" s="32" t="s">
        <v>6978</v>
      </c>
      <c r="U13" s="51" t="s">
        <v>6984</v>
      </c>
      <c r="W13" s="53" t="s">
        <v>6991</v>
      </c>
    </row>
    <row r="14" spans="2:23" x14ac:dyDescent="0.25">
      <c r="B14" s="15"/>
      <c r="C14" s="7"/>
      <c r="D14" s="7"/>
      <c r="E14" s="7"/>
      <c r="F14" s="7"/>
      <c r="G14" s="7"/>
      <c r="H14" s="7"/>
      <c r="I14" s="7"/>
      <c r="J14" s="20"/>
      <c r="K14" s="7"/>
      <c r="L14" s="7"/>
      <c r="M14" s="7"/>
      <c r="N14" s="7"/>
      <c r="O14" s="7"/>
      <c r="P14" s="7"/>
      <c r="Q14" s="16"/>
      <c r="S14" s="49" t="s">
        <v>6979</v>
      </c>
      <c r="U14" s="39"/>
      <c r="W14" s="53" t="s">
        <v>6992</v>
      </c>
    </row>
    <row r="15" spans="2:23" x14ac:dyDescent="0.25">
      <c r="B15" s="15"/>
      <c r="C15" s="7"/>
      <c r="D15" s="7"/>
      <c r="E15" s="7"/>
      <c r="F15" s="7"/>
      <c r="G15" s="7"/>
      <c r="H15" s="7"/>
      <c r="I15" s="7"/>
      <c r="J15" s="20"/>
      <c r="K15" s="7"/>
      <c r="L15" s="7"/>
      <c r="M15" s="7"/>
      <c r="N15" s="7"/>
      <c r="O15" s="7"/>
      <c r="P15" s="7"/>
      <c r="Q15" s="16"/>
      <c r="S15" s="32" t="s">
        <v>6934</v>
      </c>
      <c r="U15" s="39"/>
      <c r="W15" s="37"/>
    </row>
    <row r="16" spans="2:23" ht="15.75" thickBot="1" x14ac:dyDescent="0.3">
      <c r="B16" s="17"/>
      <c r="C16" s="18"/>
      <c r="D16" s="18"/>
      <c r="E16" s="18"/>
      <c r="F16" s="18"/>
      <c r="G16" s="18"/>
      <c r="H16" s="18"/>
      <c r="I16" s="18"/>
      <c r="J16" s="21"/>
      <c r="K16" s="18"/>
      <c r="L16" s="18"/>
      <c r="M16" s="18"/>
      <c r="N16" s="18"/>
      <c r="O16" s="18"/>
      <c r="P16" s="18"/>
      <c r="Q16" s="19"/>
      <c r="S16" s="34"/>
      <c r="U16" s="40"/>
      <c r="W16" s="38"/>
    </row>
    <row r="17" spans="2:23" ht="15.75" thickBot="1" x14ac:dyDescent="0.3"/>
    <row r="18" spans="2:23" s="13" customFormat="1" ht="27.95" customHeight="1" x14ac:dyDescent="0.25">
      <c r="B18" s="28" t="s">
        <v>6925</v>
      </c>
      <c r="C18" s="29"/>
      <c r="D18" s="29"/>
      <c r="E18" s="29"/>
      <c r="F18" s="29"/>
      <c r="G18" s="29"/>
      <c r="H18" s="29"/>
      <c r="I18" s="29"/>
      <c r="J18" s="28"/>
      <c r="K18" s="29"/>
      <c r="L18" s="29"/>
      <c r="M18" s="29"/>
      <c r="N18" s="29"/>
      <c r="O18" s="29"/>
      <c r="P18" s="29"/>
      <c r="Q18" s="29"/>
      <c r="S18" s="31" t="s">
        <v>6931</v>
      </c>
      <c r="T18" s="14"/>
      <c r="U18" s="35" t="s">
        <v>6932</v>
      </c>
      <c r="V18" s="14"/>
      <c r="W18" s="36" t="s">
        <v>6933</v>
      </c>
    </row>
    <row r="19" spans="2:23" x14ac:dyDescent="0.25">
      <c r="B19" s="15"/>
      <c r="C19" s="7"/>
      <c r="D19" s="7"/>
      <c r="E19" s="7"/>
      <c r="F19" s="7"/>
      <c r="G19" s="7"/>
      <c r="H19" s="7"/>
      <c r="I19" s="7"/>
      <c r="J19" s="15"/>
      <c r="K19" s="7"/>
      <c r="L19" s="7"/>
      <c r="M19" s="7"/>
      <c r="N19" s="7"/>
      <c r="O19" s="7"/>
      <c r="P19" s="7"/>
      <c r="Q19" s="16"/>
      <c r="S19" s="32" t="s">
        <v>6954</v>
      </c>
      <c r="U19" s="50" t="s">
        <v>6961</v>
      </c>
      <c r="W19" s="52" t="s">
        <v>6970</v>
      </c>
    </row>
    <row r="20" spans="2:23" x14ac:dyDescent="0.25">
      <c r="B20" s="15"/>
      <c r="C20" s="7"/>
      <c r="D20" s="7"/>
      <c r="E20" s="7"/>
      <c r="F20" s="7"/>
      <c r="G20" s="7"/>
      <c r="H20" s="7"/>
      <c r="I20" s="7"/>
      <c r="J20" s="15"/>
      <c r="K20" s="7"/>
      <c r="L20" s="7"/>
      <c r="M20" s="7"/>
      <c r="N20" s="7"/>
      <c r="O20" s="7"/>
      <c r="P20" s="7"/>
      <c r="Q20" s="16"/>
      <c r="S20" s="41" t="s">
        <v>6955</v>
      </c>
      <c r="U20" s="51" t="s">
        <v>6962</v>
      </c>
      <c r="W20" s="56" t="s">
        <v>6971</v>
      </c>
    </row>
    <row r="21" spans="2:23" x14ac:dyDescent="0.25">
      <c r="B21" s="15"/>
      <c r="C21" s="7"/>
      <c r="D21" s="7"/>
      <c r="E21" s="7"/>
      <c r="F21" s="7"/>
      <c r="G21" s="7"/>
      <c r="H21" s="7"/>
      <c r="I21" s="7"/>
      <c r="J21" s="15"/>
      <c r="K21" s="7"/>
      <c r="L21" s="7"/>
      <c r="M21" s="7"/>
      <c r="N21" s="7"/>
      <c r="O21" s="7"/>
      <c r="P21" s="7"/>
      <c r="Q21" s="16"/>
      <c r="S21" s="32" t="s">
        <v>6956</v>
      </c>
      <c r="U21" s="51" t="s">
        <v>6963</v>
      </c>
      <c r="W21" s="53" t="s">
        <v>6974</v>
      </c>
    </row>
    <row r="22" spans="2:23" x14ac:dyDescent="0.25">
      <c r="B22" s="15"/>
      <c r="C22" s="7"/>
      <c r="D22" s="7"/>
      <c r="E22" s="7"/>
      <c r="F22" s="7"/>
      <c r="G22" s="7"/>
      <c r="H22" s="7"/>
      <c r="I22" s="7"/>
      <c r="J22" s="15"/>
      <c r="K22" s="7"/>
      <c r="L22" s="7"/>
      <c r="M22" s="7"/>
      <c r="N22" s="7"/>
      <c r="O22" s="7"/>
      <c r="P22" s="7"/>
      <c r="Q22" s="16"/>
      <c r="S22" s="49" t="s">
        <v>6957</v>
      </c>
      <c r="U22" s="50" t="s">
        <v>6964</v>
      </c>
      <c r="W22" s="52" t="s">
        <v>6953</v>
      </c>
    </row>
    <row r="23" spans="2:23" x14ac:dyDescent="0.25">
      <c r="B23" s="15"/>
      <c r="C23" s="7"/>
      <c r="D23" s="7"/>
      <c r="E23" s="7"/>
      <c r="F23" s="7"/>
      <c r="G23" s="7"/>
      <c r="H23" s="7"/>
      <c r="I23" s="7"/>
      <c r="J23" s="15"/>
      <c r="K23" s="7"/>
      <c r="L23" s="7"/>
      <c r="M23" s="7"/>
      <c r="N23" s="7"/>
      <c r="O23" s="7"/>
      <c r="P23" s="7"/>
      <c r="Q23" s="16"/>
      <c r="S23" s="32" t="s">
        <v>6958</v>
      </c>
      <c r="U23" s="51" t="s">
        <v>6965</v>
      </c>
      <c r="W23" s="53" t="s">
        <v>6972</v>
      </c>
    </row>
    <row r="24" spans="2:23" x14ac:dyDescent="0.25">
      <c r="B24" s="15"/>
      <c r="C24" s="7"/>
      <c r="D24" s="7"/>
      <c r="E24" s="7"/>
      <c r="F24" s="7"/>
      <c r="G24" s="7"/>
      <c r="H24" s="7"/>
      <c r="I24" s="7"/>
      <c r="J24" s="15"/>
      <c r="K24" s="7"/>
      <c r="L24" s="7"/>
      <c r="M24" s="7"/>
      <c r="N24" s="7"/>
      <c r="O24" s="7"/>
      <c r="P24" s="7"/>
      <c r="Q24" s="16"/>
      <c r="S24" s="49" t="s">
        <v>6959</v>
      </c>
      <c r="U24" s="51" t="s">
        <v>6966</v>
      </c>
      <c r="W24" s="57" t="s">
        <v>6973</v>
      </c>
    </row>
    <row r="25" spans="2:23" x14ac:dyDescent="0.25">
      <c r="B25" s="15"/>
      <c r="C25" s="7"/>
      <c r="D25" s="7"/>
      <c r="E25" s="7"/>
      <c r="F25" s="7"/>
      <c r="G25" s="7"/>
      <c r="H25" s="7"/>
      <c r="I25" s="7"/>
      <c r="J25" s="15"/>
      <c r="K25" s="7"/>
      <c r="L25" s="7"/>
      <c r="M25" s="7"/>
      <c r="N25" s="7"/>
      <c r="O25" s="7"/>
      <c r="P25" s="7"/>
      <c r="Q25" s="16"/>
      <c r="S25" s="49" t="s">
        <v>6960</v>
      </c>
      <c r="U25" s="50" t="s">
        <v>6967</v>
      </c>
      <c r="W25" s="37"/>
    </row>
    <row r="26" spans="2:23" x14ac:dyDescent="0.25">
      <c r="B26" s="15"/>
      <c r="C26" s="7"/>
      <c r="D26" s="7"/>
      <c r="E26" s="7"/>
      <c r="F26" s="7"/>
      <c r="G26" s="7"/>
      <c r="H26" s="7"/>
      <c r="I26" s="7"/>
      <c r="J26" s="15"/>
      <c r="K26" s="7"/>
      <c r="L26" s="7"/>
      <c r="M26" s="7"/>
      <c r="N26" s="7"/>
      <c r="O26" s="7"/>
      <c r="P26" s="7"/>
      <c r="Q26" s="16"/>
      <c r="S26" s="49"/>
      <c r="U26" s="55" t="s">
        <v>6968</v>
      </c>
      <c r="W26" s="37"/>
    </row>
    <row r="27" spans="2:23" x14ac:dyDescent="0.25">
      <c r="B27" s="15"/>
      <c r="C27" s="7"/>
      <c r="D27" s="7"/>
      <c r="E27" s="7"/>
      <c r="F27" s="7"/>
      <c r="G27" s="7"/>
      <c r="H27" s="7"/>
      <c r="I27" s="7"/>
      <c r="J27" s="15"/>
      <c r="K27" s="7"/>
      <c r="L27" s="7"/>
      <c r="M27" s="7"/>
      <c r="N27" s="7"/>
      <c r="O27" s="7"/>
      <c r="P27" s="7"/>
      <c r="Q27" s="16"/>
      <c r="S27" s="33"/>
      <c r="U27" s="51" t="s">
        <v>6969</v>
      </c>
      <c r="W27" s="37"/>
    </row>
    <row r="28" spans="2:23" ht="15.75" thickBot="1" x14ac:dyDescent="0.3">
      <c r="B28" s="15"/>
      <c r="C28" s="7"/>
      <c r="D28" s="7"/>
      <c r="E28" s="7"/>
      <c r="F28" s="7"/>
      <c r="G28" s="7"/>
      <c r="H28" s="7"/>
      <c r="I28" s="7"/>
      <c r="J28" s="15"/>
      <c r="K28" s="7"/>
      <c r="L28" s="7"/>
      <c r="M28" s="7"/>
      <c r="N28" s="7"/>
      <c r="O28" s="7"/>
      <c r="P28" s="7"/>
      <c r="Q28" s="16"/>
      <c r="S28" s="34"/>
      <c r="U28" s="54"/>
      <c r="W28" s="38"/>
    </row>
    <row r="29" spans="2:23" x14ac:dyDescent="0.25">
      <c r="B29" s="15"/>
      <c r="C29" s="7"/>
      <c r="D29" s="7"/>
      <c r="E29" s="7"/>
      <c r="F29" s="7"/>
      <c r="G29" s="7"/>
      <c r="H29" s="7"/>
      <c r="I29" s="7"/>
      <c r="J29" s="15"/>
      <c r="K29" s="7"/>
      <c r="L29" s="7"/>
      <c r="M29" s="7"/>
      <c r="N29" s="7"/>
      <c r="O29" s="7"/>
      <c r="P29" s="7"/>
      <c r="Q29" s="16"/>
    </row>
    <row r="30" spans="2:23" x14ac:dyDescent="0.25">
      <c r="B30" s="15"/>
      <c r="C30" s="7"/>
      <c r="D30" s="7"/>
      <c r="E30" s="7"/>
      <c r="F30" s="7"/>
      <c r="G30" s="7"/>
      <c r="H30" s="7"/>
      <c r="I30" s="7"/>
      <c r="J30" s="15"/>
      <c r="K30" s="7"/>
      <c r="L30" s="7"/>
      <c r="M30" s="7"/>
      <c r="N30" s="7"/>
      <c r="O30" s="7"/>
      <c r="P30" s="7"/>
      <c r="Q30" s="16"/>
    </row>
    <row r="31" spans="2:23" x14ac:dyDescent="0.25">
      <c r="B31" s="15"/>
      <c r="C31" s="7"/>
      <c r="D31" s="7"/>
      <c r="E31" s="7"/>
      <c r="F31" s="7"/>
      <c r="G31" s="7"/>
      <c r="H31" s="7"/>
      <c r="I31" s="7"/>
      <c r="J31" s="15"/>
      <c r="K31" s="7"/>
      <c r="L31" s="7"/>
      <c r="M31" s="7"/>
      <c r="N31" s="7"/>
      <c r="O31" s="7"/>
      <c r="P31" s="7"/>
      <c r="Q31" s="16"/>
    </row>
    <row r="32" spans="2:23" x14ac:dyDescent="0.25">
      <c r="B32" s="15"/>
      <c r="C32" s="7"/>
      <c r="D32" s="7"/>
      <c r="E32" s="7"/>
      <c r="F32" s="7"/>
      <c r="G32" s="7"/>
      <c r="H32" s="7"/>
      <c r="I32" s="7"/>
      <c r="J32" s="15"/>
      <c r="K32" s="7"/>
      <c r="L32" s="7"/>
      <c r="M32" s="7"/>
      <c r="N32" s="7"/>
      <c r="O32" s="7"/>
      <c r="P32" s="7"/>
      <c r="Q32" s="16"/>
    </row>
    <row r="33" spans="2:23" x14ac:dyDescent="0.25">
      <c r="B33" s="15"/>
      <c r="C33" s="7"/>
      <c r="D33" s="7"/>
      <c r="E33" s="7"/>
      <c r="F33" s="7"/>
      <c r="G33" s="7"/>
      <c r="H33" s="7"/>
      <c r="I33" s="7"/>
      <c r="J33" s="15"/>
      <c r="K33" s="7"/>
      <c r="L33" s="7"/>
      <c r="M33" s="7"/>
      <c r="N33" s="7"/>
      <c r="O33" s="7"/>
      <c r="P33" s="7"/>
      <c r="Q33" s="16"/>
    </row>
    <row r="34" spans="2:23" x14ac:dyDescent="0.25">
      <c r="B34" s="15"/>
      <c r="C34" s="7"/>
      <c r="D34" s="7"/>
      <c r="E34" s="7"/>
      <c r="F34" s="7"/>
      <c r="G34" s="7"/>
      <c r="H34" s="7"/>
      <c r="I34" s="7"/>
      <c r="J34" s="15"/>
      <c r="K34" s="7"/>
      <c r="L34" s="7"/>
      <c r="M34" s="7"/>
      <c r="N34" s="7"/>
      <c r="O34" s="7"/>
      <c r="P34" s="7"/>
      <c r="Q34" s="16"/>
    </row>
    <row r="35" spans="2:23" x14ac:dyDescent="0.25">
      <c r="B35" s="15"/>
      <c r="C35" s="7"/>
      <c r="D35" s="7"/>
      <c r="E35" s="7"/>
      <c r="F35" s="7"/>
      <c r="G35" s="7"/>
      <c r="H35" s="7"/>
      <c r="I35" s="7"/>
      <c r="J35" s="15"/>
      <c r="K35" s="7"/>
      <c r="L35" s="7"/>
      <c r="M35" s="7"/>
      <c r="N35" s="7"/>
      <c r="O35" s="7"/>
      <c r="P35" s="7"/>
      <c r="Q35" s="16"/>
    </row>
    <row r="36" spans="2:23" x14ac:dyDescent="0.25">
      <c r="B36" s="15"/>
      <c r="C36" s="7"/>
      <c r="D36" s="7"/>
      <c r="E36" s="7"/>
      <c r="F36" s="7"/>
      <c r="G36" s="7"/>
      <c r="H36" s="7"/>
      <c r="I36" s="7"/>
      <c r="J36" s="15"/>
      <c r="K36" s="7"/>
      <c r="L36" s="7"/>
      <c r="M36" s="7"/>
      <c r="N36" s="7"/>
      <c r="O36" s="7"/>
      <c r="P36" s="7"/>
      <c r="Q36" s="16"/>
    </row>
    <row r="37" spans="2:23" x14ac:dyDescent="0.25">
      <c r="B37" s="15"/>
      <c r="C37" s="7"/>
      <c r="D37" s="7"/>
      <c r="E37" s="7"/>
      <c r="F37" s="7"/>
      <c r="G37" s="7"/>
      <c r="H37" s="7"/>
      <c r="I37" s="7"/>
      <c r="J37" s="15"/>
      <c r="K37" s="7"/>
      <c r="L37" s="7"/>
      <c r="M37" s="7"/>
      <c r="N37" s="7"/>
      <c r="O37" s="7"/>
      <c r="P37" s="7"/>
      <c r="Q37" s="16"/>
    </row>
    <row r="38" spans="2:23" x14ac:dyDescent="0.25">
      <c r="B38" s="15"/>
      <c r="C38" s="7"/>
      <c r="D38" s="7"/>
      <c r="E38" s="7"/>
      <c r="F38" s="7"/>
      <c r="G38" s="7"/>
      <c r="H38" s="7"/>
      <c r="I38" s="7"/>
      <c r="J38" s="15"/>
      <c r="K38" s="7"/>
      <c r="L38" s="7"/>
      <c r="M38" s="7"/>
      <c r="N38" s="7"/>
      <c r="O38" s="7"/>
      <c r="P38" s="7"/>
      <c r="Q38" s="16"/>
    </row>
    <row r="39" spans="2:23" x14ac:dyDescent="0.25">
      <c r="B39" s="15"/>
      <c r="C39" s="7"/>
      <c r="D39" s="7"/>
      <c r="E39" s="7"/>
      <c r="F39" s="7"/>
      <c r="G39" s="7"/>
      <c r="H39" s="7"/>
      <c r="I39" s="7"/>
      <c r="J39" s="15"/>
      <c r="K39" s="7"/>
      <c r="L39" s="7"/>
      <c r="M39" s="7"/>
      <c r="N39" s="7"/>
      <c r="O39" s="7"/>
      <c r="P39" s="7"/>
      <c r="Q39" s="16"/>
    </row>
    <row r="40" spans="2:23" x14ac:dyDescent="0.25">
      <c r="B40" s="17"/>
      <c r="C40" s="18"/>
      <c r="D40" s="18"/>
      <c r="E40" s="18"/>
      <c r="F40" s="18"/>
      <c r="G40" s="18"/>
      <c r="H40" s="18"/>
      <c r="I40" s="18"/>
      <c r="J40" s="17"/>
      <c r="K40" s="18"/>
      <c r="L40" s="18"/>
      <c r="M40" s="18"/>
      <c r="N40" s="18"/>
      <c r="O40" s="18"/>
      <c r="P40" s="18"/>
      <c r="Q40" s="19"/>
    </row>
    <row r="41" spans="2:23" ht="15.75" thickBot="1" x14ac:dyDescent="0.3"/>
    <row r="42" spans="2:23" s="13" customFormat="1" ht="27.95" customHeight="1" x14ac:dyDescent="0.25">
      <c r="B42" s="28" t="s">
        <v>6926</v>
      </c>
      <c r="C42" s="29"/>
      <c r="D42" s="29"/>
      <c r="E42" s="29"/>
      <c r="F42" s="29"/>
      <c r="G42" s="29"/>
      <c r="H42" s="29"/>
      <c r="I42" s="29"/>
      <c r="J42" s="28"/>
      <c r="K42" s="29"/>
      <c r="L42" s="29"/>
      <c r="M42" s="29"/>
      <c r="N42" s="29"/>
      <c r="O42" s="29"/>
      <c r="P42" s="29"/>
      <c r="Q42" s="29"/>
      <c r="S42" s="31" t="s">
        <v>6931</v>
      </c>
      <c r="T42" s="14"/>
      <c r="U42" s="35" t="s">
        <v>6932</v>
      </c>
      <c r="V42" s="14"/>
      <c r="W42" s="36" t="s">
        <v>6933</v>
      </c>
    </row>
    <row r="43" spans="2:23" x14ac:dyDescent="0.25">
      <c r="B43" s="15"/>
      <c r="C43" s="7"/>
      <c r="D43" s="7"/>
      <c r="E43" s="7"/>
      <c r="F43" s="7"/>
      <c r="G43" s="7"/>
      <c r="H43" s="7"/>
      <c r="I43" s="7"/>
      <c r="J43" s="20"/>
      <c r="K43" s="7"/>
      <c r="L43" s="7"/>
      <c r="M43" s="7"/>
      <c r="N43" s="7"/>
      <c r="O43" s="7"/>
      <c r="P43" s="7"/>
      <c r="Q43" s="16"/>
      <c r="S43" s="32" t="s">
        <v>6993</v>
      </c>
      <c r="U43" s="50" t="s">
        <v>6998</v>
      </c>
      <c r="W43" s="52" t="s">
        <v>6970</v>
      </c>
    </row>
    <row r="44" spans="2:23" ht="17.25" customHeight="1" x14ac:dyDescent="0.25">
      <c r="B44" s="15"/>
      <c r="C44" s="7"/>
      <c r="D44" s="7"/>
      <c r="E44" s="7"/>
      <c r="F44" s="7"/>
      <c r="G44" s="7"/>
      <c r="H44" s="7"/>
      <c r="I44" s="7"/>
      <c r="J44" s="20"/>
      <c r="K44" s="7"/>
      <c r="L44" s="7"/>
      <c r="M44" s="7"/>
      <c r="N44" s="7"/>
      <c r="O44" s="7"/>
      <c r="P44" s="7"/>
      <c r="Q44" s="16"/>
      <c r="S44" s="41" t="s">
        <v>6994</v>
      </c>
      <c r="U44" s="51" t="s">
        <v>6999</v>
      </c>
      <c r="W44" s="56" t="s">
        <v>6971</v>
      </c>
    </row>
    <row r="45" spans="2:23" x14ac:dyDescent="0.25">
      <c r="B45" s="15"/>
      <c r="C45" s="7"/>
      <c r="D45" s="7"/>
      <c r="E45" s="7"/>
      <c r="F45" s="7"/>
      <c r="G45" s="7"/>
      <c r="H45" s="7"/>
      <c r="I45" s="7"/>
      <c r="J45" s="20"/>
      <c r="K45" s="7"/>
      <c r="L45" s="7"/>
      <c r="M45" s="7"/>
      <c r="N45" s="7"/>
      <c r="O45" s="7"/>
      <c r="P45" s="7"/>
      <c r="Q45" s="16"/>
      <c r="S45" s="49" t="s">
        <v>6995</v>
      </c>
      <c r="U45" s="51" t="s">
        <v>7000</v>
      </c>
      <c r="W45" s="53" t="s">
        <v>6974</v>
      </c>
    </row>
    <row r="46" spans="2:23" x14ac:dyDescent="0.25">
      <c r="B46" s="15"/>
      <c r="C46" s="7"/>
      <c r="D46" s="7"/>
      <c r="E46" s="7"/>
      <c r="F46" s="7"/>
      <c r="G46" s="7"/>
      <c r="H46" s="7"/>
      <c r="I46" s="7"/>
      <c r="J46" s="20"/>
      <c r="K46" s="7"/>
      <c r="L46" s="7"/>
      <c r="M46" s="7"/>
      <c r="N46" s="7"/>
      <c r="O46" s="7"/>
      <c r="P46" s="7"/>
      <c r="Q46" s="16"/>
      <c r="S46" s="32" t="s">
        <v>6996</v>
      </c>
      <c r="U46" s="50" t="s">
        <v>7001</v>
      </c>
      <c r="W46" s="52" t="s">
        <v>6953</v>
      </c>
    </row>
    <row r="47" spans="2:23" x14ac:dyDescent="0.25">
      <c r="B47" s="15"/>
      <c r="C47" s="7"/>
      <c r="D47" s="7"/>
      <c r="E47" s="7"/>
      <c r="F47" s="7"/>
      <c r="G47" s="7"/>
      <c r="H47" s="7"/>
      <c r="I47" s="7"/>
      <c r="J47" s="20"/>
      <c r="K47" s="7"/>
      <c r="L47" s="7"/>
      <c r="M47" s="7"/>
      <c r="N47" s="7"/>
      <c r="O47" s="7"/>
      <c r="P47" s="7"/>
      <c r="Q47" s="16"/>
      <c r="S47" s="49" t="s">
        <v>6997</v>
      </c>
      <c r="U47" s="51" t="s">
        <v>7002</v>
      </c>
      <c r="W47" s="53" t="s">
        <v>6972</v>
      </c>
    </row>
    <row r="48" spans="2:23" x14ac:dyDescent="0.25">
      <c r="B48" s="15"/>
      <c r="C48" s="7"/>
      <c r="D48" s="7"/>
      <c r="E48" s="7"/>
      <c r="F48" s="7"/>
      <c r="G48" s="7"/>
      <c r="H48" s="7"/>
      <c r="I48" s="7"/>
      <c r="J48" s="20"/>
      <c r="K48" s="7"/>
      <c r="L48" s="7"/>
      <c r="M48" s="7"/>
      <c r="N48" s="7"/>
      <c r="O48" s="7"/>
      <c r="P48" s="7"/>
      <c r="Q48" s="16"/>
      <c r="S48" s="49" t="s">
        <v>5656</v>
      </c>
      <c r="U48" s="51" t="s">
        <v>7003</v>
      </c>
      <c r="W48" s="57" t="s">
        <v>6973</v>
      </c>
    </row>
    <row r="49" spans="2:23" x14ac:dyDescent="0.25">
      <c r="B49" s="15"/>
      <c r="C49" s="7"/>
      <c r="D49" s="7"/>
      <c r="E49" s="7"/>
      <c r="F49" s="7"/>
      <c r="G49" s="7"/>
      <c r="H49" s="7"/>
      <c r="I49" s="7"/>
      <c r="J49" s="20"/>
      <c r="K49" s="7"/>
      <c r="L49" s="7"/>
      <c r="M49" s="7"/>
      <c r="N49" s="7"/>
      <c r="O49" s="7"/>
      <c r="P49" s="7"/>
      <c r="Q49" s="16"/>
      <c r="S49" s="33"/>
      <c r="U49" s="51" t="s">
        <v>7004</v>
      </c>
      <c r="W49" s="37"/>
    </row>
    <row r="50" spans="2:23" x14ac:dyDescent="0.25">
      <c r="B50" s="15"/>
      <c r="C50" s="7"/>
      <c r="D50" s="7"/>
      <c r="E50" s="7"/>
      <c r="F50" s="7"/>
      <c r="G50" s="7"/>
      <c r="H50" s="7"/>
      <c r="I50" s="7"/>
      <c r="J50" s="20"/>
      <c r="K50" s="7"/>
      <c r="L50" s="7"/>
      <c r="M50" s="7"/>
      <c r="N50" s="7"/>
      <c r="O50" s="7"/>
      <c r="P50" s="7"/>
      <c r="Q50" s="16"/>
      <c r="S50" s="33"/>
      <c r="U50" s="39"/>
      <c r="W50" s="37"/>
    </row>
    <row r="51" spans="2:23" ht="15.75" thickBot="1" x14ac:dyDescent="0.3">
      <c r="B51" s="15"/>
      <c r="C51" s="7"/>
      <c r="D51" s="7"/>
      <c r="E51" s="7"/>
      <c r="F51" s="7"/>
      <c r="G51" s="7"/>
      <c r="H51" s="7"/>
      <c r="I51" s="7"/>
      <c r="J51" s="20"/>
      <c r="K51" s="7"/>
      <c r="L51" s="7"/>
      <c r="M51" s="7"/>
      <c r="N51" s="7"/>
      <c r="O51" s="7"/>
      <c r="P51" s="7"/>
      <c r="Q51" s="16"/>
      <c r="S51" s="34"/>
      <c r="U51" s="40"/>
      <c r="W51" s="38"/>
    </row>
    <row r="52" spans="2:23" x14ac:dyDescent="0.25">
      <c r="B52" s="15"/>
      <c r="C52" s="7"/>
      <c r="D52" s="7"/>
      <c r="E52" s="7"/>
      <c r="F52" s="7"/>
      <c r="G52" s="7"/>
      <c r="H52" s="7"/>
      <c r="I52" s="7"/>
      <c r="J52" s="20"/>
      <c r="K52" s="7"/>
      <c r="L52" s="7"/>
      <c r="M52" s="7"/>
      <c r="N52" s="7"/>
      <c r="O52" s="7"/>
      <c r="P52" s="7"/>
      <c r="Q52" s="16"/>
    </row>
    <row r="53" spans="2:23" x14ac:dyDescent="0.25">
      <c r="B53" s="15"/>
      <c r="C53" s="7"/>
      <c r="D53" s="7"/>
      <c r="E53" s="7"/>
      <c r="F53" s="7"/>
      <c r="G53" s="7"/>
      <c r="H53" s="7"/>
      <c r="I53" s="7"/>
      <c r="J53" s="20"/>
      <c r="K53" s="7"/>
      <c r="L53" s="7"/>
      <c r="M53" s="7"/>
      <c r="N53" s="7"/>
      <c r="O53" s="7"/>
      <c r="P53" s="7"/>
      <c r="Q53" s="16"/>
    </row>
    <row r="54" spans="2:23" x14ac:dyDescent="0.25">
      <c r="B54" s="15"/>
      <c r="C54" s="7"/>
      <c r="D54" s="7"/>
      <c r="E54" s="7"/>
      <c r="F54" s="7"/>
      <c r="G54" s="7"/>
      <c r="H54" s="7"/>
      <c r="I54" s="7"/>
      <c r="J54" s="20"/>
      <c r="K54" s="7"/>
      <c r="L54" s="7"/>
      <c r="M54" s="7"/>
      <c r="N54" s="7"/>
      <c r="O54" s="7"/>
      <c r="P54" s="7"/>
      <c r="Q54" s="16"/>
    </row>
    <row r="55" spans="2:23" x14ac:dyDescent="0.25">
      <c r="B55" s="17"/>
      <c r="C55" s="18"/>
      <c r="D55" s="18"/>
      <c r="E55" s="18"/>
      <c r="F55" s="18"/>
      <c r="G55" s="18"/>
      <c r="H55" s="18"/>
      <c r="I55" s="18"/>
      <c r="J55" s="21"/>
      <c r="K55" s="18"/>
      <c r="L55" s="18"/>
      <c r="M55" s="18"/>
      <c r="N55" s="18"/>
      <c r="O55" s="18"/>
      <c r="P55" s="18"/>
      <c r="Q55" s="19"/>
    </row>
    <row r="57" spans="2:23" s="13" customFormat="1" ht="27.95" customHeight="1" x14ac:dyDescent="0.25">
      <c r="B57" s="28" t="s">
        <v>6926</v>
      </c>
      <c r="C57" s="29"/>
      <c r="D57" s="29"/>
      <c r="E57" s="29"/>
      <c r="F57" s="29"/>
      <c r="G57" s="29"/>
      <c r="H57" s="29"/>
      <c r="I57" s="29"/>
      <c r="J57" s="28"/>
      <c r="K57" s="29"/>
      <c r="L57" s="29"/>
      <c r="M57" s="29"/>
      <c r="N57" s="29"/>
      <c r="O57" s="29"/>
      <c r="P57" s="29"/>
      <c r="Q57" s="29"/>
      <c r="S57"/>
      <c r="T57"/>
      <c r="U57"/>
      <c r="V57"/>
      <c r="W57"/>
    </row>
    <row r="58" spans="2:23" x14ac:dyDescent="0.25">
      <c r="B58" s="15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16"/>
    </row>
    <row r="59" spans="2:23" x14ac:dyDescent="0.25">
      <c r="B59" s="15"/>
      <c r="C59" s="26" t="s">
        <v>6894</v>
      </c>
      <c r="D59" s="22">
        <v>42074</v>
      </c>
      <c r="E59" s="22">
        <v>42067</v>
      </c>
      <c r="F59" s="22">
        <v>42060</v>
      </c>
      <c r="G59" s="22">
        <v>42053</v>
      </c>
      <c r="H59" s="22">
        <v>42046</v>
      </c>
      <c r="I59" s="22">
        <v>42039</v>
      </c>
      <c r="J59" s="23" t="s">
        <v>6921</v>
      </c>
      <c r="L59" s="7"/>
      <c r="M59" s="7"/>
      <c r="N59" s="7"/>
      <c r="O59" s="7"/>
      <c r="P59" s="7"/>
      <c r="Q59" s="16"/>
    </row>
    <row r="60" spans="2:23" x14ac:dyDescent="0.25">
      <c r="B60" s="15"/>
      <c r="C60" s="27" t="s">
        <v>5653</v>
      </c>
      <c r="D60" s="24">
        <v>521</v>
      </c>
      <c r="E60" s="24">
        <v>539</v>
      </c>
      <c r="F60" s="24">
        <v>535</v>
      </c>
      <c r="G60" s="24">
        <v>453</v>
      </c>
      <c r="H60" s="25">
        <v>449</v>
      </c>
      <c r="I60" s="25">
        <v>440</v>
      </c>
      <c r="J60" s="7"/>
      <c r="L60" s="7"/>
      <c r="M60" s="7"/>
      <c r="N60" s="7"/>
      <c r="O60" s="7"/>
      <c r="P60" s="7"/>
      <c r="Q60" s="16"/>
    </row>
    <row r="61" spans="2:23" x14ac:dyDescent="0.25">
      <c r="B61" s="15"/>
      <c r="C61" s="27" t="s">
        <v>5654</v>
      </c>
      <c r="D61" s="24">
        <v>1673</v>
      </c>
      <c r="E61" s="24">
        <v>1849</v>
      </c>
      <c r="F61" s="24">
        <v>1756</v>
      </c>
      <c r="G61" s="24">
        <v>1695</v>
      </c>
      <c r="H61" s="25">
        <v>1679</v>
      </c>
      <c r="I61" s="25">
        <v>1670</v>
      </c>
      <c r="J61" s="7"/>
      <c r="L61" s="7"/>
      <c r="M61" s="7"/>
      <c r="N61" s="7"/>
      <c r="O61" s="7"/>
      <c r="P61" s="7"/>
      <c r="Q61" s="16"/>
    </row>
    <row r="62" spans="2:23" x14ac:dyDescent="0.25">
      <c r="B62" s="15"/>
      <c r="C62" s="27" t="s">
        <v>5657</v>
      </c>
      <c r="D62" s="24">
        <v>341</v>
      </c>
      <c r="E62" s="24">
        <v>388</v>
      </c>
      <c r="F62" s="24">
        <v>325</v>
      </c>
      <c r="G62" s="24">
        <v>332</v>
      </c>
      <c r="H62" s="25">
        <v>241</v>
      </c>
      <c r="I62" s="25">
        <v>235</v>
      </c>
      <c r="J62" s="7"/>
      <c r="L62" s="7"/>
      <c r="M62" s="7"/>
      <c r="N62" s="7"/>
      <c r="O62" s="7"/>
      <c r="P62" s="7"/>
      <c r="Q62" s="16"/>
    </row>
    <row r="63" spans="2:23" x14ac:dyDescent="0.25">
      <c r="B63" s="15"/>
      <c r="C63" s="27" t="s">
        <v>5655</v>
      </c>
      <c r="D63" s="24">
        <v>349</v>
      </c>
      <c r="E63" s="24">
        <v>362</v>
      </c>
      <c r="F63" s="24">
        <v>313</v>
      </c>
      <c r="G63" s="24">
        <v>321</v>
      </c>
      <c r="H63" s="25">
        <v>316</v>
      </c>
      <c r="I63" s="25">
        <v>255</v>
      </c>
      <c r="J63" s="7"/>
      <c r="L63" s="7"/>
      <c r="M63" s="7"/>
      <c r="N63" s="7"/>
      <c r="O63" s="7"/>
      <c r="P63" s="7"/>
      <c r="Q63" s="16"/>
    </row>
    <row r="64" spans="2:23" x14ac:dyDescent="0.25">
      <c r="B64" s="15"/>
      <c r="C64" s="27" t="s">
        <v>5656</v>
      </c>
      <c r="D64" s="24">
        <v>224</v>
      </c>
      <c r="E64" s="24">
        <v>249</v>
      </c>
      <c r="F64" s="24">
        <v>123</v>
      </c>
      <c r="G64" s="24">
        <v>42</v>
      </c>
      <c r="H64" s="25">
        <v>28</v>
      </c>
      <c r="I64" s="25">
        <v>10</v>
      </c>
      <c r="J64" s="7"/>
      <c r="L64" s="7"/>
      <c r="M64" s="7"/>
      <c r="N64" s="7"/>
      <c r="O64" s="7"/>
      <c r="P64" s="7"/>
      <c r="Q64" s="16"/>
    </row>
    <row r="65" spans="2:23" x14ac:dyDescent="0.25">
      <c r="B65" s="15"/>
      <c r="C65" s="7"/>
      <c r="D65" s="7"/>
      <c r="E65" s="7"/>
      <c r="F65" s="7"/>
      <c r="G65" s="7"/>
      <c r="H65" s="7"/>
      <c r="I65" s="7"/>
      <c r="J65" s="7"/>
      <c r="L65" s="7"/>
      <c r="M65" s="7"/>
      <c r="N65" s="7"/>
      <c r="O65" s="7"/>
      <c r="P65" s="7"/>
      <c r="Q65" s="16"/>
    </row>
    <row r="66" spans="2:23" x14ac:dyDescent="0.25">
      <c r="B66" s="15"/>
      <c r="C66" s="26" t="s">
        <v>6895</v>
      </c>
      <c r="D66" s="22">
        <v>42074</v>
      </c>
      <c r="E66" s="22">
        <v>42067</v>
      </c>
      <c r="F66" s="22">
        <v>42060</v>
      </c>
      <c r="G66" s="22">
        <v>42053</v>
      </c>
      <c r="H66" s="22">
        <v>42046</v>
      </c>
      <c r="I66" s="22">
        <v>42039</v>
      </c>
      <c r="J66" s="23" t="s">
        <v>6921</v>
      </c>
      <c r="L66" s="7"/>
      <c r="M66" s="7"/>
      <c r="N66" s="7"/>
      <c r="O66" s="7"/>
      <c r="P66" s="7"/>
      <c r="Q66" s="16"/>
    </row>
    <row r="67" spans="2:23" x14ac:dyDescent="0.25">
      <c r="B67" s="15"/>
      <c r="C67" s="27" t="s">
        <v>5653</v>
      </c>
      <c r="D67" s="24">
        <v>336</v>
      </c>
      <c r="E67" s="24">
        <v>354</v>
      </c>
      <c r="F67" s="24">
        <v>359</v>
      </c>
      <c r="G67" s="24">
        <v>349</v>
      </c>
      <c r="H67" s="25">
        <v>349</v>
      </c>
      <c r="I67" s="25">
        <v>300</v>
      </c>
      <c r="J67" s="7"/>
      <c r="L67" s="7"/>
      <c r="M67" s="7"/>
      <c r="N67" s="7"/>
      <c r="O67" s="7"/>
      <c r="P67" s="7"/>
      <c r="Q67" s="16"/>
    </row>
    <row r="68" spans="2:23" x14ac:dyDescent="0.25">
      <c r="B68" s="15"/>
      <c r="C68" s="27" t="s">
        <v>5654</v>
      </c>
      <c r="D68" s="24">
        <v>415</v>
      </c>
      <c r="E68" s="24">
        <v>460</v>
      </c>
      <c r="F68" s="24">
        <v>457</v>
      </c>
      <c r="G68" s="24">
        <v>463</v>
      </c>
      <c r="H68" s="25">
        <v>454</v>
      </c>
      <c r="I68" s="25">
        <v>450</v>
      </c>
      <c r="J68" s="7"/>
      <c r="L68" s="7"/>
      <c r="M68" s="7"/>
      <c r="N68" s="7"/>
      <c r="O68" s="7"/>
      <c r="P68" s="7"/>
      <c r="Q68" s="16"/>
    </row>
    <row r="69" spans="2:23" x14ac:dyDescent="0.25">
      <c r="B69" s="15"/>
      <c r="C69" s="27" t="s">
        <v>5657</v>
      </c>
      <c r="D69" s="24">
        <v>20</v>
      </c>
      <c r="E69" s="24">
        <v>23</v>
      </c>
      <c r="F69" s="24">
        <v>29</v>
      </c>
      <c r="G69" s="24">
        <v>28</v>
      </c>
      <c r="H69" s="25">
        <v>28</v>
      </c>
      <c r="I69" s="25">
        <v>20</v>
      </c>
      <c r="J69" s="7"/>
      <c r="L69" s="7"/>
      <c r="M69" s="7"/>
      <c r="N69" s="7"/>
      <c r="O69" s="7"/>
      <c r="P69" s="7"/>
      <c r="Q69" s="16"/>
    </row>
    <row r="70" spans="2:23" x14ac:dyDescent="0.25">
      <c r="B70" s="15"/>
      <c r="C70" s="27" t="s">
        <v>5655</v>
      </c>
      <c r="D70" s="24">
        <v>49</v>
      </c>
      <c r="E70" s="24">
        <v>54</v>
      </c>
      <c r="F70" s="24">
        <v>51</v>
      </c>
      <c r="G70" s="24">
        <v>54</v>
      </c>
      <c r="H70" s="25">
        <v>46</v>
      </c>
      <c r="I70" s="25">
        <v>40</v>
      </c>
      <c r="J70" s="7"/>
      <c r="L70" s="7"/>
      <c r="M70" s="7"/>
      <c r="N70" s="7"/>
      <c r="O70" s="7"/>
      <c r="P70" s="7"/>
      <c r="Q70" s="16"/>
    </row>
    <row r="71" spans="2:23" x14ac:dyDescent="0.25">
      <c r="B71" s="15"/>
      <c r="C71" s="27" t="s">
        <v>5656</v>
      </c>
      <c r="D71" s="24">
        <v>75</v>
      </c>
      <c r="E71" s="24">
        <v>89</v>
      </c>
      <c r="F71" s="24">
        <v>76</v>
      </c>
      <c r="G71" s="24">
        <v>76</v>
      </c>
      <c r="H71" s="25">
        <v>77</v>
      </c>
      <c r="I71" s="25">
        <v>71</v>
      </c>
      <c r="J71" s="7"/>
      <c r="L71" s="7"/>
      <c r="M71" s="7"/>
      <c r="N71" s="7"/>
      <c r="O71" s="7"/>
      <c r="P71" s="7"/>
      <c r="Q71" s="16"/>
    </row>
    <row r="72" spans="2:23" x14ac:dyDescent="0.25">
      <c r="B72" s="15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16"/>
    </row>
    <row r="73" spans="2:23" x14ac:dyDescent="0.25"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9"/>
    </row>
    <row r="74" spans="2:23" x14ac:dyDescent="0.25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4"/>
    </row>
    <row r="75" spans="2:23" ht="15.75" thickBot="1" x14ac:dyDescent="0.3">
      <c r="B75" s="20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45"/>
    </row>
    <row r="76" spans="2:23" ht="27.95" customHeight="1" x14ac:dyDescent="0.25">
      <c r="B76" s="20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45"/>
      <c r="S76" s="31" t="s">
        <v>6931</v>
      </c>
      <c r="T76" s="14"/>
      <c r="U76" s="35" t="s">
        <v>6932</v>
      </c>
      <c r="V76" s="14"/>
      <c r="W76" s="36" t="s">
        <v>6933</v>
      </c>
    </row>
    <row r="77" spans="2:23" x14ac:dyDescent="0.25">
      <c r="B77" s="20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45"/>
      <c r="S77" s="32" t="s">
        <v>6937</v>
      </c>
      <c r="U77" s="50" t="s">
        <v>6944</v>
      </c>
      <c r="W77" s="52" t="s">
        <v>6950</v>
      </c>
    </row>
    <row r="78" spans="2:23" x14ac:dyDescent="0.25">
      <c r="B78" s="20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45"/>
      <c r="S78" s="41" t="s">
        <v>6938</v>
      </c>
      <c r="U78" s="51" t="s">
        <v>6945</v>
      </c>
      <c r="W78" s="53" t="s">
        <v>6951</v>
      </c>
    </row>
    <row r="79" spans="2:23" x14ac:dyDescent="0.25">
      <c r="B79" s="20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45"/>
      <c r="S79" s="49" t="s">
        <v>6939</v>
      </c>
      <c r="U79" s="51" t="s">
        <v>5656</v>
      </c>
      <c r="W79" s="53" t="s">
        <v>6952</v>
      </c>
    </row>
    <row r="80" spans="2:23" x14ac:dyDescent="0.25">
      <c r="B80" s="20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45"/>
      <c r="S80" s="32" t="s">
        <v>6940</v>
      </c>
      <c r="U80" s="50" t="s">
        <v>6946</v>
      </c>
      <c r="W80" s="52" t="s">
        <v>6953</v>
      </c>
    </row>
    <row r="81" spans="2:23" x14ac:dyDescent="0.25">
      <c r="B81" s="20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45"/>
      <c r="S81" s="49" t="s">
        <v>6941</v>
      </c>
      <c r="U81" s="51" t="s">
        <v>6947</v>
      </c>
      <c r="W81" s="53" t="s">
        <v>6972</v>
      </c>
    </row>
    <row r="82" spans="2:23" x14ac:dyDescent="0.25">
      <c r="B82" s="20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45"/>
      <c r="S82" s="49" t="s">
        <v>5656</v>
      </c>
      <c r="U82" s="51" t="s">
        <v>6948</v>
      </c>
      <c r="W82" s="57" t="s">
        <v>6973</v>
      </c>
    </row>
    <row r="83" spans="2:23" x14ac:dyDescent="0.25">
      <c r="B83" s="20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45"/>
      <c r="S83" s="32" t="s">
        <v>6942</v>
      </c>
      <c r="U83" s="51" t="s">
        <v>6949</v>
      </c>
      <c r="W83" s="37"/>
    </row>
    <row r="84" spans="2:23" x14ac:dyDescent="0.25">
      <c r="B84" s="20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45"/>
      <c r="S84" s="49" t="s">
        <v>6943</v>
      </c>
      <c r="U84" s="39"/>
      <c r="W84" s="37"/>
    </row>
    <row r="85" spans="2:23" ht="15.75" thickBot="1" x14ac:dyDescent="0.3">
      <c r="B85" s="20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45"/>
      <c r="S85" s="34"/>
      <c r="U85" s="40"/>
      <c r="W85" s="38"/>
    </row>
    <row r="86" spans="2:23" x14ac:dyDescent="0.25">
      <c r="B86" s="20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45"/>
    </row>
    <row r="87" spans="2:23" x14ac:dyDescent="0.25">
      <c r="B87" s="20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45"/>
    </row>
    <row r="88" spans="2:23" x14ac:dyDescent="0.25">
      <c r="B88" s="20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45"/>
    </row>
    <row r="89" spans="2:23" x14ac:dyDescent="0.25">
      <c r="B89" s="20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45"/>
    </row>
    <row r="90" spans="2:23" x14ac:dyDescent="0.25">
      <c r="B90" s="46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8"/>
    </row>
  </sheetData>
  <pageMargins left="0.25" right="0.25" top="0.75" bottom="0.75" header="0.3" footer="0.3"/>
  <pageSetup scale="89" fitToHeight="0" orientation="landscape" horizontalDpi="1200" verticalDpi="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rightToLeft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Dashboard!D60:I60</xm:f>
              <xm:sqref>J60</xm:sqref>
            </x14:sparkline>
            <x14:sparkline>
              <xm:f>Dashboard!D61:I61</xm:f>
              <xm:sqref>J61</xm:sqref>
            </x14:sparkline>
            <x14:sparkline>
              <xm:f>Dashboard!D62:I62</xm:f>
              <xm:sqref>J62</xm:sqref>
            </x14:sparkline>
            <x14:sparkline>
              <xm:f>Dashboard!D63:I63</xm:f>
              <xm:sqref>J63</xm:sqref>
            </x14:sparkline>
            <x14:sparkline>
              <xm:f>Dashboard!D64:I64</xm:f>
              <xm:sqref>J64</xm:sqref>
            </x14:sparkline>
          </x14:sparklines>
        </x14:sparklineGroup>
        <x14:sparklineGroup displayEmptyCellsAs="gap" rightToLeft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Dashboard!D67:I67</xm:f>
              <xm:sqref>J67</xm:sqref>
            </x14:sparkline>
            <x14:sparkline>
              <xm:f>Dashboard!D68:I68</xm:f>
              <xm:sqref>J68</xm:sqref>
            </x14:sparkline>
            <x14:sparkline>
              <xm:f>Dashboard!D69:I69</xm:f>
              <xm:sqref>J69</xm:sqref>
            </x14:sparkline>
            <x14:sparkline>
              <xm:f>Dashboard!D70:I70</xm:f>
              <xm:sqref>J70</xm:sqref>
            </x14:sparkline>
            <x14:sparkline>
              <xm:f>Dashboard!D71:I71</xm:f>
              <xm:sqref>J71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2:Q2419"/>
  <sheetViews>
    <sheetView topLeftCell="A25" zoomScaleNormal="100" workbookViewId="0">
      <selection activeCell="H29" sqref="H29"/>
    </sheetView>
  </sheetViews>
  <sheetFormatPr defaultRowHeight="15" x14ac:dyDescent="0.25"/>
  <cols>
    <col min="1" max="1" width="16.7109375" customWidth="1"/>
    <col min="2" max="2" width="19" customWidth="1"/>
    <col min="3" max="3" width="21.140625" customWidth="1"/>
    <col min="4" max="4" width="10.28515625" customWidth="1"/>
    <col min="5" max="6" width="4.7109375" customWidth="1"/>
    <col min="7" max="7" width="16.5703125" customWidth="1"/>
    <col min="8" max="8" width="15.42578125" customWidth="1"/>
    <col min="10" max="10" width="12.42578125" customWidth="1"/>
    <col min="11" max="11" width="13" customWidth="1"/>
    <col min="12" max="13" width="4.7109375" customWidth="1"/>
    <col min="14" max="14" width="16.7109375" customWidth="1"/>
    <col min="15" max="15" width="19" customWidth="1"/>
    <col min="16" max="16" width="14.85546875" customWidth="1"/>
    <col min="17" max="17" width="10.28515625" customWidth="1"/>
  </cols>
  <sheetData>
    <row r="2" spans="1:17" ht="21" x14ac:dyDescent="0.35">
      <c r="A2" s="77" t="s">
        <v>7010</v>
      </c>
      <c r="B2" s="78"/>
      <c r="C2" s="78"/>
      <c r="D2" s="78"/>
      <c r="G2" s="5" t="s">
        <v>6899</v>
      </c>
      <c r="N2" s="74" t="s">
        <v>7011</v>
      </c>
      <c r="O2" s="75"/>
      <c r="P2" s="75"/>
      <c r="Q2" s="75"/>
    </row>
    <row r="3" spans="1:17" ht="35.25" customHeight="1" x14ac:dyDescent="0.25">
      <c r="H3" s="4" t="s">
        <v>6901</v>
      </c>
      <c r="I3" s="4" t="s">
        <v>6902</v>
      </c>
      <c r="J3" s="4" t="s">
        <v>6897</v>
      </c>
      <c r="K3" s="4" t="s">
        <v>6898</v>
      </c>
      <c r="L3" s="4"/>
    </row>
    <row r="4" spans="1:17" x14ac:dyDescent="0.25">
      <c r="A4" s="8" t="s">
        <v>0</v>
      </c>
      <c r="B4" s="7" t="s">
        <v>6913</v>
      </c>
      <c r="C4" s="9" t="s">
        <v>5653</v>
      </c>
      <c r="D4" s="7"/>
      <c r="G4" t="s">
        <v>5653</v>
      </c>
      <c r="H4">
        <f>GETPIVOTDATA("Sum of Traffic (%)",$A$6)</f>
        <v>46.620000000000019</v>
      </c>
      <c r="I4">
        <f>GETPIVOTDATA("Sum of Traffic (%)",$N$6)</f>
        <v>53.140000000000008</v>
      </c>
      <c r="J4">
        <f>GETPIVOTDATA("Sum of Competition",$A$6)</f>
        <v>124.05000000000008</v>
      </c>
      <c r="K4">
        <f>GETPIVOTDATA("Sum of Competition",$N$6)</f>
        <v>34.720000000000013</v>
      </c>
      <c r="N4" s="8" t="s">
        <v>0</v>
      </c>
      <c r="O4" s="7" t="s">
        <v>6913</v>
      </c>
      <c r="P4" s="9" t="s">
        <v>5653</v>
      </c>
      <c r="Q4" s="7"/>
    </row>
    <row r="5" spans="1:17" x14ac:dyDescent="0.25">
      <c r="A5" s="7"/>
      <c r="B5" s="7"/>
      <c r="C5" s="7"/>
      <c r="D5" s="7"/>
      <c r="E5" s="3"/>
      <c r="G5" t="s">
        <v>5654</v>
      </c>
      <c r="H5">
        <f>GETPIVOTDATA("Sum of Traffic (%)",$A$11)</f>
        <v>20.43000000000016</v>
      </c>
      <c r="I5">
        <f>GETPIVOTDATA("Sum of Traffic (%)",$N$11)</f>
        <v>11.359999999999978</v>
      </c>
      <c r="J5">
        <f>GETPIVOTDATA("Competition ",$A$11)</f>
        <v>610.55000000000041</v>
      </c>
      <c r="K5">
        <f>GETPIVOTDATA("Sum of Competition",$N$11)</f>
        <v>175.43</v>
      </c>
      <c r="N5" s="7"/>
      <c r="O5" s="7"/>
      <c r="P5" s="7"/>
      <c r="Q5" s="7"/>
    </row>
    <row r="6" spans="1:17" x14ac:dyDescent="0.25">
      <c r="A6" s="7" t="s">
        <v>5652</v>
      </c>
      <c r="B6" s="7" t="s">
        <v>6896</v>
      </c>
      <c r="C6" s="7" t="s">
        <v>6910</v>
      </c>
      <c r="D6" s="7" t="s">
        <v>6915</v>
      </c>
      <c r="E6" s="3"/>
      <c r="G6" t="s">
        <v>5657</v>
      </c>
      <c r="H6">
        <f>GETPIVOTDATA("Sum of Traffic (%)",$A$16)</f>
        <v>5.4399999999999906</v>
      </c>
      <c r="I6">
        <f>GETPIVOTDATA("Sum of Traffic (%)",$N$16)</f>
        <v>0.13</v>
      </c>
      <c r="J6">
        <f>GETPIVOTDATA("Sum of Competition",$A$16)</f>
        <v>101.85999999999997</v>
      </c>
      <c r="K6">
        <f>GETPIVOTDATA("Sum of Competition",$N$16)</f>
        <v>11.010000000000002</v>
      </c>
      <c r="N6" s="7" t="s">
        <v>5652</v>
      </c>
      <c r="O6" s="7" t="s">
        <v>6896</v>
      </c>
      <c r="P6" s="7" t="s">
        <v>6911</v>
      </c>
      <c r="Q6" s="7" t="s">
        <v>6915</v>
      </c>
    </row>
    <row r="7" spans="1:17" x14ac:dyDescent="0.25">
      <c r="A7" s="10">
        <v>46.620000000000019</v>
      </c>
      <c r="B7" s="10">
        <v>124.05000000000008</v>
      </c>
      <c r="C7" s="10">
        <v>50170</v>
      </c>
      <c r="D7" s="10">
        <v>521</v>
      </c>
      <c r="E7" s="3"/>
      <c r="G7" t="s">
        <v>5655</v>
      </c>
      <c r="H7">
        <f>GETPIVOTDATA("Sum of Traffic (%)",$A$21)</f>
        <v>5.8999999999999897</v>
      </c>
      <c r="I7">
        <f>GETPIVOTDATA("Sum of Traffic (%)",$N$21)</f>
        <v>3.989999999999998</v>
      </c>
      <c r="J7">
        <f>GETPIVOTDATA("Sum of Competition",$A$21)</f>
        <v>138.05999999999997</v>
      </c>
      <c r="K7">
        <f>GETPIVOTDATA("Sum of Competition",$N$21)</f>
        <v>26.349999999999991</v>
      </c>
      <c r="N7" s="10">
        <v>53.140000000000008</v>
      </c>
      <c r="O7" s="10">
        <v>34.720000000000013</v>
      </c>
      <c r="P7" s="10">
        <v>23470</v>
      </c>
      <c r="Q7" s="10">
        <v>336</v>
      </c>
    </row>
    <row r="8" spans="1:17" x14ac:dyDescent="0.25">
      <c r="E8" s="3"/>
      <c r="G8" t="s">
        <v>5656</v>
      </c>
      <c r="H8">
        <f>GETPIVOTDATA("Sum of Traffic (%)",$A$26)</f>
        <v>2.25</v>
      </c>
      <c r="I8">
        <f>GETPIVOTDATA("Sum of Traffic (%)",$N$26)</f>
        <v>3.3599999999999977</v>
      </c>
      <c r="J8">
        <f>GETPIVOTDATA("Sum of Competition",$A$26)</f>
        <v>107.11999999999996</v>
      </c>
      <c r="K8">
        <f>GETPIVOTDATA("Sum of Competition",$N$26)</f>
        <v>40.239999999999995</v>
      </c>
    </row>
    <row r="9" spans="1:17" x14ac:dyDescent="0.25">
      <c r="A9" s="8" t="s">
        <v>0</v>
      </c>
      <c r="B9" s="7" t="s">
        <v>6913</v>
      </c>
      <c r="C9" s="9" t="s">
        <v>5654</v>
      </c>
      <c r="D9" s="7"/>
      <c r="E9" s="3"/>
      <c r="N9" s="8" t="s">
        <v>0</v>
      </c>
      <c r="O9" s="7" t="s">
        <v>6913</v>
      </c>
      <c r="P9" s="9" t="s">
        <v>5654</v>
      </c>
      <c r="Q9" s="7"/>
    </row>
    <row r="10" spans="1:17" ht="18" customHeight="1" x14ac:dyDescent="0.35">
      <c r="A10" s="7"/>
      <c r="B10" s="7"/>
      <c r="C10" s="7"/>
      <c r="D10" s="7"/>
      <c r="E10" s="3"/>
      <c r="G10" s="5" t="s">
        <v>6900</v>
      </c>
      <c r="N10" s="7"/>
      <c r="O10" s="7"/>
      <c r="P10" s="7"/>
      <c r="Q10" s="7"/>
    </row>
    <row r="11" spans="1:17" ht="18" customHeight="1" x14ac:dyDescent="0.25">
      <c r="A11" s="7" t="s">
        <v>5652</v>
      </c>
      <c r="B11" s="7" t="s">
        <v>6912</v>
      </c>
      <c r="C11" s="7" t="s">
        <v>6911</v>
      </c>
      <c r="D11" s="7" t="s">
        <v>6915</v>
      </c>
      <c r="E11" s="3"/>
      <c r="H11" t="s">
        <v>3</v>
      </c>
      <c r="I11" t="s">
        <v>6914</v>
      </c>
      <c r="N11" s="7" t="s">
        <v>5652</v>
      </c>
      <c r="O11" s="7" t="s">
        <v>6896</v>
      </c>
      <c r="P11" s="7" t="s">
        <v>6911</v>
      </c>
      <c r="Q11" s="7" t="s">
        <v>6915</v>
      </c>
    </row>
    <row r="12" spans="1:17" x14ac:dyDescent="0.25">
      <c r="A12" s="10">
        <v>20.43000000000016</v>
      </c>
      <c r="B12" s="10">
        <v>610.55000000000041</v>
      </c>
      <c r="C12" s="10">
        <v>153660</v>
      </c>
      <c r="D12" s="10">
        <v>1673</v>
      </c>
      <c r="E12" s="3"/>
      <c r="G12" t="s">
        <v>5653</v>
      </c>
      <c r="H12">
        <f>GETPIVOTDATA("Sum of Search Volume",$A$6)</f>
        <v>50170</v>
      </c>
      <c r="I12">
        <f>GETPIVOTDATA("Sum of Traffic (%)",$A$6)</f>
        <v>46.620000000000019</v>
      </c>
      <c r="N12" s="10">
        <v>11.359999999999978</v>
      </c>
      <c r="O12" s="10">
        <v>175.43</v>
      </c>
      <c r="P12" s="10">
        <v>45640</v>
      </c>
      <c r="Q12" s="10">
        <v>415</v>
      </c>
    </row>
    <row r="13" spans="1:17" x14ac:dyDescent="0.25">
      <c r="A13" s="7"/>
      <c r="B13" s="7"/>
      <c r="C13" s="7"/>
      <c r="D13" s="7"/>
      <c r="E13" s="3"/>
      <c r="G13" t="s">
        <v>5654</v>
      </c>
      <c r="H13">
        <f>GETPIVOTDATA("Search Volume ",$A$11)</f>
        <v>153660</v>
      </c>
      <c r="I13">
        <f>GETPIVOTDATA("Sum of Traffic (%)",$A$11)</f>
        <v>20.43000000000016</v>
      </c>
      <c r="N13" s="7"/>
      <c r="O13" s="7"/>
      <c r="P13" s="7"/>
      <c r="Q13" s="7"/>
    </row>
    <row r="14" spans="1:17" x14ac:dyDescent="0.25">
      <c r="A14" s="8" t="s">
        <v>0</v>
      </c>
      <c r="B14" s="7" t="s">
        <v>6913</v>
      </c>
      <c r="C14" s="9" t="s">
        <v>5657</v>
      </c>
      <c r="D14" s="7"/>
      <c r="E14" s="3"/>
      <c r="G14" t="s">
        <v>5657</v>
      </c>
      <c r="H14">
        <f>GETPIVOTDATA("Sum of Search Volume",$A$16)</f>
        <v>26170</v>
      </c>
      <c r="I14">
        <f>GETPIVOTDATA("Sum of Traffic (%)",$A$16)</f>
        <v>5.4399999999999906</v>
      </c>
      <c r="N14" s="8" t="s">
        <v>0</v>
      </c>
      <c r="O14" s="7" t="s">
        <v>6913</v>
      </c>
      <c r="P14" s="9" t="s">
        <v>5657</v>
      </c>
      <c r="Q14" s="7"/>
    </row>
    <row r="15" spans="1:17" x14ac:dyDescent="0.25">
      <c r="A15" s="7"/>
      <c r="B15" s="7"/>
      <c r="C15" s="7"/>
      <c r="D15" s="7"/>
      <c r="E15" s="3"/>
      <c r="G15" t="s">
        <v>5655</v>
      </c>
      <c r="H15">
        <f>GETPIVOTDATA("Sum of Search Volume",$A$21)</f>
        <v>18980</v>
      </c>
      <c r="I15">
        <f>GETPIVOTDATA("Sum of Traffic (%)",$A$21)</f>
        <v>5.8999999999999897</v>
      </c>
      <c r="N15" s="7"/>
      <c r="O15" s="7"/>
      <c r="P15" s="7"/>
      <c r="Q15" s="7"/>
    </row>
    <row r="16" spans="1:17" x14ac:dyDescent="0.25">
      <c r="A16" s="7" t="s">
        <v>5652</v>
      </c>
      <c r="B16" s="7" t="s">
        <v>6896</v>
      </c>
      <c r="C16" s="7" t="s">
        <v>6910</v>
      </c>
      <c r="D16" s="7" t="s">
        <v>6915</v>
      </c>
      <c r="E16" s="3"/>
      <c r="G16" t="s">
        <v>5656</v>
      </c>
      <c r="H16">
        <f>GETPIVOTDATA("Sum of Search Volume",$A$26)</f>
        <v>20830</v>
      </c>
      <c r="I16">
        <f>GETPIVOTDATA("Sum of Traffic (%)",$A$26)</f>
        <v>2.25</v>
      </c>
      <c r="N16" s="7" t="s">
        <v>5652</v>
      </c>
      <c r="O16" s="7" t="s">
        <v>6896</v>
      </c>
      <c r="P16" s="7" t="s">
        <v>6911</v>
      </c>
      <c r="Q16" s="7" t="s">
        <v>6915</v>
      </c>
    </row>
    <row r="17" spans="1:17" x14ac:dyDescent="0.25">
      <c r="A17" s="10">
        <v>5.4399999999999906</v>
      </c>
      <c r="B17" s="10">
        <v>101.85999999999997</v>
      </c>
      <c r="C17" s="10">
        <v>26170</v>
      </c>
      <c r="D17" s="10">
        <v>341</v>
      </c>
      <c r="E17" s="3"/>
      <c r="N17" s="10">
        <v>0.13</v>
      </c>
      <c r="O17" s="10">
        <v>11.010000000000002</v>
      </c>
      <c r="P17" s="10">
        <v>850</v>
      </c>
      <c r="Q17" s="10">
        <v>20</v>
      </c>
    </row>
    <row r="18" spans="1:17" ht="21" x14ac:dyDescent="0.35">
      <c r="A18" s="7"/>
      <c r="B18" s="7"/>
      <c r="C18" s="7"/>
      <c r="D18" s="7"/>
      <c r="E18" s="3"/>
      <c r="G18" s="5" t="s">
        <v>6903</v>
      </c>
      <c r="N18" s="7"/>
      <c r="O18" s="7"/>
      <c r="P18" s="7"/>
      <c r="Q18" s="7"/>
    </row>
    <row r="19" spans="1:17" x14ac:dyDescent="0.25">
      <c r="A19" s="8" t="s">
        <v>0</v>
      </c>
      <c r="B19" s="7" t="s">
        <v>6913</v>
      </c>
      <c r="C19" s="9" t="s">
        <v>5655</v>
      </c>
      <c r="D19" s="7"/>
      <c r="E19" s="3"/>
      <c r="H19" t="s">
        <v>3</v>
      </c>
      <c r="I19" t="s">
        <v>6914</v>
      </c>
      <c r="N19" s="8" t="s">
        <v>0</v>
      </c>
      <c r="O19" s="7" t="s">
        <v>6913</v>
      </c>
      <c r="P19" s="9" t="s">
        <v>5655</v>
      </c>
      <c r="Q19" s="7"/>
    </row>
    <row r="20" spans="1:17" x14ac:dyDescent="0.25">
      <c r="A20" s="7"/>
      <c r="B20" s="7"/>
      <c r="C20" s="7"/>
      <c r="D20" s="7"/>
      <c r="E20" s="3"/>
      <c r="G20" t="s">
        <v>5653</v>
      </c>
      <c r="H20">
        <f>GETPIVOTDATA("Search Volume ",$N$6)</f>
        <v>23470</v>
      </c>
      <c r="I20">
        <f>GETPIVOTDATA("Sum of Traffic (%)",$N$6)</f>
        <v>53.140000000000008</v>
      </c>
      <c r="N20" s="7"/>
      <c r="O20" s="7"/>
      <c r="P20" s="7"/>
      <c r="Q20" s="7"/>
    </row>
    <row r="21" spans="1:17" x14ac:dyDescent="0.25">
      <c r="A21" s="7" t="s">
        <v>5652</v>
      </c>
      <c r="B21" s="7" t="s">
        <v>6896</v>
      </c>
      <c r="C21" s="7" t="s">
        <v>6910</v>
      </c>
      <c r="D21" s="7" t="s">
        <v>6915</v>
      </c>
      <c r="E21" s="3"/>
      <c r="G21" t="s">
        <v>5654</v>
      </c>
      <c r="H21">
        <f>GETPIVOTDATA("Search Volume ",$N$11)</f>
        <v>45640</v>
      </c>
      <c r="I21">
        <f>GETPIVOTDATA("Sum of Traffic (%)",$N$11)</f>
        <v>11.359999999999978</v>
      </c>
      <c r="N21" s="7" t="s">
        <v>5652</v>
      </c>
      <c r="O21" s="7" t="s">
        <v>6896</v>
      </c>
      <c r="P21" s="7" t="s">
        <v>6911</v>
      </c>
      <c r="Q21" s="7" t="s">
        <v>6915</v>
      </c>
    </row>
    <row r="22" spans="1:17" x14ac:dyDescent="0.25">
      <c r="A22" s="10">
        <v>5.8999999999999897</v>
      </c>
      <c r="B22" s="10">
        <v>138.05999999999997</v>
      </c>
      <c r="C22" s="10">
        <v>18980</v>
      </c>
      <c r="D22" s="10">
        <v>349</v>
      </c>
      <c r="E22" s="3"/>
      <c r="G22" t="s">
        <v>5657</v>
      </c>
      <c r="H22">
        <f>GETPIVOTDATA("Search Volume ",$N$16)</f>
        <v>850</v>
      </c>
      <c r="I22">
        <f>GETPIVOTDATA("Sum of Traffic (%)",$N$16)</f>
        <v>0.13</v>
      </c>
      <c r="N22" s="10">
        <v>3.989999999999998</v>
      </c>
      <c r="O22" s="10">
        <v>26.349999999999991</v>
      </c>
      <c r="P22" s="10">
        <v>8330</v>
      </c>
      <c r="Q22" s="10">
        <v>49</v>
      </c>
    </row>
    <row r="23" spans="1:17" x14ac:dyDescent="0.25">
      <c r="A23" s="7"/>
      <c r="B23" s="7"/>
      <c r="C23" s="7"/>
      <c r="D23" s="7"/>
      <c r="E23" s="3"/>
      <c r="G23" t="s">
        <v>5655</v>
      </c>
      <c r="H23">
        <f>GETPIVOTDATA("Search Volume ",$N$21)</f>
        <v>8330</v>
      </c>
      <c r="I23">
        <f>GETPIVOTDATA("Sum of Traffic (%)",$N$21)</f>
        <v>3.989999999999998</v>
      </c>
      <c r="N23" s="7"/>
      <c r="O23" s="7"/>
      <c r="P23" s="7"/>
      <c r="Q23" s="7"/>
    </row>
    <row r="24" spans="1:17" x14ac:dyDescent="0.25">
      <c r="A24" s="8" t="s">
        <v>0</v>
      </c>
      <c r="B24" s="7" t="s">
        <v>6913</v>
      </c>
      <c r="C24" s="9" t="s">
        <v>5656</v>
      </c>
      <c r="D24" s="7"/>
      <c r="E24" s="3"/>
      <c r="G24" t="s">
        <v>5656</v>
      </c>
      <c r="H24">
        <f>GETPIVOTDATA("Search Volume ",$N$26)</f>
        <v>7530</v>
      </c>
      <c r="I24">
        <f>GETPIVOTDATA("Sum of Traffic (%)",$N$26)</f>
        <v>3.3599999999999977</v>
      </c>
      <c r="N24" s="8" t="s">
        <v>0</v>
      </c>
      <c r="O24" s="7" t="s">
        <v>6913</v>
      </c>
      <c r="P24" s="9" t="s">
        <v>5656</v>
      </c>
      <c r="Q24" s="7"/>
    </row>
    <row r="25" spans="1:17" x14ac:dyDescent="0.25">
      <c r="A25" s="7"/>
      <c r="B25" s="7"/>
      <c r="C25" s="7"/>
      <c r="D25" s="7"/>
      <c r="E25" s="3"/>
      <c r="N25" s="7"/>
      <c r="O25" s="7"/>
      <c r="P25" s="7"/>
      <c r="Q25" s="7"/>
    </row>
    <row r="26" spans="1:17" x14ac:dyDescent="0.25">
      <c r="A26" s="7" t="s">
        <v>5652</v>
      </c>
      <c r="B26" s="7" t="s">
        <v>6896</v>
      </c>
      <c r="C26" s="7" t="s">
        <v>6910</v>
      </c>
      <c r="D26" s="7" t="s">
        <v>6915</v>
      </c>
      <c r="E26" s="3"/>
      <c r="N26" s="7" t="s">
        <v>5652</v>
      </c>
      <c r="O26" s="7" t="s">
        <v>6896</v>
      </c>
      <c r="P26" s="7" t="s">
        <v>6911</v>
      </c>
      <c r="Q26" s="7" t="s">
        <v>6915</v>
      </c>
    </row>
    <row r="27" spans="1:17" ht="21" x14ac:dyDescent="0.35">
      <c r="A27" s="10">
        <v>2.25</v>
      </c>
      <c r="B27" s="10">
        <v>107.11999999999996</v>
      </c>
      <c r="C27" s="10">
        <v>20830</v>
      </c>
      <c r="D27" s="10">
        <v>224</v>
      </c>
      <c r="E27" s="3"/>
      <c r="G27" s="5" t="s">
        <v>6920</v>
      </c>
      <c r="N27" s="10">
        <v>3.3599999999999977</v>
      </c>
      <c r="O27" s="10">
        <v>40.239999999999995</v>
      </c>
      <c r="P27" s="10">
        <v>7530</v>
      </c>
      <c r="Q27" s="10">
        <v>75</v>
      </c>
    </row>
    <row r="28" spans="1:17" ht="45" x14ac:dyDescent="0.25">
      <c r="E28" s="3"/>
      <c r="H28" s="4" t="s">
        <v>6916</v>
      </c>
      <c r="I28" s="4" t="s">
        <v>6917</v>
      </c>
      <c r="J28" s="4" t="s">
        <v>6918</v>
      </c>
      <c r="K28" s="4" t="s">
        <v>6919</v>
      </c>
    </row>
    <row r="29" spans="1:17" x14ac:dyDescent="0.25">
      <c r="E29" s="3"/>
      <c r="G29" t="s">
        <v>5653</v>
      </c>
      <c r="H29">
        <f>GETPIVOTDATA("Sum of Search Volume",$A$6)</f>
        <v>50170</v>
      </c>
      <c r="I29">
        <f>GETPIVOTDATA("Search Volume ",$N$6)</f>
        <v>23470</v>
      </c>
      <c r="J29">
        <f>GETPIVOTDATA("Weighted ",$A$6)</f>
        <v>521</v>
      </c>
      <c r="K29">
        <f>GETPIVOTDATA("Weighted ",$N$6)</f>
        <v>336</v>
      </c>
    </row>
    <row r="30" spans="1:17" x14ac:dyDescent="0.25">
      <c r="E30" s="3"/>
      <c r="G30" t="s">
        <v>5654</v>
      </c>
      <c r="H30">
        <f>GETPIVOTDATA("Search Volume ",$A$11)</f>
        <v>153660</v>
      </c>
      <c r="I30">
        <f>GETPIVOTDATA("Search Volume ",$N$11)</f>
        <v>45640</v>
      </c>
      <c r="J30">
        <f>GETPIVOTDATA("Weighted ",$A$11)</f>
        <v>1673</v>
      </c>
      <c r="K30">
        <f>GETPIVOTDATA("Weighted ",$N$11)</f>
        <v>415</v>
      </c>
    </row>
    <row r="31" spans="1:17" x14ac:dyDescent="0.25">
      <c r="E31" s="3"/>
      <c r="G31" t="s">
        <v>5657</v>
      </c>
      <c r="H31">
        <f>GETPIVOTDATA("Sum of Search Volume",$A$16)</f>
        <v>26170</v>
      </c>
      <c r="I31">
        <f>GETPIVOTDATA("Search Volume ",$N$16)</f>
        <v>850</v>
      </c>
      <c r="J31">
        <f>GETPIVOTDATA("Weighted ",$A$16)</f>
        <v>341</v>
      </c>
      <c r="K31">
        <f>GETPIVOTDATA("Weighted ",$N$16)</f>
        <v>20</v>
      </c>
    </row>
    <row r="32" spans="1:17" x14ac:dyDescent="0.25">
      <c r="E32" s="3"/>
      <c r="G32" t="s">
        <v>5655</v>
      </c>
      <c r="H32">
        <f>GETPIVOTDATA("Sum of Search Volume",$A$21)</f>
        <v>18980</v>
      </c>
      <c r="I32">
        <f>GETPIVOTDATA("Search Volume ",$N$21)</f>
        <v>8330</v>
      </c>
      <c r="J32">
        <f>GETPIVOTDATA("Weighted ",$A$21)</f>
        <v>349</v>
      </c>
      <c r="K32">
        <f>GETPIVOTDATA("Weighted ",$N$21)</f>
        <v>49</v>
      </c>
    </row>
    <row r="33" spans="1:17" x14ac:dyDescent="0.25">
      <c r="E33" s="3"/>
      <c r="G33" t="s">
        <v>5656</v>
      </c>
      <c r="H33">
        <f>GETPIVOTDATA("Sum of Search Volume",$A$26)</f>
        <v>20830</v>
      </c>
      <c r="I33">
        <f>GETPIVOTDATA("Search Volume ",$N$26)</f>
        <v>7530</v>
      </c>
      <c r="J33">
        <f>GETPIVOTDATA("Weighted ",$A$26)</f>
        <v>224</v>
      </c>
      <c r="K33">
        <f>GETPIVOTDATA("Weighted ",$N$26)</f>
        <v>75</v>
      </c>
    </row>
    <row r="34" spans="1:17" x14ac:dyDescent="0.25">
      <c r="A34" s="7"/>
      <c r="B34" s="7"/>
      <c r="C34" s="7"/>
      <c r="D34" s="7"/>
      <c r="E34" s="3"/>
    </row>
    <row r="35" spans="1:17" ht="21" x14ac:dyDescent="0.35">
      <c r="E35" s="3"/>
      <c r="G35" s="5" t="s">
        <v>6922</v>
      </c>
      <c r="K35" t="s">
        <v>6930</v>
      </c>
      <c r="N35" s="7"/>
      <c r="O35" s="7"/>
      <c r="P35" s="7"/>
      <c r="Q35" s="7"/>
    </row>
    <row r="36" spans="1:17" ht="30" x14ac:dyDescent="0.25">
      <c r="E36" s="3"/>
      <c r="H36" s="4" t="s">
        <v>6901</v>
      </c>
      <c r="I36" s="4" t="s">
        <v>6902</v>
      </c>
    </row>
    <row r="37" spans="1:17" x14ac:dyDescent="0.25">
      <c r="E37" s="3"/>
      <c r="G37" t="s">
        <v>5653</v>
      </c>
      <c r="H37">
        <f>GETPIVOTDATA("Sum of Traffic (%)",$A$6)</f>
        <v>46.620000000000019</v>
      </c>
      <c r="I37">
        <f>GETPIVOTDATA("Sum of Traffic (%)",$N$6)</f>
        <v>53.140000000000008</v>
      </c>
    </row>
    <row r="38" spans="1:17" x14ac:dyDescent="0.25">
      <c r="E38" s="3"/>
      <c r="G38" t="s">
        <v>5654</v>
      </c>
      <c r="H38">
        <f>GETPIVOTDATA("Sum of Traffic (%)",$A$11)</f>
        <v>20.43000000000016</v>
      </c>
      <c r="I38">
        <f>GETPIVOTDATA("Sum of Traffic (%)",$N$11)</f>
        <v>11.359999999999978</v>
      </c>
    </row>
    <row r="39" spans="1:17" x14ac:dyDescent="0.25">
      <c r="E39" s="3"/>
      <c r="G39" t="s">
        <v>5657</v>
      </c>
      <c r="H39">
        <f>GETPIVOTDATA("Sum of Traffic (%)",$A$16)</f>
        <v>5.4399999999999906</v>
      </c>
      <c r="I39">
        <f>GETPIVOTDATA("Sum of Traffic (%)",$N$16)</f>
        <v>0.13</v>
      </c>
    </row>
    <row r="40" spans="1:17" x14ac:dyDescent="0.25">
      <c r="E40" s="3"/>
      <c r="G40" t="s">
        <v>5655</v>
      </c>
      <c r="H40">
        <f>GETPIVOTDATA("Sum of Traffic (%)",$A$21)</f>
        <v>5.8999999999999897</v>
      </c>
      <c r="I40">
        <f>GETPIVOTDATA("Sum of Traffic (%)",$N$21)</f>
        <v>3.989999999999998</v>
      </c>
    </row>
    <row r="41" spans="1:17" x14ac:dyDescent="0.25">
      <c r="E41" s="3"/>
      <c r="G41" t="s">
        <v>5656</v>
      </c>
      <c r="H41">
        <f>GETPIVOTDATA("Sum of Traffic (%)",$A$26)</f>
        <v>2.25</v>
      </c>
      <c r="I41">
        <f>GETPIVOTDATA("Sum of Traffic (%)",$N$26)</f>
        <v>3.3599999999999977</v>
      </c>
    </row>
    <row r="42" spans="1:17" x14ac:dyDescent="0.25">
      <c r="E42" s="3"/>
    </row>
    <row r="43" spans="1:17" x14ac:dyDescent="0.25">
      <c r="E43" s="3"/>
    </row>
    <row r="44" spans="1:17" x14ac:dyDescent="0.25">
      <c r="E44" s="3"/>
    </row>
    <row r="45" spans="1:17" x14ac:dyDescent="0.25">
      <c r="E45" s="3"/>
    </row>
    <row r="46" spans="1:17" x14ac:dyDescent="0.25">
      <c r="E46" s="3"/>
    </row>
    <row r="47" spans="1:17" x14ac:dyDescent="0.25">
      <c r="E47" s="3"/>
    </row>
    <row r="48" spans="1:17" x14ac:dyDescent="0.25">
      <c r="E48" s="3"/>
    </row>
    <row r="49" spans="5:5" x14ac:dyDescent="0.25">
      <c r="E49" s="3"/>
    </row>
    <row r="50" spans="5:5" x14ac:dyDescent="0.25">
      <c r="E50" s="3"/>
    </row>
    <row r="51" spans="5:5" x14ac:dyDescent="0.25">
      <c r="E51" s="3"/>
    </row>
    <row r="52" spans="5:5" x14ac:dyDescent="0.25">
      <c r="E52" s="3"/>
    </row>
    <row r="53" spans="5:5" x14ac:dyDescent="0.25">
      <c r="E53" s="3"/>
    </row>
    <row r="54" spans="5:5" x14ac:dyDescent="0.25">
      <c r="E54" s="3"/>
    </row>
    <row r="55" spans="5:5" x14ac:dyDescent="0.25">
      <c r="E55" s="3"/>
    </row>
    <row r="56" spans="5:5" x14ac:dyDescent="0.25">
      <c r="E56" s="3"/>
    </row>
    <row r="57" spans="5:5" x14ac:dyDescent="0.25">
      <c r="E57" s="3"/>
    </row>
    <row r="58" spans="5:5" x14ac:dyDescent="0.25">
      <c r="E58" s="3"/>
    </row>
    <row r="59" spans="5:5" x14ac:dyDescent="0.25">
      <c r="E59" s="3"/>
    </row>
    <row r="60" spans="5:5" x14ac:dyDescent="0.25">
      <c r="E60" s="3"/>
    </row>
    <row r="61" spans="5:5" x14ac:dyDescent="0.25">
      <c r="E61" s="3"/>
    </row>
    <row r="62" spans="5:5" x14ac:dyDescent="0.25">
      <c r="E62" s="3"/>
    </row>
    <row r="63" spans="5:5" x14ac:dyDescent="0.25">
      <c r="E63" s="3"/>
    </row>
    <row r="64" spans="5:5" x14ac:dyDescent="0.25">
      <c r="E64" s="3"/>
    </row>
    <row r="65" spans="5:5" x14ac:dyDescent="0.25">
      <c r="E65" s="3"/>
    </row>
    <row r="66" spans="5:5" x14ac:dyDescent="0.25">
      <c r="E66" s="3"/>
    </row>
    <row r="67" spans="5:5" x14ac:dyDescent="0.25">
      <c r="E67" s="3"/>
    </row>
    <row r="68" spans="5:5" x14ac:dyDescent="0.25">
      <c r="E68" s="3"/>
    </row>
    <row r="69" spans="5:5" x14ac:dyDescent="0.25">
      <c r="E69" s="3"/>
    </row>
    <row r="70" spans="5:5" x14ac:dyDescent="0.25">
      <c r="E70" s="3"/>
    </row>
    <row r="71" spans="5:5" x14ac:dyDescent="0.25">
      <c r="E71" s="3"/>
    </row>
    <row r="72" spans="5:5" x14ac:dyDescent="0.25">
      <c r="E72" s="3"/>
    </row>
    <row r="73" spans="5:5" x14ac:dyDescent="0.25">
      <c r="E73" s="3"/>
    </row>
    <row r="74" spans="5:5" x14ac:dyDescent="0.25">
      <c r="E74" s="3"/>
    </row>
    <row r="75" spans="5:5" x14ac:dyDescent="0.25">
      <c r="E75" s="3"/>
    </row>
    <row r="76" spans="5:5" x14ac:dyDescent="0.25">
      <c r="E76" s="3"/>
    </row>
    <row r="77" spans="5:5" x14ac:dyDescent="0.25">
      <c r="E77" s="3"/>
    </row>
    <row r="78" spans="5:5" x14ac:dyDescent="0.25">
      <c r="E78" s="3"/>
    </row>
    <row r="79" spans="5:5" x14ac:dyDescent="0.25">
      <c r="E79" s="3"/>
    </row>
    <row r="80" spans="5:5" x14ac:dyDescent="0.25">
      <c r="E80" s="3"/>
    </row>
    <row r="81" spans="5:5" x14ac:dyDescent="0.25">
      <c r="E81" s="3"/>
    </row>
    <row r="82" spans="5:5" x14ac:dyDescent="0.25">
      <c r="E82" s="3"/>
    </row>
    <row r="83" spans="5:5" x14ac:dyDescent="0.25">
      <c r="E83" s="3"/>
    </row>
    <row r="84" spans="5:5" x14ac:dyDescent="0.25">
      <c r="E84" s="3"/>
    </row>
    <row r="85" spans="5:5" x14ac:dyDescent="0.25">
      <c r="E85" s="3"/>
    </row>
    <row r="86" spans="5:5" x14ac:dyDescent="0.25">
      <c r="E86" s="3"/>
    </row>
    <row r="87" spans="5:5" x14ac:dyDescent="0.25">
      <c r="E87" s="3"/>
    </row>
    <row r="88" spans="5:5" x14ac:dyDescent="0.25">
      <c r="E88" s="3"/>
    </row>
    <row r="89" spans="5:5" x14ac:dyDescent="0.25">
      <c r="E89" s="3"/>
    </row>
    <row r="90" spans="5:5" x14ac:dyDescent="0.25">
      <c r="E90" s="3"/>
    </row>
    <row r="91" spans="5:5" x14ac:dyDescent="0.25">
      <c r="E91" s="3"/>
    </row>
    <row r="92" spans="5:5" x14ac:dyDescent="0.25">
      <c r="E92" s="3"/>
    </row>
    <row r="93" spans="5:5" x14ac:dyDescent="0.25">
      <c r="E93" s="3"/>
    </row>
    <row r="94" spans="5:5" x14ac:dyDescent="0.25">
      <c r="E94" s="3"/>
    </row>
    <row r="95" spans="5:5" x14ac:dyDescent="0.25">
      <c r="E95" s="3"/>
    </row>
    <row r="96" spans="5:5" x14ac:dyDescent="0.25">
      <c r="E96" s="3"/>
    </row>
    <row r="97" spans="5:5" x14ac:dyDescent="0.25">
      <c r="E97" s="3"/>
    </row>
    <row r="98" spans="5:5" x14ac:dyDescent="0.25">
      <c r="E98" s="3"/>
    </row>
    <row r="99" spans="5:5" x14ac:dyDescent="0.25">
      <c r="E99" s="3"/>
    </row>
    <row r="100" spans="5:5" x14ac:dyDescent="0.25">
      <c r="E100" s="3"/>
    </row>
    <row r="101" spans="5:5" x14ac:dyDescent="0.25">
      <c r="E101" s="3"/>
    </row>
    <row r="102" spans="5:5" x14ac:dyDescent="0.25">
      <c r="E102" s="3"/>
    </row>
    <row r="103" spans="5:5" x14ac:dyDescent="0.25">
      <c r="E103" s="3"/>
    </row>
    <row r="104" spans="5:5" x14ac:dyDescent="0.25">
      <c r="E104" s="3"/>
    </row>
    <row r="105" spans="5:5" x14ac:dyDescent="0.25">
      <c r="E105" s="3"/>
    </row>
    <row r="106" spans="5:5" x14ac:dyDescent="0.25">
      <c r="E106" s="3"/>
    </row>
    <row r="107" spans="5:5" x14ac:dyDescent="0.25">
      <c r="E107" s="3"/>
    </row>
    <row r="108" spans="5:5" x14ac:dyDescent="0.25">
      <c r="E108" s="3"/>
    </row>
    <row r="109" spans="5:5" x14ac:dyDescent="0.25">
      <c r="E109" s="3"/>
    </row>
    <row r="110" spans="5:5" x14ac:dyDescent="0.25">
      <c r="E110" s="3"/>
    </row>
    <row r="111" spans="5:5" x14ac:dyDescent="0.25">
      <c r="E111" s="3"/>
    </row>
    <row r="112" spans="5:5" x14ac:dyDescent="0.25">
      <c r="E112" s="3"/>
    </row>
    <row r="113" spans="5:5" x14ac:dyDescent="0.25">
      <c r="E113" s="3"/>
    </row>
    <row r="114" spans="5:5" x14ac:dyDescent="0.25">
      <c r="E114" s="3"/>
    </row>
    <row r="115" spans="5:5" x14ac:dyDescent="0.25">
      <c r="E115" s="3"/>
    </row>
    <row r="116" spans="5:5" x14ac:dyDescent="0.25">
      <c r="E116" s="3"/>
    </row>
    <row r="117" spans="5:5" x14ac:dyDescent="0.25">
      <c r="E117" s="3"/>
    </row>
    <row r="118" spans="5:5" x14ac:dyDescent="0.25">
      <c r="E118" s="3"/>
    </row>
    <row r="119" spans="5:5" x14ac:dyDescent="0.25">
      <c r="E119" s="3"/>
    </row>
    <row r="120" spans="5:5" x14ac:dyDescent="0.25">
      <c r="E120" s="3"/>
    </row>
    <row r="121" spans="5:5" x14ac:dyDescent="0.25">
      <c r="E121" s="3"/>
    </row>
    <row r="122" spans="5:5" x14ac:dyDescent="0.25">
      <c r="E122" s="3"/>
    </row>
    <row r="123" spans="5:5" x14ac:dyDescent="0.25">
      <c r="E123" s="3"/>
    </row>
    <row r="124" spans="5:5" x14ac:dyDescent="0.25">
      <c r="E124" s="3"/>
    </row>
    <row r="125" spans="5:5" x14ac:dyDescent="0.25">
      <c r="E125" s="3"/>
    </row>
    <row r="126" spans="5:5" x14ac:dyDescent="0.25">
      <c r="E126" s="3"/>
    </row>
    <row r="127" spans="5:5" x14ac:dyDescent="0.25">
      <c r="E127" s="3"/>
    </row>
    <row r="128" spans="5:5" x14ac:dyDescent="0.25">
      <c r="E128" s="3"/>
    </row>
    <row r="129" spans="5:5" x14ac:dyDescent="0.25">
      <c r="E129" s="3"/>
    </row>
    <row r="130" spans="5:5" x14ac:dyDescent="0.25">
      <c r="E130" s="3"/>
    </row>
    <row r="131" spans="5:5" x14ac:dyDescent="0.25">
      <c r="E131" s="3"/>
    </row>
    <row r="132" spans="5:5" x14ac:dyDescent="0.25">
      <c r="E132" s="3"/>
    </row>
    <row r="133" spans="5:5" x14ac:dyDescent="0.25">
      <c r="E133" s="3"/>
    </row>
    <row r="134" spans="5:5" x14ac:dyDescent="0.25">
      <c r="E134" s="3"/>
    </row>
    <row r="135" spans="5:5" x14ac:dyDescent="0.25">
      <c r="E135" s="3"/>
    </row>
    <row r="136" spans="5:5" x14ac:dyDescent="0.25">
      <c r="E136" s="3"/>
    </row>
    <row r="137" spans="5:5" x14ac:dyDescent="0.25">
      <c r="E137" s="3"/>
    </row>
    <row r="138" spans="5:5" x14ac:dyDescent="0.25">
      <c r="E138" s="3"/>
    </row>
    <row r="139" spans="5:5" x14ac:dyDescent="0.25">
      <c r="E139" s="3"/>
    </row>
    <row r="140" spans="5:5" x14ac:dyDescent="0.25">
      <c r="E140" s="3"/>
    </row>
    <row r="141" spans="5:5" x14ac:dyDescent="0.25">
      <c r="E141" s="3"/>
    </row>
    <row r="142" spans="5:5" x14ac:dyDescent="0.25">
      <c r="E142" s="3"/>
    </row>
    <row r="143" spans="5:5" x14ac:dyDescent="0.25">
      <c r="E143" s="3"/>
    </row>
    <row r="144" spans="5:5" x14ac:dyDescent="0.25">
      <c r="E144" s="3"/>
    </row>
    <row r="145" spans="5:5" x14ac:dyDescent="0.25">
      <c r="E145" s="3"/>
    </row>
    <row r="146" spans="5:5" x14ac:dyDescent="0.25">
      <c r="E146" s="3"/>
    </row>
    <row r="147" spans="5:5" x14ac:dyDescent="0.25">
      <c r="E147" s="3"/>
    </row>
    <row r="148" spans="5:5" x14ac:dyDescent="0.25">
      <c r="E148" s="3"/>
    </row>
    <row r="149" spans="5:5" x14ac:dyDescent="0.25">
      <c r="E149" s="3"/>
    </row>
    <row r="150" spans="5:5" x14ac:dyDescent="0.25">
      <c r="E150" s="3"/>
    </row>
    <row r="151" spans="5:5" x14ac:dyDescent="0.25">
      <c r="E151" s="3"/>
    </row>
    <row r="152" spans="5:5" x14ac:dyDescent="0.25">
      <c r="E152" s="3"/>
    </row>
    <row r="153" spans="5:5" x14ac:dyDescent="0.25">
      <c r="E153" s="3"/>
    </row>
    <row r="154" spans="5:5" x14ac:dyDescent="0.25">
      <c r="E154" s="3"/>
    </row>
    <row r="155" spans="5:5" x14ac:dyDescent="0.25">
      <c r="E155" s="3"/>
    </row>
    <row r="156" spans="5:5" x14ac:dyDescent="0.25">
      <c r="E156" s="3"/>
    </row>
    <row r="157" spans="5:5" x14ac:dyDescent="0.25">
      <c r="E157" s="3"/>
    </row>
    <row r="158" spans="5:5" x14ac:dyDescent="0.25">
      <c r="E158" s="3"/>
    </row>
    <row r="159" spans="5:5" x14ac:dyDescent="0.25">
      <c r="E159" s="3"/>
    </row>
    <row r="160" spans="5:5" x14ac:dyDescent="0.25">
      <c r="E160" s="3"/>
    </row>
    <row r="161" spans="5:5" x14ac:dyDescent="0.25">
      <c r="E161" s="3"/>
    </row>
    <row r="162" spans="5:5" x14ac:dyDescent="0.25">
      <c r="E162" s="3"/>
    </row>
    <row r="163" spans="5:5" x14ac:dyDescent="0.25">
      <c r="E163" s="3"/>
    </row>
    <row r="164" spans="5:5" x14ac:dyDescent="0.25">
      <c r="E164" s="3"/>
    </row>
    <row r="165" spans="5:5" x14ac:dyDescent="0.25">
      <c r="E165" s="3"/>
    </row>
    <row r="166" spans="5:5" x14ac:dyDescent="0.25">
      <c r="E166" s="3"/>
    </row>
    <row r="167" spans="5:5" x14ac:dyDescent="0.25">
      <c r="E167" s="3"/>
    </row>
    <row r="168" spans="5:5" x14ac:dyDescent="0.25">
      <c r="E168" s="3"/>
    </row>
    <row r="169" spans="5:5" x14ac:dyDescent="0.25">
      <c r="E169" s="3"/>
    </row>
    <row r="170" spans="5:5" x14ac:dyDescent="0.25">
      <c r="E170" s="3"/>
    </row>
    <row r="171" spans="5:5" x14ac:dyDescent="0.25">
      <c r="E171" s="3"/>
    </row>
    <row r="172" spans="5:5" x14ac:dyDescent="0.25">
      <c r="E172" s="3"/>
    </row>
    <row r="173" spans="5:5" x14ac:dyDescent="0.25">
      <c r="E173" s="3"/>
    </row>
    <row r="174" spans="5:5" x14ac:dyDescent="0.25">
      <c r="E174" s="3"/>
    </row>
    <row r="175" spans="5:5" x14ac:dyDescent="0.25">
      <c r="E175" s="3"/>
    </row>
    <row r="176" spans="5:5" x14ac:dyDescent="0.25">
      <c r="E176" s="3"/>
    </row>
    <row r="177" spans="5:5" x14ac:dyDescent="0.25">
      <c r="E177" s="3"/>
    </row>
    <row r="178" spans="5:5" x14ac:dyDescent="0.25">
      <c r="E178" s="3"/>
    </row>
    <row r="179" spans="5:5" x14ac:dyDescent="0.25">
      <c r="E179" s="3"/>
    </row>
    <row r="180" spans="5:5" x14ac:dyDescent="0.25">
      <c r="E180" s="3"/>
    </row>
    <row r="181" spans="5:5" x14ac:dyDescent="0.25">
      <c r="E181" s="3"/>
    </row>
    <row r="182" spans="5:5" x14ac:dyDescent="0.25">
      <c r="E182" s="3"/>
    </row>
    <row r="183" spans="5:5" x14ac:dyDescent="0.25">
      <c r="E183" s="3"/>
    </row>
    <row r="184" spans="5:5" x14ac:dyDescent="0.25">
      <c r="E184" s="3"/>
    </row>
    <row r="185" spans="5:5" x14ac:dyDescent="0.25">
      <c r="E185" s="3"/>
    </row>
    <row r="186" spans="5:5" x14ac:dyDescent="0.25">
      <c r="E186" s="3"/>
    </row>
    <row r="187" spans="5:5" x14ac:dyDescent="0.25">
      <c r="E187" s="3"/>
    </row>
    <row r="188" spans="5:5" x14ac:dyDescent="0.25">
      <c r="E188" s="3"/>
    </row>
    <row r="189" spans="5:5" x14ac:dyDescent="0.25">
      <c r="E189" s="3"/>
    </row>
    <row r="190" spans="5:5" x14ac:dyDescent="0.25">
      <c r="E190" s="3"/>
    </row>
    <row r="191" spans="5:5" x14ac:dyDescent="0.25">
      <c r="E191" s="3"/>
    </row>
    <row r="192" spans="5:5" x14ac:dyDescent="0.25">
      <c r="E192" s="3"/>
    </row>
    <row r="193" spans="5:5" x14ac:dyDescent="0.25">
      <c r="E193" s="3"/>
    </row>
    <row r="194" spans="5:5" x14ac:dyDescent="0.25">
      <c r="E194" s="3"/>
    </row>
    <row r="195" spans="5:5" x14ac:dyDescent="0.25">
      <c r="E195" s="3"/>
    </row>
    <row r="196" spans="5:5" x14ac:dyDescent="0.25">
      <c r="E196" s="3"/>
    </row>
    <row r="197" spans="5:5" x14ac:dyDescent="0.25">
      <c r="E197" s="3"/>
    </row>
    <row r="198" spans="5:5" x14ac:dyDescent="0.25">
      <c r="E198" s="3"/>
    </row>
    <row r="199" spans="5:5" x14ac:dyDescent="0.25">
      <c r="E199" s="3"/>
    </row>
    <row r="200" spans="5:5" x14ac:dyDescent="0.25">
      <c r="E200" s="3"/>
    </row>
    <row r="201" spans="5:5" x14ac:dyDescent="0.25">
      <c r="E201" s="3"/>
    </row>
    <row r="202" spans="5:5" x14ac:dyDescent="0.25">
      <c r="E202" s="3"/>
    </row>
    <row r="203" spans="5:5" x14ac:dyDescent="0.25">
      <c r="E203" s="3"/>
    </row>
    <row r="204" spans="5:5" x14ac:dyDescent="0.25">
      <c r="E204" s="3"/>
    </row>
    <row r="205" spans="5:5" x14ac:dyDescent="0.25">
      <c r="E205" s="3"/>
    </row>
    <row r="206" spans="5:5" x14ac:dyDescent="0.25">
      <c r="E206" s="3"/>
    </row>
    <row r="207" spans="5:5" x14ac:dyDescent="0.25">
      <c r="E207" s="3"/>
    </row>
    <row r="208" spans="5:5" x14ac:dyDescent="0.25">
      <c r="E208" s="3"/>
    </row>
    <row r="209" spans="5:5" x14ac:dyDescent="0.25">
      <c r="E209" s="3"/>
    </row>
    <row r="210" spans="5:5" x14ac:dyDescent="0.25">
      <c r="E210" s="3"/>
    </row>
    <row r="211" spans="5:5" x14ac:dyDescent="0.25">
      <c r="E211" s="3"/>
    </row>
    <row r="212" spans="5:5" x14ac:dyDescent="0.25">
      <c r="E212" s="3"/>
    </row>
    <row r="213" spans="5:5" x14ac:dyDescent="0.25">
      <c r="E213" s="3"/>
    </row>
    <row r="214" spans="5:5" x14ac:dyDescent="0.25">
      <c r="E214" s="3"/>
    </row>
    <row r="215" spans="5:5" x14ac:dyDescent="0.25">
      <c r="E215" s="3"/>
    </row>
    <row r="216" spans="5:5" x14ac:dyDescent="0.25">
      <c r="E216" s="3"/>
    </row>
    <row r="217" spans="5:5" x14ac:dyDescent="0.25">
      <c r="E217" s="3"/>
    </row>
    <row r="218" spans="5:5" x14ac:dyDescent="0.25">
      <c r="E218" s="3"/>
    </row>
    <row r="219" spans="5:5" x14ac:dyDescent="0.25">
      <c r="E219" s="3"/>
    </row>
    <row r="220" spans="5:5" x14ac:dyDescent="0.25">
      <c r="E220" s="3"/>
    </row>
    <row r="221" spans="5:5" x14ac:dyDescent="0.25">
      <c r="E221" s="3"/>
    </row>
    <row r="222" spans="5:5" x14ac:dyDescent="0.25">
      <c r="E222" s="3"/>
    </row>
    <row r="223" spans="5:5" x14ac:dyDescent="0.25">
      <c r="E223" s="3"/>
    </row>
    <row r="224" spans="5:5" x14ac:dyDescent="0.25">
      <c r="E224" s="3"/>
    </row>
    <row r="225" spans="5:5" x14ac:dyDescent="0.25">
      <c r="E225" s="3"/>
    </row>
    <row r="226" spans="5:5" x14ac:dyDescent="0.25">
      <c r="E226" s="3"/>
    </row>
    <row r="227" spans="5:5" x14ac:dyDescent="0.25">
      <c r="E227" s="3"/>
    </row>
    <row r="228" spans="5:5" x14ac:dyDescent="0.25">
      <c r="E228" s="3"/>
    </row>
    <row r="229" spans="5:5" x14ac:dyDescent="0.25">
      <c r="E229" s="3"/>
    </row>
    <row r="230" spans="5:5" x14ac:dyDescent="0.25">
      <c r="E230" s="3"/>
    </row>
    <row r="231" spans="5:5" x14ac:dyDescent="0.25">
      <c r="E231" s="3"/>
    </row>
    <row r="232" spans="5:5" x14ac:dyDescent="0.25">
      <c r="E232" s="3"/>
    </row>
    <row r="233" spans="5:5" x14ac:dyDescent="0.25">
      <c r="E233" s="3"/>
    </row>
    <row r="234" spans="5:5" x14ac:dyDescent="0.25">
      <c r="E234" s="3"/>
    </row>
    <row r="235" spans="5:5" x14ac:dyDescent="0.25">
      <c r="E235" s="3"/>
    </row>
    <row r="236" spans="5:5" x14ac:dyDescent="0.25">
      <c r="E236" s="3"/>
    </row>
    <row r="237" spans="5:5" x14ac:dyDescent="0.25">
      <c r="E237" s="3"/>
    </row>
    <row r="238" spans="5:5" x14ac:dyDescent="0.25">
      <c r="E238" s="3"/>
    </row>
    <row r="239" spans="5:5" x14ac:dyDescent="0.25">
      <c r="E239" s="3"/>
    </row>
    <row r="240" spans="5:5" x14ac:dyDescent="0.25">
      <c r="E240" s="3"/>
    </row>
    <row r="241" spans="5:5" x14ac:dyDescent="0.25">
      <c r="E241" s="3"/>
    </row>
    <row r="242" spans="5:5" x14ac:dyDescent="0.25">
      <c r="E242" s="3"/>
    </row>
    <row r="243" spans="5:5" x14ac:dyDescent="0.25">
      <c r="E243" s="3"/>
    </row>
    <row r="244" spans="5:5" x14ac:dyDescent="0.25">
      <c r="E244" s="3"/>
    </row>
    <row r="245" spans="5:5" x14ac:dyDescent="0.25">
      <c r="E245" s="3"/>
    </row>
    <row r="246" spans="5:5" x14ac:dyDescent="0.25">
      <c r="E246" s="3"/>
    </row>
    <row r="247" spans="5:5" x14ac:dyDescent="0.25">
      <c r="E247" s="3"/>
    </row>
    <row r="248" spans="5:5" x14ac:dyDescent="0.25">
      <c r="E248" s="3"/>
    </row>
    <row r="249" spans="5:5" x14ac:dyDescent="0.25">
      <c r="E249" s="3"/>
    </row>
    <row r="250" spans="5:5" x14ac:dyDescent="0.25">
      <c r="E250" s="3"/>
    </row>
    <row r="251" spans="5:5" x14ac:dyDescent="0.25">
      <c r="E251" s="3"/>
    </row>
    <row r="252" spans="5:5" x14ac:dyDescent="0.25">
      <c r="E252" s="3"/>
    </row>
    <row r="253" spans="5:5" x14ac:dyDescent="0.25">
      <c r="E253" s="3"/>
    </row>
    <row r="254" spans="5:5" x14ac:dyDescent="0.25">
      <c r="E254" s="3"/>
    </row>
    <row r="255" spans="5:5" x14ac:dyDescent="0.25">
      <c r="E255" s="3"/>
    </row>
    <row r="256" spans="5:5" x14ac:dyDescent="0.25">
      <c r="E256" s="3"/>
    </row>
    <row r="257" spans="5:5" x14ac:dyDescent="0.25">
      <c r="E257" s="3"/>
    </row>
    <row r="258" spans="5:5" x14ac:dyDescent="0.25">
      <c r="E258" s="3"/>
    </row>
    <row r="259" spans="5:5" x14ac:dyDescent="0.25">
      <c r="E259" s="3"/>
    </row>
    <row r="260" spans="5:5" x14ac:dyDescent="0.25">
      <c r="E260" s="3"/>
    </row>
    <row r="261" spans="5:5" x14ac:dyDescent="0.25">
      <c r="E261" s="3"/>
    </row>
    <row r="262" spans="5:5" x14ac:dyDescent="0.25">
      <c r="E262" s="3"/>
    </row>
    <row r="263" spans="5:5" x14ac:dyDescent="0.25">
      <c r="E263" s="3"/>
    </row>
    <row r="264" spans="5:5" x14ac:dyDescent="0.25">
      <c r="E264" s="3"/>
    </row>
    <row r="265" spans="5:5" x14ac:dyDescent="0.25">
      <c r="E265" s="3"/>
    </row>
    <row r="266" spans="5:5" x14ac:dyDescent="0.25">
      <c r="E266" s="3"/>
    </row>
    <row r="267" spans="5:5" x14ac:dyDescent="0.25">
      <c r="E267" s="3"/>
    </row>
    <row r="268" spans="5:5" x14ac:dyDescent="0.25">
      <c r="E268" s="3"/>
    </row>
    <row r="269" spans="5:5" x14ac:dyDescent="0.25">
      <c r="E269" s="3"/>
    </row>
    <row r="270" spans="5:5" x14ac:dyDescent="0.25">
      <c r="E270" s="3"/>
    </row>
    <row r="271" spans="5:5" x14ac:dyDescent="0.25">
      <c r="E271" s="3"/>
    </row>
    <row r="272" spans="5:5" x14ac:dyDescent="0.25">
      <c r="E272" s="3"/>
    </row>
    <row r="273" spans="5:5" x14ac:dyDescent="0.25">
      <c r="E273" s="3"/>
    </row>
    <row r="274" spans="5:5" x14ac:dyDescent="0.25">
      <c r="E274" s="3"/>
    </row>
    <row r="275" spans="5:5" x14ac:dyDescent="0.25">
      <c r="E275" s="3"/>
    </row>
    <row r="276" spans="5:5" x14ac:dyDescent="0.25">
      <c r="E276" s="3"/>
    </row>
    <row r="277" spans="5:5" x14ac:dyDescent="0.25">
      <c r="E277" s="3"/>
    </row>
    <row r="278" spans="5:5" x14ac:dyDescent="0.25">
      <c r="E278" s="3"/>
    </row>
    <row r="279" spans="5:5" x14ac:dyDescent="0.25">
      <c r="E279" s="3"/>
    </row>
    <row r="280" spans="5:5" x14ac:dyDescent="0.25">
      <c r="E280" s="3"/>
    </row>
    <row r="281" spans="5:5" x14ac:dyDescent="0.25">
      <c r="E281" s="3"/>
    </row>
    <row r="282" spans="5:5" x14ac:dyDescent="0.25">
      <c r="E282" s="3"/>
    </row>
    <row r="283" spans="5:5" x14ac:dyDescent="0.25">
      <c r="E283" s="3"/>
    </row>
    <row r="284" spans="5:5" x14ac:dyDescent="0.25">
      <c r="E284" s="3"/>
    </row>
    <row r="285" spans="5:5" x14ac:dyDescent="0.25">
      <c r="E285" s="3"/>
    </row>
    <row r="286" spans="5:5" x14ac:dyDescent="0.25">
      <c r="E286" s="3"/>
    </row>
    <row r="287" spans="5:5" x14ac:dyDescent="0.25">
      <c r="E287" s="3"/>
    </row>
    <row r="288" spans="5:5" x14ac:dyDescent="0.25">
      <c r="E288" s="3"/>
    </row>
    <row r="289" spans="5:5" x14ac:dyDescent="0.25">
      <c r="E289" s="3"/>
    </row>
    <row r="290" spans="5:5" x14ac:dyDescent="0.25">
      <c r="E290" s="3"/>
    </row>
    <row r="291" spans="5:5" x14ac:dyDescent="0.25">
      <c r="E291" s="3"/>
    </row>
    <row r="292" spans="5:5" x14ac:dyDescent="0.25">
      <c r="E292" s="3"/>
    </row>
    <row r="293" spans="5:5" x14ac:dyDescent="0.25">
      <c r="E293" s="3"/>
    </row>
    <row r="294" spans="5:5" x14ac:dyDescent="0.25">
      <c r="E294" s="3"/>
    </row>
    <row r="295" spans="5:5" x14ac:dyDescent="0.25">
      <c r="E295" s="3"/>
    </row>
    <row r="296" spans="5:5" x14ac:dyDescent="0.25">
      <c r="E296" s="3"/>
    </row>
    <row r="297" spans="5:5" x14ac:dyDescent="0.25">
      <c r="E297" s="3"/>
    </row>
    <row r="298" spans="5:5" x14ac:dyDescent="0.25">
      <c r="E298" s="3"/>
    </row>
    <row r="299" spans="5:5" x14ac:dyDescent="0.25">
      <c r="E299" s="3"/>
    </row>
    <row r="300" spans="5:5" x14ac:dyDescent="0.25">
      <c r="E300" s="3"/>
    </row>
    <row r="301" spans="5:5" x14ac:dyDescent="0.25">
      <c r="E301" s="3"/>
    </row>
    <row r="302" spans="5:5" x14ac:dyDescent="0.25">
      <c r="E302" s="3"/>
    </row>
    <row r="303" spans="5:5" x14ac:dyDescent="0.25">
      <c r="E303" s="3"/>
    </row>
    <row r="304" spans="5:5" x14ac:dyDescent="0.25">
      <c r="E304" s="3"/>
    </row>
    <row r="305" spans="5:5" x14ac:dyDescent="0.25">
      <c r="E305" s="3"/>
    </row>
    <row r="306" spans="5:5" x14ac:dyDescent="0.25">
      <c r="E306" s="3"/>
    </row>
    <row r="307" spans="5:5" x14ac:dyDescent="0.25">
      <c r="E307" s="3"/>
    </row>
    <row r="308" spans="5:5" x14ac:dyDescent="0.25">
      <c r="E308" s="3"/>
    </row>
    <row r="309" spans="5:5" x14ac:dyDescent="0.25">
      <c r="E309" s="3"/>
    </row>
    <row r="310" spans="5:5" x14ac:dyDescent="0.25">
      <c r="E310" s="3"/>
    </row>
    <row r="311" spans="5:5" x14ac:dyDescent="0.25">
      <c r="E311" s="3"/>
    </row>
    <row r="312" spans="5:5" x14ac:dyDescent="0.25">
      <c r="E312" s="3"/>
    </row>
    <row r="313" spans="5:5" x14ac:dyDescent="0.25">
      <c r="E313" s="3"/>
    </row>
    <row r="314" spans="5:5" x14ac:dyDescent="0.25">
      <c r="E314" s="3"/>
    </row>
    <row r="315" spans="5:5" x14ac:dyDescent="0.25">
      <c r="E315" s="3"/>
    </row>
    <row r="316" spans="5:5" x14ac:dyDescent="0.25">
      <c r="E316" s="3"/>
    </row>
    <row r="317" spans="5:5" x14ac:dyDescent="0.25">
      <c r="E317" s="3"/>
    </row>
    <row r="318" spans="5:5" x14ac:dyDescent="0.25">
      <c r="E318" s="3"/>
    </row>
    <row r="319" spans="5:5" x14ac:dyDescent="0.25">
      <c r="E319" s="3"/>
    </row>
    <row r="320" spans="5:5" x14ac:dyDescent="0.25">
      <c r="E320" s="3"/>
    </row>
    <row r="321" spans="5:5" x14ac:dyDescent="0.25">
      <c r="E321" s="3"/>
    </row>
    <row r="322" spans="5:5" x14ac:dyDescent="0.25">
      <c r="E322" s="3"/>
    </row>
    <row r="323" spans="5:5" x14ac:dyDescent="0.25">
      <c r="E323" s="3"/>
    </row>
    <row r="324" spans="5:5" x14ac:dyDescent="0.25">
      <c r="E324" s="3"/>
    </row>
    <row r="325" spans="5:5" x14ac:dyDescent="0.25">
      <c r="E325" s="3"/>
    </row>
    <row r="326" spans="5:5" x14ac:dyDescent="0.25">
      <c r="E326" s="3"/>
    </row>
    <row r="327" spans="5:5" x14ac:dyDescent="0.25">
      <c r="E327" s="3"/>
    </row>
    <row r="328" spans="5:5" x14ac:dyDescent="0.25">
      <c r="E328" s="3"/>
    </row>
    <row r="329" spans="5:5" x14ac:dyDescent="0.25">
      <c r="E329" s="3"/>
    </row>
    <row r="330" spans="5:5" x14ac:dyDescent="0.25">
      <c r="E330" s="3"/>
    </row>
    <row r="331" spans="5:5" x14ac:dyDescent="0.25">
      <c r="E331" s="3"/>
    </row>
    <row r="332" spans="5:5" x14ac:dyDescent="0.25">
      <c r="E332" s="3"/>
    </row>
    <row r="333" spans="5:5" x14ac:dyDescent="0.25">
      <c r="E333" s="3"/>
    </row>
    <row r="334" spans="5:5" x14ac:dyDescent="0.25">
      <c r="E334" s="3"/>
    </row>
    <row r="335" spans="5:5" x14ac:dyDescent="0.25">
      <c r="E335" s="3"/>
    </row>
    <row r="336" spans="5:5" x14ac:dyDescent="0.25">
      <c r="E336" s="3"/>
    </row>
    <row r="337" spans="5:5" x14ac:dyDescent="0.25">
      <c r="E337" s="3"/>
    </row>
    <row r="338" spans="5:5" x14ac:dyDescent="0.25">
      <c r="E338" s="3"/>
    </row>
    <row r="339" spans="5:5" x14ac:dyDescent="0.25">
      <c r="E339" s="3"/>
    </row>
    <row r="340" spans="5:5" x14ac:dyDescent="0.25">
      <c r="E340" s="3"/>
    </row>
    <row r="341" spans="5:5" x14ac:dyDescent="0.25">
      <c r="E341" s="3"/>
    </row>
    <row r="342" spans="5:5" x14ac:dyDescent="0.25">
      <c r="E342" s="3"/>
    </row>
    <row r="343" spans="5:5" x14ac:dyDescent="0.25">
      <c r="E343" s="3"/>
    </row>
    <row r="344" spans="5:5" x14ac:dyDescent="0.25">
      <c r="E344" s="3"/>
    </row>
    <row r="345" spans="5:5" x14ac:dyDescent="0.25">
      <c r="E345" s="3"/>
    </row>
    <row r="346" spans="5:5" x14ac:dyDescent="0.25">
      <c r="E346" s="3"/>
    </row>
    <row r="347" spans="5:5" x14ac:dyDescent="0.25">
      <c r="E347" s="3"/>
    </row>
    <row r="348" spans="5:5" x14ac:dyDescent="0.25">
      <c r="E348" s="3"/>
    </row>
    <row r="349" spans="5:5" x14ac:dyDescent="0.25">
      <c r="E349" s="3"/>
    </row>
    <row r="350" spans="5:5" x14ac:dyDescent="0.25">
      <c r="E350" s="3"/>
    </row>
    <row r="351" spans="5:5" x14ac:dyDescent="0.25">
      <c r="E351" s="3"/>
    </row>
    <row r="352" spans="5:5" x14ac:dyDescent="0.25">
      <c r="E352" s="3"/>
    </row>
    <row r="353" spans="5:5" x14ac:dyDescent="0.25">
      <c r="E353" s="3"/>
    </row>
    <row r="354" spans="5:5" x14ac:dyDescent="0.25">
      <c r="E354" s="3"/>
    </row>
    <row r="355" spans="5:5" x14ac:dyDescent="0.25">
      <c r="E355" s="3"/>
    </row>
    <row r="356" spans="5:5" x14ac:dyDescent="0.25">
      <c r="E356" s="3"/>
    </row>
    <row r="357" spans="5:5" x14ac:dyDescent="0.25">
      <c r="E357" s="3"/>
    </row>
    <row r="358" spans="5:5" x14ac:dyDescent="0.25">
      <c r="E358" s="3"/>
    </row>
    <row r="359" spans="5:5" x14ac:dyDescent="0.25">
      <c r="E359" s="3"/>
    </row>
    <row r="360" spans="5:5" x14ac:dyDescent="0.25">
      <c r="E360" s="3"/>
    </row>
    <row r="361" spans="5:5" x14ac:dyDescent="0.25">
      <c r="E361" s="3"/>
    </row>
    <row r="362" spans="5:5" x14ac:dyDescent="0.25">
      <c r="E362" s="3"/>
    </row>
    <row r="363" spans="5:5" x14ac:dyDescent="0.25">
      <c r="E363" s="3"/>
    </row>
    <row r="364" spans="5:5" x14ac:dyDescent="0.25">
      <c r="E364" s="3"/>
    </row>
    <row r="365" spans="5:5" x14ac:dyDescent="0.25">
      <c r="E365" s="3"/>
    </row>
    <row r="366" spans="5:5" x14ac:dyDescent="0.25">
      <c r="E366" s="3"/>
    </row>
    <row r="367" spans="5:5" x14ac:dyDescent="0.25">
      <c r="E367" s="3"/>
    </row>
    <row r="368" spans="5:5" x14ac:dyDescent="0.25">
      <c r="E368" s="3"/>
    </row>
    <row r="369" spans="5:5" x14ac:dyDescent="0.25">
      <c r="E369" s="3"/>
    </row>
    <row r="370" spans="5:5" x14ac:dyDescent="0.25">
      <c r="E370" s="3"/>
    </row>
    <row r="371" spans="5:5" x14ac:dyDescent="0.25">
      <c r="E371" s="3"/>
    </row>
    <row r="372" spans="5:5" x14ac:dyDescent="0.25">
      <c r="E372" s="3"/>
    </row>
    <row r="373" spans="5:5" x14ac:dyDescent="0.25">
      <c r="E373" s="3"/>
    </row>
    <row r="374" spans="5:5" x14ac:dyDescent="0.25">
      <c r="E374" s="3"/>
    </row>
    <row r="375" spans="5:5" x14ac:dyDescent="0.25">
      <c r="E375" s="3"/>
    </row>
    <row r="376" spans="5:5" x14ac:dyDescent="0.25">
      <c r="E376" s="3"/>
    </row>
    <row r="377" spans="5:5" x14ac:dyDescent="0.25">
      <c r="E377" s="3"/>
    </row>
    <row r="378" spans="5:5" x14ac:dyDescent="0.25">
      <c r="E378" s="3"/>
    </row>
    <row r="379" spans="5:5" x14ac:dyDescent="0.25">
      <c r="E379" s="3"/>
    </row>
    <row r="380" spans="5:5" x14ac:dyDescent="0.25">
      <c r="E380" s="3"/>
    </row>
    <row r="381" spans="5:5" x14ac:dyDescent="0.25">
      <c r="E381" s="3"/>
    </row>
    <row r="382" spans="5:5" x14ac:dyDescent="0.25">
      <c r="E382" s="3"/>
    </row>
    <row r="383" spans="5:5" x14ac:dyDescent="0.25">
      <c r="E383" s="3"/>
    </row>
    <row r="384" spans="5:5" x14ac:dyDescent="0.25">
      <c r="E384" s="3"/>
    </row>
    <row r="385" spans="5:5" x14ac:dyDescent="0.25">
      <c r="E385" s="3"/>
    </row>
    <row r="386" spans="5:5" x14ac:dyDescent="0.25">
      <c r="E386" s="3"/>
    </row>
    <row r="387" spans="5:5" x14ac:dyDescent="0.25">
      <c r="E387" s="3"/>
    </row>
    <row r="388" spans="5:5" x14ac:dyDescent="0.25">
      <c r="E388" s="3"/>
    </row>
    <row r="389" spans="5:5" x14ac:dyDescent="0.25">
      <c r="E389" s="3"/>
    </row>
    <row r="390" spans="5:5" x14ac:dyDescent="0.25">
      <c r="E390" s="3"/>
    </row>
    <row r="391" spans="5:5" x14ac:dyDescent="0.25">
      <c r="E391" s="3"/>
    </row>
    <row r="392" spans="5:5" x14ac:dyDescent="0.25">
      <c r="E392" s="3"/>
    </row>
    <row r="393" spans="5:5" x14ac:dyDescent="0.25">
      <c r="E393" s="3"/>
    </row>
    <row r="394" spans="5:5" x14ac:dyDescent="0.25">
      <c r="E394" s="3"/>
    </row>
    <row r="395" spans="5:5" x14ac:dyDescent="0.25">
      <c r="E395" s="3"/>
    </row>
    <row r="396" spans="5:5" x14ac:dyDescent="0.25">
      <c r="E396" s="3"/>
    </row>
    <row r="397" spans="5:5" x14ac:dyDescent="0.25">
      <c r="E397" s="3"/>
    </row>
    <row r="398" spans="5:5" x14ac:dyDescent="0.25">
      <c r="E398" s="3"/>
    </row>
    <row r="399" spans="5:5" x14ac:dyDescent="0.25">
      <c r="E399" s="3"/>
    </row>
    <row r="400" spans="5:5" x14ac:dyDescent="0.25">
      <c r="E400" s="3"/>
    </row>
    <row r="401" spans="5:5" x14ac:dyDescent="0.25">
      <c r="E401" s="3"/>
    </row>
    <row r="402" spans="5:5" x14ac:dyDescent="0.25">
      <c r="E402" s="3"/>
    </row>
    <row r="403" spans="5:5" x14ac:dyDescent="0.25">
      <c r="E403" s="3"/>
    </row>
    <row r="404" spans="5:5" x14ac:dyDescent="0.25">
      <c r="E404" s="3"/>
    </row>
    <row r="405" spans="5:5" x14ac:dyDescent="0.25">
      <c r="E405" s="3"/>
    </row>
    <row r="406" spans="5:5" x14ac:dyDescent="0.25">
      <c r="E406" s="3"/>
    </row>
    <row r="407" spans="5:5" x14ac:dyDescent="0.25">
      <c r="E407" s="3"/>
    </row>
    <row r="408" spans="5:5" x14ac:dyDescent="0.25">
      <c r="E408" s="3"/>
    </row>
    <row r="409" spans="5:5" x14ac:dyDescent="0.25">
      <c r="E409" s="3"/>
    </row>
    <row r="410" spans="5:5" x14ac:dyDescent="0.25">
      <c r="E410" s="3"/>
    </row>
    <row r="411" spans="5:5" x14ac:dyDescent="0.25">
      <c r="E411" s="3"/>
    </row>
    <row r="412" spans="5:5" x14ac:dyDescent="0.25">
      <c r="E412" s="3"/>
    </row>
    <row r="413" spans="5:5" x14ac:dyDescent="0.25">
      <c r="E413" s="3"/>
    </row>
    <row r="414" spans="5:5" x14ac:dyDescent="0.25">
      <c r="E414" s="3"/>
    </row>
    <row r="415" spans="5:5" x14ac:dyDescent="0.25">
      <c r="E415" s="3"/>
    </row>
    <row r="416" spans="5:5" x14ac:dyDescent="0.25">
      <c r="E416" s="3"/>
    </row>
    <row r="417" spans="5:5" x14ac:dyDescent="0.25">
      <c r="E417" s="3"/>
    </row>
    <row r="418" spans="5:5" x14ac:dyDescent="0.25">
      <c r="E418" s="3"/>
    </row>
    <row r="419" spans="5:5" x14ac:dyDescent="0.25">
      <c r="E419" s="3"/>
    </row>
    <row r="420" spans="5:5" x14ac:dyDescent="0.25">
      <c r="E420" s="3"/>
    </row>
    <row r="421" spans="5:5" x14ac:dyDescent="0.25">
      <c r="E421" s="3"/>
    </row>
    <row r="422" spans="5:5" x14ac:dyDescent="0.25">
      <c r="E422" s="3"/>
    </row>
    <row r="423" spans="5:5" x14ac:dyDescent="0.25">
      <c r="E423" s="3"/>
    </row>
    <row r="424" spans="5:5" x14ac:dyDescent="0.25">
      <c r="E424" s="3"/>
    </row>
    <row r="425" spans="5:5" x14ac:dyDescent="0.25">
      <c r="E425" s="3"/>
    </row>
    <row r="426" spans="5:5" x14ac:dyDescent="0.25">
      <c r="E426" s="3"/>
    </row>
    <row r="427" spans="5:5" x14ac:dyDescent="0.25">
      <c r="E427" s="3"/>
    </row>
    <row r="428" spans="5:5" x14ac:dyDescent="0.25">
      <c r="E428" s="3"/>
    </row>
    <row r="429" spans="5:5" x14ac:dyDescent="0.25">
      <c r="E429" s="3"/>
    </row>
    <row r="430" spans="5:5" x14ac:dyDescent="0.25">
      <c r="E430" s="3"/>
    </row>
    <row r="431" spans="5:5" x14ac:dyDescent="0.25">
      <c r="E431" s="3"/>
    </row>
    <row r="432" spans="5:5" x14ac:dyDescent="0.25">
      <c r="E432" s="3"/>
    </row>
    <row r="433" spans="5:5" x14ac:dyDescent="0.25">
      <c r="E433" s="3"/>
    </row>
    <row r="434" spans="5:5" x14ac:dyDescent="0.25">
      <c r="E434" s="3"/>
    </row>
    <row r="435" spans="5:5" x14ac:dyDescent="0.25">
      <c r="E435" s="3"/>
    </row>
    <row r="436" spans="5:5" x14ac:dyDescent="0.25">
      <c r="E436" s="3"/>
    </row>
    <row r="437" spans="5:5" x14ac:dyDescent="0.25">
      <c r="E437" s="3"/>
    </row>
    <row r="438" spans="5:5" x14ac:dyDescent="0.25">
      <c r="E438" s="3"/>
    </row>
    <row r="439" spans="5:5" x14ac:dyDescent="0.25">
      <c r="E439" s="3"/>
    </row>
    <row r="440" spans="5:5" x14ac:dyDescent="0.25">
      <c r="E440" s="3"/>
    </row>
    <row r="441" spans="5:5" x14ac:dyDescent="0.25">
      <c r="E441" s="3"/>
    </row>
    <row r="442" spans="5:5" x14ac:dyDescent="0.25">
      <c r="E442" s="3"/>
    </row>
    <row r="443" spans="5:5" x14ac:dyDescent="0.25">
      <c r="E443" s="3"/>
    </row>
    <row r="444" spans="5:5" x14ac:dyDescent="0.25">
      <c r="E444" s="3"/>
    </row>
    <row r="445" spans="5:5" x14ac:dyDescent="0.25">
      <c r="E445" s="3"/>
    </row>
    <row r="446" spans="5:5" x14ac:dyDescent="0.25">
      <c r="E446" s="3"/>
    </row>
    <row r="447" spans="5:5" x14ac:dyDescent="0.25">
      <c r="E447" s="3"/>
    </row>
    <row r="448" spans="5:5" x14ac:dyDescent="0.25">
      <c r="E448" s="3"/>
    </row>
    <row r="449" spans="5:5" x14ac:dyDescent="0.25">
      <c r="E449" s="3"/>
    </row>
    <row r="450" spans="5:5" x14ac:dyDescent="0.25">
      <c r="E450" s="3"/>
    </row>
    <row r="451" spans="5:5" x14ac:dyDescent="0.25">
      <c r="E451" s="3"/>
    </row>
    <row r="452" spans="5:5" x14ac:dyDescent="0.25">
      <c r="E452" s="3"/>
    </row>
    <row r="453" spans="5:5" x14ac:dyDescent="0.25">
      <c r="E453" s="3"/>
    </row>
    <row r="454" spans="5:5" x14ac:dyDescent="0.25">
      <c r="E454" s="3"/>
    </row>
    <row r="455" spans="5:5" x14ac:dyDescent="0.25">
      <c r="E455" s="3"/>
    </row>
    <row r="456" spans="5:5" x14ac:dyDescent="0.25">
      <c r="E456" s="3"/>
    </row>
    <row r="457" spans="5:5" x14ac:dyDescent="0.25">
      <c r="E457" s="3"/>
    </row>
    <row r="458" spans="5:5" x14ac:dyDescent="0.25">
      <c r="E458" s="3"/>
    </row>
    <row r="459" spans="5:5" x14ac:dyDescent="0.25">
      <c r="E459" s="3"/>
    </row>
    <row r="460" spans="5:5" x14ac:dyDescent="0.25">
      <c r="E460" s="3"/>
    </row>
    <row r="461" spans="5:5" x14ac:dyDescent="0.25">
      <c r="E461" s="3"/>
    </row>
    <row r="462" spans="5:5" x14ac:dyDescent="0.25">
      <c r="E462" s="3"/>
    </row>
    <row r="463" spans="5:5" x14ac:dyDescent="0.25">
      <c r="E463" s="3"/>
    </row>
    <row r="464" spans="5:5" x14ac:dyDescent="0.25">
      <c r="E464" s="3"/>
    </row>
    <row r="465" spans="5:5" x14ac:dyDescent="0.25">
      <c r="E465" s="3"/>
    </row>
    <row r="466" spans="5:5" x14ac:dyDescent="0.25">
      <c r="E466" s="3"/>
    </row>
    <row r="467" spans="5:5" x14ac:dyDescent="0.25">
      <c r="E467" s="3"/>
    </row>
    <row r="468" spans="5:5" x14ac:dyDescent="0.25">
      <c r="E468" s="3"/>
    </row>
    <row r="469" spans="5:5" x14ac:dyDescent="0.25">
      <c r="E469" s="3"/>
    </row>
    <row r="470" spans="5:5" x14ac:dyDescent="0.25">
      <c r="E470" s="3"/>
    </row>
    <row r="471" spans="5:5" x14ac:dyDescent="0.25">
      <c r="E471" s="3"/>
    </row>
    <row r="472" spans="5:5" x14ac:dyDescent="0.25">
      <c r="E472" s="3"/>
    </row>
    <row r="473" spans="5:5" x14ac:dyDescent="0.25">
      <c r="E473" s="3"/>
    </row>
    <row r="474" spans="5:5" x14ac:dyDescent="0.25">
      <c r="E474" s="3"/>
    </row>
    <row r="475" spans="5:5" x14ac:dyDescent="0.25">
      <c r="E475" s="3"/>
    </row>
    <row r="476" spans="5:5" x14ac:dyDescent="0.25">
      <c r="E476" s="3"/>
    </row>
    <row r="477" spans="5:5" x14ac:dyDescent="0.25">
      <c r="E477" s="3"/>
    </row>
    <row r="478" spans="5:5" x14ac:dyDescent="0.25">
      <c r="E478" s="3"/>
    </row>
    <row r="479" spans="5:5" x14ac:dyDescent="0.25">
      <c r="E479" s="3"/>
    </row>
    <row r="480" spans="5:5" x14ac:dyDescent="0.25">
      <c r="E480" s="3"/>
    </row>
    <row r="481" spans="5:5" x14ac:dyDescent="0.25">
      <c r="E481" s="3"/>
    </row>
    <row r="482" spans="5:5" x14ac:dyDescent="0.25">
      <c r="E482" s="3"/>
    </row>
    <row r="483" spans="5:5" x14ac:dyDescent="0.25">
      <c r="E483" s="3"/>
    </row>
    <row r="484" spans="5:5" x14ac:dyDescent="0.25">
      <c r="E484" s="3"/>
    </row>
    <row r="485" spans="5:5" x14ac:dyDescent="0.25">
      <c r="E485" s="3"/>
    </row>
    <row r="486" spans="5:5" x14ac:dyDescent="0.25">
      <c r="E486" s="3"/>
    </row>
    <row r="487" spans="5:5" x14ac:dyDescent="0.25">
      <c r="E487" s="3"/>
    </row>
    <row r="488" spans="5:5" x14ac:dyDescent="0.25">
      <c r="E488" s="3"/>
    </row>
    <row r="489" spans="5:5" x14ac:dyDescent="0.25">
      <c r="E489" s="3"/>
    </row>
    <row r="490" spans="5:5" x14ac:dyDescent="0.25">
      <c r="E490" s="3"/>
    </row>
    <row r="491" spans="5:5" x14ac:dyDescent="0.25">
      <c r="E491" s="3"/>
    </row>
    <row r="492" spans="5:5" x14ac:dyDescent="0.25">
      <c r="E492" s="3"/>
    </row>
    <row r="493" spans="5:5" x14ac:dyDescent="0.25">
      <c r="E493" s="3"/>
    </row>
    <row r="494" spans="5:5" x14ac:dyDescent="0.25">
      <c r="E494" s="3"/>
    </row>
    <row r="495" spans="5:5" x14ac:dyDescent="0.25">
      <c r="E495" s="3"/>
    </row>
    <row r="496" spans="5:5" x14ac:dyDescent="0.25">
      <c r="E496" s="3"/>
    </row>
    <row r="497" spans="5:5" x14ac:dyDescent="0.25">
      <c r="E497" s="3"/>
    </row>
    <row r="498" spans="5:5" x14ac:dyDescent="0.25">
      <c r="E498" s="3"/>
    </row>
    <row r="499" spans="5:5" x14ac:dyDescent="0.25">
      <c r="E499" s="3"/>
    </row>
    <row r="500" spans="5:5" x14ac:dyDescent="0.25">
      <c r="E500" s="3"/>
    </row>
    <row r="501" spans="5:5" x14ac:dyDescent="0.25">
      <c r="E501" s="3"/>
    </row>
    <row r="502" spans="5:5" x14ac:dyDescent="0.25">
      <c r="E502" s="3"/>
    </row>
    <row r="503" spans="5:5" x14ac:dyDescent="0.25">
      <c r="E503" s="3"/>
    </row>
    <row r="504" spans="5:5" x14ac:dyDescent="0.25">
      <c r="E504" s="3"/>
    </row>
    <row r="505" spans="5:5" x14ac:dyDescent="0.25">
      <c r="E505" s="3"/>
    </row>
    <row r="506" spans="5:5" x14ac:dyDescent="0.25">
      <c r="E506" s="3"/>
    </row>
    <row r="507" spans="5:5" x14ac:dyDescent="0.25">
      <c r="E507" s="3"/>
    </row>
    <row r="508" spans="5:5" x14ac:dyDescent="0.25">
      <c r="E508" s="3"/>
    </row>
    <row r="509" spans="5:5" x14ac:dyDescent="0.25">
      <c r="E509" s="3"/>
    </row>
    <row r="510" spans="5:5" x14ac:dyDescent="0.25">
      <c r="E510" s="3"/>
    </row>
    <row r="511" spans="5:5" x14ac:dyDescent="0.25">
      <c r="E511" s="3"/>
    </row>
    <row r="512" spans="5:5" x14ac:dyDescent="0.25">
      <c r="E512" s="3"/>
    </row>
    <row r="513" spans="5:5" x14ac:dyDescent="0.25">
      <c r="E513" s="3"/>
    </row>
    <row r="514" spans="5:5" x14ac:dyDescent="0.25">
      <c r="E514" s="3"/>
    </row>
    <row r="515" spans="5:5" x14ac:dyDescent="0.25">
      <c r="E515" s="3"/>
    </row>
    <row r="516" spans="5:5" x14ac:dyDescent="0.25">
      <c r="E516" s="3"/>
    </row>
    <row r="517" spans="5:5" x14ac:dyDescent="0.25">
      <c r="E517" s="3"/>
    </row>
    <row r="518" spans="5:5" x14ac:dyDescent="0.25">
      <c r="E518" s="3"/>
    </row>
    <row r="519" spans="5:5" x14ac:dyDescent="0.25">
      <c r="E519" s="3"/>
    </row>
    <row r="520" spans="5:5" x14ac:dyDescent="0.25">
      <c r="E520" s="3"/>
    </row>
    <row r="521" spans="5:5" x14ac:dyDescent="0.25">
      <c r="E521" s="3"/>
    </row>
    <row r="522" spans="5:5" x14ac:dyDescent="0.25">
      <c r="E522" s="3"/>
    </row>
    <row r="523" spans="5:5" x14ac:dyDescent="0.25">
      <c r="E523" s="3"/>
    </row>
    <row r="524" spans="5:5" x14ac:dyDescent="0.25">
      <c r="E524" s="3"/>
    </row>
    <row r="525" spans="5:5" x14ac:dyDescent="0.25">
      <c r="E525" s="3"/>
    </row>
    <row r="526" spans="5:5" x14ac:dyDescent="0.25">
      <c r="E526" s="3"/>
    </row>
    <row r="527" spans="5:5" x14ac:dyDescent="0.25">
      <c r="E527" s="3"/>
    </row>
    <row r="528" spans="5:5" x14ac:dyDescent="0.25">
      <c r="E528" s="3"/>
    </row>
    <row r="529" spans="5:5" x14ac:dyDescent="0.25">
      <c r="E529" s="3"/>
    </row>
    <row r="530" spans="5:5" x14ac:dyDescent="0.25">
      <c r="E530" s="3"/>
    </row>
    <row r="531" spans="5:5" x14ac:dyDescent="0.25">
      <c r="E531" s="3"/>
    </row>
    <row r="532" spans="5:5" x14ac:dyDescent="0.25">
      <c r="E532" s="3"/>
    </row>
    <row r="533" spans="5:5" x14ac:dyDescent="0.25">
      <c r="E533" s="3"/>
    </row>
    <row r="534" spans="5:5" x14ac:dyDescent="0.25">
      <c r="E534" s="3"/>
    </row>
    <row r="535" spans="5:5" x14ac:dyDescent="0.25">
      <c r="E535" s="3"/>
    </row>
    <row r="536" spans="5:5" x14ac:dyDescent="0.25">
      <c r="E536" s="3"/>
    </row>
    <row r="537" spans="5:5" x14ac:dyDescent="0.25">
      <c r="E537" s="3"/>
    </row>
    <row r="538" spans="5:5" x14ac:dyDescent="0.25">
      <c r="E538" s="3"/>
    </row>
    <row r="539" spans="5:5" x14ac:dyDescent="0.25">
      <c r="E539" s="3"/>
    </row>
    <row r="540" spans="5:5" x14ac:dyDescent="0.25">
      <c r="E540" s="3"/>
    </row>
    <row r="541" spans="5:5" x14ac:dyDescent="0.25">
      <c r="E541" s="3"/>
    </row>
    <row r="542" spans="5:5" x14ac:dyDescent="0.25">
      <c r="E542" s="3"/>
    </row>
    <row r="543" spans="5:5" x14ac:dyDescent="0.25">
      <c r="E543" s="3"/>
    </row>
    <row r="544" spans="5:5" x14ac:dyDescent="0.25">
      <c r="E544" s="3"/>
    </row>
    <row r="545" spans="5:5" x14ac:dyDescent="0.25">
      <c r="E545" s="3"/>
    </row>
    <row r="546" spans="5:5" x14ac:dyDescent="0.25">
      <c r="E546" s="3"/>
    </row>
    <row r="547" spans="5:5" x14ac:dyDescent="0.25">
      <c r="E547" s="3"/>
    </row>
    <row r="548" spans="5:5" x14ac:dyDescent="0.25">
      <c r="E548" s="3"/>
    </row>
    <row r="549" spans="5:5" x14ac:dyDescent="0.25">
      <c r="E549" s="3"/>
    </row>
    <row r="550" spans="5:5" x14ac:dyDescent="0.25">
      <c r="E550" s="3"/>
    </row>
    <row r="551" spans="5:5" x14ac:dyDescent="0.25">
      <c r="E551" s="3"/>
    </row>
    <row r="552" spans="5:5" x14ac:dyDescent="0.25">
      <c r="E552" s="3"/>
    </row>
    <row r="553" spans="5:5" x14ac:dyDescent="0.25">
      <c r="E553" s="3"/>
    </row>
    <row r="554" spans="5:5" x14ac:dyDescent="0.25">
      <c r="E554" s="3"/>
    </row>
    <row r="555" spans="5:5" x14ac:dyDescent="0.25">
      <c r="E555" s="3"/>
    </row>
    <row r="556" spans="5:5" x14ac:dyDescent="0.25">
      <c r="E556" s="3"/>
    </row>
    <row r="557" spans="5:5" x14ac:dyDescent="0.25">
      <c r="E557" s="3"/>
    </row>
    <row r="558" spans="5:5" x14ac:dyDescent="0.25">
      <c r="E558" s="3"/>
    </row>
    <row r="559" spans="5:5" x14ac:dyDescent="0.25">
      <c r="E559" s="3"/>
    </row>
    <row r="560" spans="5:5" x14ac:dyDescent="0.25">
      <c r="E560" s="3"/>
    </row>
    <row r="561" spans="5:5" x14ac:dyDescent="0.25">
      <c r="E561" s="3"/>
    </row>
    <row r="562" spans="5:5" x14ac:dyDescent="0.25">
      <c r="E562" s="3"/>
    </row>
    <row r="563" spans="5:5" x14ac:dyDescent="0.25">
      <c r="E563" s="3"/>
    </row>
    <row r="564" spans="5:5" x14ac:dyDescent="0.25">
      <c r="E564" s="3"/>
    </row>
    <row r="565" spans="5:5" x14ac:dyDescent="0.25">
      <c r="E565" s="3"/>
    </row>
    <row r="566" spans="5:5" x14ac:dyDescent="0.25">
      <c r="E566" s="3"/>
    </row>
    <row r="567" spans="5:5" x14ac:dyDescent="0.25">
      <c r="E567" s="3"/>
    </row>
    <row r="568" spans="5:5" x14ac:dyDescent="0.25">
      <c r="E568" s="3"/>
    </row>
    <row r="569" spans="5:5" x14ac:dyDescent="0.25">
      <c r="E569" s="3"/>
    </row>
    <row r="570" spans="5:5" x14ac:dyDescent="0.25">
      <c r="E570" s="3"/>
    </row>
    <row r="571" spans="5:5" x14ac:dyDescent="0.25">
      <c r="E571" s="3"/>
    </row>
    <row r="572" spans="5:5" x14ac:dyDescent="0.25">
      <c r="E572" s="3"/>
    </row>
    <row r="573" spans="5:5" x14ac:dyDescent="0.25">
      <c r="E573" s="3"/>
    </row>
    <row r="574" spans="5:5" x14ac:dyDescent="0.25">
      <c r="E574" s="3"/>
    </row>
    <row r="575" spans="5:5" x14ac:dyDescent="0.25">
      <c r="E575" s="3"/>
    </row>
    <row r="576" spans="5:5" x14ac:dyDescent="0.25">
      <c r="E576" s="3"/>
    </row>
    <row r="577" spans="5:5" x14ac:dyDescent="0.25">
      <c r="E577" s="3"/>
    </row>
    <row r="578" spans="5:5" x14ac:dyDescent="0.25">
      <c r="E578" s="3"/>
    </row>
    <row r="579" spans="5:5" x14ac:dyDescent="0.25">
      <c r="E579" s="3"/>
    </row>
    <row r="580" spans="5:5" x14ac:dyDescent="0.25">
      <c r="E580" s="3"/>
    </row>
    <row r="581" spans="5:5" x14ac:dyDescent="0.25">
      <c r="E581" s="3"/>
    </row>
    <row r="582" spans="5:5" x14ac:dyDescent="0.25">
      <c r="E582" s="3"/>
    </row>
    <row r="583" spans="5:5" x14ac:dyDescent="0.25">
      <c r="E583" s="3"/>
    </row>
    <row r="584" spans="5:5" x14ac:dyDescent="0.25">
      <c r="E584" s="3"/>
    </row>
    <row r="585" spans="5:5" x14ac:dyDescent="0.25">
      <c r="E585" s="3"/>
    </row>
    <row r="586" spans="5:5" x14ac:dyDescent="0.25">
      <c r="E586" s="3"/>
    </row>
    <row r="587" spans="5:5" x14ac:dyDescent="0.25">
      <c r="E587" s="3"/>
    </row>
    <row r="588" spans="5:5" x14ac:dyDescent="0.25">
      <c r="E588" s="3"/>
    </row>
    <row r="589" spans="5:5" x14ac:dyDescent="0.25">
      <c r="E589" s="3"/>
    </row>
    <row r="590" spans="5:5" x14ac:dyDescent="0.25">
      <c r="E590" s="3"/>
    </row>
    <row r="591" spans="5:5" x14ac:dyDescent="0.25">
      <c r="E591" s="3"/>
    </row>
    <row r="592" spans="5:5" x14ac:dyDescent="0.25">
      <c r="E592" s="3"/>
    </row>
    <row r="593" spans="5:5" x14ac:dyDescent="0.25">
      <c r="E593" s="3"/>
    </row>
    <row r="594" spans="5:5" x14ac:dyDescent="0.25">
      <c r="E594" s="3"/>
    </row>
    <row r="595" spans="5:5" x14ac:dyDescent="0.25">
      <c r="E595" s="3"/>
    </row>
    <row r="596" spans="5:5" x14ac:dyDescent="0.25">
      <c r="E596" s="3"/>
    </row>
    <row r="597" spans="5:5" x14ac:dyDescent="0.25">
      <c r="E597" s="3"/>
    </row>
    <row r="598" spans="5:5" x14ac:dyDescent="0.25">
      <c r="E598" s="3"/>
    </row>
    <row r="599" spans="5:5" x14ac:dyDescent="0.25">
      <c r="E599" s="3"/>
    </row>
    <row r="600" spans="5:5" x14ac:dyDescent="0.25">
      <c r="E600" s="3"/>
    </row>
    <row r="601" spans="5:5" x14ac:dyDescent="0.25">
      <c r="E601" s="3"/>
    </row>
    <row r="602" spans="5:5" x14ac:dyDescent="0.25">
      <c r="E602" s="3"/>
    </row>
    <row r="603" spans="5:5" x14ac:dyDescent="0.25">
      <c r="E603" s="3"/>
    </row>
    <row r="604" spans="5:5" x14ac:dyDescent="0.25">
      <c r="E604" s="3"/>
    </row>
    <row r="605" spans="5:5" x14ac:dyDescent="0.25">
      <c r="E605" s="3"/>
    </row>
    <row r="606" spans="5:5" x14ac:dyDescent="0.25">
      <c r="E606" s="3"/>
    </row>
    <row r="607" spans="5:5" x14ac:dyDescent="0.25">
      <c r="E607" s="3"/>
    </row>
    <row r="608" spans="5:5" x14ac:dyDescent="0.25">
      <c r="E608" s="3"/>
    </row>
    <row r="609" spans="5:5" x14ac:dyDescent="0.25">
      <c r="E609" s="3"/>
    </row>
    <row r="610" spans="5:5" x14ac:dyDescent="0.25">
      <c r="E610" s="3"/>
    </row>
    <row r="611" spans="5:5" x14ac:dyDescent="0.25">
      <c r="E611" s="3"/>
    </row>
    <row r="612" spans="5:5" x14ac:dyDescent="0.25">
      <c r="E612" s="3"/>
    </row>
    <row r="613" spans="5:5" x14ac:dyDescent="0.25">
      <c r="E613" s="3"/>
    </row>
    <row r="614" spans="5:5" x14ac:dyDescent="0.25">
      <c r="E614" s="3"/>
    </row>
    <row r="615" spans="5:5" x14ac:dyDescent="0.25">
      <c r="E615" s="3"/>
    </row>
    <row r="616" spans="5:5" x14ac:dyDescent="0.25">
      <c r="E616" s="3"/>
    </row>
    <row r="617" spans="5:5" x14ac:dyDescent="0.25">
      <c r="E617" s="3"/>
    </row>
    <row r="618" spans="5:5" x14ac:dyDescent="0.25">
      <c r="E618" s="3"/>
    </row>
    <row r="619" spans="5:5" x14ac:dyDescent="0.25">
      <c r="E619" s="3"/>
    </row>
    <row r="620" spans="5:5" x14ac:dyDescent="0.25">
      <c r="E620" s="3"/>
    </row>
    <row r="621" spans="5:5" x14ac:dyDescent="0.25">
      <c r="E621" s="3"/>
    </row>
    <row r="622" spans="5:5" x14ac:dyDescent="0.25">
      <c r="E622" s="3"/>
    </row>
    <row r="623" spans="5:5" x14ac:dyDescent="0.25">
      <c r="E623" s="3"/>
    </row>
    <row r="624" spans="5:5" x14ac:dyDescent="0.25">
      <c r="E624" s="3"/>
    </row>
    <row r="625" spans="5:5" x14ac:dyDescent="0.25">
      <c r="E625" s="3"/>
    </row>
    <row r="626" spans="5:5" x14ac:dyDescent="0.25">
      <c r="E626" s="3"/>
    </row>
    <row r="627" spans="5:5" x14ac:dyDescent="0.25">
      <c r="E627" s="3"/>
    </row>
    <row r="628" spans="5:5" x14ac:dyDescent="0.25">
      <c r="E628" s="3"/>
    </row>
    <row r="629" spans="5:5" x14ac:dyDescent="0.25">
      <c r="E629" s="3"/>
    </row>
    <row r="630" spans="5:5" x14ac:dyDescent="0.25">
      <c r="E630" s="3"/>
    </row>
    <row r="631" spans="5:5" x14ac:dyDescent="0.25">
      <c r="E631" s="3"/>
    </row>
    <row r="632" spans="5:5" x14ac:dyDescent="0.25">
      <c r="E632" s="3"/>
    </row>
    <row r="633" spans="5:5" x14ac:dyDescent="0.25">
      <c r="E633" s="3"/>
    </row>
    <row r="634" spans="5:5" x14ac:dyDescent="0.25">
      <c r="E634" s="3"/>
    </row>
    <row r="635" spans="5:5" x14ac:dyDescent="0.25">
      <c r="E635" s="3"/>
    </row>
    <row r="636" spans="5:5" x14ac:dyDescent="0.25">
      <c r="E636" s="3"/>
    </row>
    <row r="637" spans="5:5" x14ac:dyDescent="0.25">
      <c r="E637" s="3"/>
    </row>
    <row r="638" spans="5:5" x14ac:dyDescent="0.25">
      <c r="E638" s="3"/>
    </row>
    <row r="639" spans="5:5" x14ac:dyDescent="0.25">
      <c r="E639" s="3"/>
    </row>
    <row r="640" spans="5:5" x14ac:dyDescent="0.25">
      <c r="E640" s="3"/>
    </row>
    <row r="641" spans="5:5" x14ac:dyDescent="0.25">
      <c r="E641" s="3"/>
    </row>
    <row r="642" spans="5:5" x14ac:dyDescent="0.25">
      <c r="E642" s="3"/>
    </row>
    <row r="643" spans="5:5" x14ac:dyDescent="0.25">
      <c r="E643" s="3"/>
    </row>
    <row r="644" spans="5:5" x14ac:dyDescent="0.25">
      <c r="E644" s="3"/>
    </row>
    <row r="645" spans="5:5" x14ac:dyDescent="0.25">
      <c r="E645" s="3"/>
    </row>
    <row r="646" spans="5:5" x14ac:dyDescent="0.25">
      <c r="E646" s="3"/>
    </row>
    <row r="647" spans="5:5" x14ac:dyDescent="0.25">
      <c r="E647" s="3"/>
    </row>
    <row r="648" spans="5:5" x14ac:dyDescent="0.25">
      <c r="E648" s="3"/>
    </row>
    <row r="649" spans="5:5" x14ac:dyDescent="0.25">
      <c r="E649" s="3"/>
    </row>
    <row r="650" spans="5:5" x14ac:dyDescent="0.25">
      <c r="E650" s="3"/>
    </row>
    <row r="651" spans="5:5" x14ac:dyDescent="0.25">
      <c r="E651" s="3"/>
    </row>
    <row r="652" spans="5:5" x14ac:dyDescent="0.25">
      <c r="E652" s="3"/>
    </row>
    <row r="653" spans="5:5" x14ac:dyDescent="0.25">
      <c r="E653" s="3"/>
    </row>
    <row r="654" spans="5:5" x14ac:dyDescent="0.25">
      <c r="E654" s="3"/>
    </row>
    <row r="655" spans="5:5" x14ac:dyDescent="0.25">
      <c r="E655" s="3"/>
    </row>
    <row r="656" spans="5:5" x14ac:dyDescent="0.25">
      <c r="E656" s="3"/>
    </row>
    <row r="657" spans="5:5" x14ac:dyDescent="0.25">
      <c r="E657" s="3"/>
    </row>
    <row r="658" spans="5:5" x14ac:dyDescent="0.25">
      <c r="E658" s="3"/>
    </row>
    <row r="659" spans="5:5" x14ac:dyDescent="0.25">
      <c r="E659" s="3"/>
    </row>
    <row r="660" spans="5:5" x14ac:dyDescent="0.25">
      <c r="E660" s="3"/>
    </row>
    <row r="661" spans="5:5" x14ac:dyDescent="0.25">
      <c r="E661" s="3"/>
    </row>
    <row r="662" spans="5:5" x14ac:dyDescent="0.25">
      <c r="E662" s="3"/>
    </row>
    <row r="663" spans="5:5" x14ac:dyDescent="0.25">
      <c r="E663" s="3"/>
    </row>
    <row r="664" spans="5:5" x14ac:dyDescent="0.25">
      <c r="E664" s="3"/>
    </row>
    <row r="665" spans="5:5" x14ac:dyDescent="0.25">
      <c r="E665" s="3"/>
    </row>
    <row r="666" spans="5:5" x14ac:dyDescent="0.25">
      <c r="E666" s="3"/>
    </row>
    <row r="667" spans="5:5" x14ac:dyDescent="0.25">
      <c r="E667" s="3"/>
    </row>
    <row r="668" spans="5:5" x14ac:dyDescent="0.25">
      <c r="E668" s="3"/>
    </row>
    <row r="669" spans="5:5" x14ac:dyDescent="0.25">
      <c r="E669" s="3"/>
    </row>
    <row r="670" spans="5:5" x14ac:dyDescent="0.25">
      <c r="E670" s="3"/>
    </row>
    <row r="671" spans="5:5" x14ac:dyDescent="0.25">
      <c r="E671" s="3"/>
    </row>
    <row r="672" spans="5:5" x14ac:dyDescent="0.25">
      <c r="E672" s="3"/>
    </row>
    <row r="673" spans="5:5" x14ac:dyDescent="0.25">
      <c r="E673" s="3"/>
    </row>
    <row r="674" spans="5:5" x14ac:dyDescent="0.25">
      <c r="E674" s="3"/>
    </row>
    <row r="675" spans="5:5" x14ac:dyDescent="0.25">
      <c r="E675" s="3"/>
    </row>
    <row r="676" spans="5:5" x14ac:dyDescent="0.25">
      <c r="E676" s="3"/>
    </row>
    <row r="677" spans="5:5" x14ac:dyDescent="0.25">
      <c r="E677" s="3"/>
    </row>
    <row r="678" spans="5:5" x14ac:dyDescent="0.25">
      <c r="E678" s="3"/>
    </row>
    <row r="679" spans="5:5" x14ac:dyDescent="0.25">
      <c r="E679" s="3"/>
    </row>
    <row r="680" spans="5:5" x14ac:dyDescent="0.25">
      <c r="E680" s="3"/>
    </row>
    <row r="681" spans="5:5" x14ac:dyDescent="0.25">
      <c r="E681" s="3"/>
    </row>
    <row r="682" spans="5:5" x14ac:dyDescent="0.25">
      <c r="E682" s="3"/>
    </row>
    <row r="683" spans="5:5" x14ac:dyDescent="0.25">
      <c r="E683" s="3"/>
    </row>
    <row r="684" spans="5:5" x14ac:dyDescent="0.25">
      <c r="E684" s="3"/>
    </row>
    <row r="685" spans="5:5" x14ac:dyDescent="0.25">
      <c r="E685" s="3"/>
    </row>
    <row r="686" spans="5:5" x14ac:dyDescent="0.25">
      <c r="E686" s="3"/>
    </row>
    <row r="687" spans="5:5" x14ac:dyDescent="0.25">
      <c r="E687" s="3"/>
    </row>
    <row r="688" spans="5:5" x14ac:dyDescent="0.25">
      <c r="E688" s="3"/>
    </row>
    <row r="689" spans="5:5" x14ac:dyDescent="0.25">
      <c r="E689" s="3"/>
    </row>
    <row r="690" spans="5:5" x14ac:dyDescent="0.25">
      <c r="E690" s="3"/>
    </row>
    <row r="691" spans="5:5" x14ac:dyDescent="0.25">
      <c r="E691" s="3"/>
    </row>
    <row r="692" spans="5:5" x14ac:dyDescent="0.25">
      <c r="E692" s="3"/>
    </row>
    <row r="693" spans="5:5" x14ac:dyDescent="0.25">
      <c r="E693" s="3"/>
    </row>
    <row r="694" spans="5:5" x14ac:dyDescent="0.25">
      <c r="E694" s="3"/>
    </row>
    <row r="695" spans="5:5" x14ac:dyDescent="0.25">
      <c r="E695" s="3"/>
    </row>
    <row r="696" spans="5:5" x14ac:dyDescent="0.25">
      <c r="E696" s="3"/>
    </row>
    <row r="697" spans="5:5" x14ac:dyDescent="0.25">
      <c r="E697" s="3"/>
    </row>
    <row r="698" spans="5:5" x14ac:dyDescent="0.25">
      <c r="E698" s="3"/>
    </row>
    <row r="699" spans="5:5" x14ac:dyDescent="0.25">
      <c r="E699" s="3"/>
    </row>
    <row r="700" spans="5:5" x14ac:dyDescent="0.25">
      <c r="E700" s="3"/>
    </row>
    <row r="701" spans="5:5" x14ac:dyDescent="0.25">
      <c r="E701" s="3"/>
    </row>
    <row r="702" spans="5:5" x14ac:dyDescent="0.25">
      <c r="E702" s="3"/>
    </row>
    <row r="703" spans="5:5" x14ac:dyDescent="0.25">
      <c r="E703" s="3"/>
    </row>
    <row r="704" spans="5:5" x14ac:dyDescent="0.25">
      <c r="E704" s="3"/>
    </row>
    <row r="705" spans="5:5" x14ac:dyDescent="0.25">
      <c r="E705" s="3"/>
    </row>
    <row r="706" spans="5:5" x14ac:dyDescent="0.25">
      <c r="E706" s="3"/>
    </row>
    <row r="707" spans="5:5" x14ac:dyDescent="0.25">
      <c r="E707" s="3"/>
    </row>
    <row r="708" spans="5:5" x14ac:dyDescent="0.25">
      <c r="E708" s="3"/>
    </row>
    <row r="709" spans="5:5" x14ac:dyDescent="0.25">
      <c r="E709" s="3"/>
    </row>
    <row r="710" spans="5:5" x14ac:dyDescent="0.25">
      <c r="E710" s="3"/>
    </row>
    <row r="711" spans="5:5" x14ac:dyDescent="0.25">
      <c r="E711" s="3"/>
    </row>
    <row r="712" spans="5:5" x14ac:dyDescent="0.25">
      <c r="E712" s="3"/>
    </row>
    <row r="713" spans="5:5" x14ac:dyDescent="0.25">
      <c r="E713" s="3"/>
    </row>
    <row r="714" spans="5:5" x14ac:dyDescent="0.25">
      <c r="E714" s="3"/>
    </row>
    <row r="715" spans="5:5" x14ac:dyDescent="0.25">
      <c r="E715" s="3"/>
    </row>
    <row r="716" spans="5:5" x14ac:dyDescent="0.25">
      <c r="E716" s="3"/>
    </row>
    <row r="717" spans="5:5" x14ac:dyDescent="0.25">
      <c r="E717" s="3"/>
    </row>
    <row r="718" spans="5:5" x14ac:dyDescent="0.25">
      <c r="E718" s="3"/>
    </row>
    <row r="719" spans="5:5" x14ac:dyDescent="0.25">
      <c r="E719" s="3"/>
    </row>
    <row r="720" spans="5:5" x14ac:dyDescent="0.25">
      <c r="E720" s="3"/>
    </row>
    <row r="721" spans="5:5" x14ac:dyDescent="0.25">
      <c r="E721" s="3"/>
    </row>
    <row r="722" spans="5:5" x14ac:dyDescent="0.25">
      <c r="E722" s="3"/>
    </row>
    <row r="723" spans="5:5" x14ac:dyDescent="0.25">
      <c r="E723" s="3"/>
    </row>
    <row r="724" spans="5:5" x14ac:dyDescent="0.25">
      <c r="E724" s="3"/>
    </row>
    <row r="725" spans="5:5" x14ac:dyDescent="0.25">
      <c r="E725" s="3"/>
    </row>
    <row r="726" spans="5:5" x14ac:dyDescent="0.25">
      <c r="E726" s="3"/>
    </row>
    <row r="727" spans="5:5" x14ac:dyDescent="0.25">
      <c r="E727" s="3"/>
    </row>
    <row r="728" spans="5:5" x14ac:dyDescent="0.25">
      <c r="E728" s="3"/>
    </row>
    <row r="729" spans="5:5" x14ac:dyDescent="0.25">
      <c r="E729" s="3"/>
    </row>
    <row r="730" spans="5:5" x14ac:dyDescent="0.25">
      <c r="E730" s="3"/>
    </row>
    <row r="731" spans="5:5" x14ac:dyDescent="0.25">
      <c r="E731" s="3"/>
    </row>
    <row r="732" spans="5:5" x14ac:dyDescent="0.25">
      <c r="E732" s="3"/>
    </row>
    <row r="733" spans="5:5" x14ac:dyDescent="0.25">
      <c r="E733" s="3"/>
    </row>
    <row r="734" spans="5:5" x14ac:dyDescent="0.25">
      <c r="E734" s="3"/>
    </row>
    <row r="735" spans="5:5" x14ac:dyDescent="0.25">
      <c r="E735" s="3"/>
    </row>
    <row r="736" spans="5:5" x14ac:dyDescent="0.25">
      <c r="E736" s="3"/>
    </row>
    <row r="737" spans="5:5" x14ac:dyDescent="0.25">
      <c r="E737" s="3"/>
    </row>
    <row r="738" spans="5:5" x14ac:dyDescent="0.25">
      <c r="E738" s="3"/>
    </row>
    <row r="739" spans="5:5" x14ac:dyDescent="0.25">
      <c r="E739" s="3"/>
    </row>
    <row r="740" spans="5:5" x14ac:dyDescent="0.25">
      <c r="E740" s="3"/>
    </row>
    <row r="741" spans="5:5" x14ac:dyDescent="0.25">
      <c r="E741" s="3"/>
    </row>
    <row r="742" spans="5:5" x14ac:dyDescent="0.25">
      <c r="E742" s="3"/>
    </row>
    <row r="743" spans="5:5" x14ac:dyDescent="0.25">
      <c r="E743" s="3"/>
    </row>
    <row r="744" spans="5:5" x14ac:dyDescent="0.25">
      <c r="E744" s="3"/>
    </row>
    <row r="745" spans="5:5" x14ac:dyDescent="0.25">
      <c r="E745" s="3"/>
    </row>
    <row r="746" spans="5:5" x14ac:dyDescent="0.25">
      <c r="E746" s="3"/>
    </row>
    <row r="747" spans="5:5" x14ac:dyDescent="0.25">
      <c r="E747" s="3"/>
    </row>
    <row r="748" spans="5:5" x14ac:dyDescent="0.25">
      <c r="E748" s="3"/>
    </row>
    <row r="749" spans="5:5" x14ac:dyDescent="0.25">
      <c r="E749" s="3"/>
    </row>
    <row r="750" spans="5:5" x14ac:dyDescent="0.25">
      <c r="E750" s="3"/>
    </row>
    <row r="751" spans="5:5" x14ac:dyDescent="0.25">
      <c r="E751" s="3"/>
    </row>
    <row r="752" spans="5:5" x14ac:dyDescent="0.25">
      <c r="E752" s="3"/>
    </row>
    <row r="753" spans="5:5" x14ac:dyDescent="0.25">
      <c r="E753" s="3"/>
    </row>
    <row r="754" spans="5:5" x14ac:dyDescent="0.25">
      <c r="E754" s="3"/>
    </row>
    <row r="755" spans="5:5" x14ac:dyDescent="0.25">
      <c r="E755" s="3"/>
    </row>
    <row r="756" spans="5:5" x14ac:dyDescent="0.25">
      <c r="E756" s="3"/>
    </row>
    <row r="757" spans="5:5" x14ac:dyDescent="0.25">
      <c r="E757" s="3"/>
    </row>
    <row r="758" spans="5:5" x14ac:dyDescent="0.25">
      <c r="E758" s="3"/>
    </row>
    <row r="759" spans="5:5" x14ac:dyDescent="0.25">
      <c r="E759" s="3"/>
    </row>
    <row r="760" spans="5:5" x14ac:dyDescent="0.25">
      <c r="E760" s="3"/>
    </row>
    <row r="761" spans="5:5" x14ac:dyDescent="0.25">
      <c r="E761" s="3"/>
    </row>
    <row r="762" spans="5:5" x14ac:dyDescent="0.25">
      <c r="E762" s="3"/>
    </row>
    <row r="763" spans="5:5" x14ac:dyDescent="0.25">
      <c r="E763" s="3"/>
    </row>
    <row r="764" spans="5:5" x14ac:dyDescent="0.25">
      <c r="E764" s="3"/>
    </row>
    <row r="765" spans="5:5" x14ac:dyDescent="0.25">
      <c r="E765" s="3"/>
    </row>
    <row r="766" spans="5:5" x14ac:dyDescent="0.25">
      <c r="E766" s="3"/>
    </row>
    <row r="767" spans="5:5" x14ac:dyDescent="0.25">
      <c r="E767" s="3"/>
    </row>
    <row r="768" spans="5:5" x14ac:dyDescent="0.25">
      <c r="E768" s="3"/>
    </row>
    <row r="769" spans="5:5" x14ac:dyDescent="0.25">
      <c r="E769" s="3"/>
    </row>
    <row r="770" spans="5:5" x14ac:dyDescent="0.25">
      <c r="E770" s="3"/>
    </row>
    <row r="771" spans="5:5" x14ac:dyDescent="0.25">
      <c r="E771" s="3"/>
    </row>
    <row r="772" spans="5:5" x14ac:dyDescent="0.25">
      <c r="E772" s="3"/>
    </row>
    <row r="773" spans="5:5" x14ac:dyDescent="0.25">
      <c r="E773" s="3"/>
    </row>
    <row r="774" spans="5:5" x14ac:dyDescent="0.25">
      <c r="E774" s="3"/>
    </row>
    <row r="775" spans="5:5" x14ac:dyDescent="0.25">
      <c r="E775" s="3"/>
    </row>
    <row r="776" spans="5:5" x14ac:dyDescent="0.25">
      <c r="E776" s="3"/>
    </row>
    <row r="777" spans="5:5" x14ac:dyDescent="0.25">
      <c r="E777" s="3"/>
    </row>
    <row r="778" spans="5:5" x14ac:dyDescent="0.25">
      <c r="E778" s="3"/>
    </row>
    <row r="779" spans="5:5" x14ac:dyDescent="0.25">
      <c r="E779" s="3"/>
    </row>
    <row r="780" spans="5:5" x14ac:dyDescent="0.25">
      <c r="E780" s="3"/>
    </row>
    <row r="781" spans="5:5" x14ac:dyDescent="0.25">
      <c r="E781" s="3"/>
    </row>
    <row r="782" spans="5:5" x14ac:dyDescent="0.25">
      <c r="E782" s="3"/>
    </row>
    <row r="783" spans="5:5" x14ac:dyDescent="0.25">
      <c r="E783" s="3"/>
    </row>
    <row r="784" spans="5:5" x14ac:dyDescent="0.25">
      <c r="E784" s="3"/>
    </row>
    <row r="785" spans="5:5" x14ac:dyDescent="0.25">
      <c r="E785" s="3"/>
    </row>
    <row r="786" spans="5:5" x14ac:dyDescent="0.25">
      <c r="E786" s="3"/>
    </row>
    <row r="787" spans="5:5" x14ac:dyDescent="0.25">
      <c r="E787" s="3"/>
    </row>
    <row r="788" spans="5:5" x14ac:dyDescent="0.25">
      <c r="E788" s="3"/>
    </row>
    <row r="789" spans="5:5" x14ac:dyDescent="0.25">
      <c r="E789" s="3"/>
    </row>
    <row r="790" spans="5:5" x14ac:dyDescent="0.25">
      <c r="E790" s="3"/>
    </row>
    <row r="791" spans="5:5" x14ac:dyDescent="0.25">
      <c r="E791" s="3"/>
    </row>
    <row r="792" spans="5:5" x14ac:dyDescent="0.25">
      <c r="E792" s="3"/>
    </row>
    <row r="793" spans="5:5" x14ac:dyDescent="0.25">
      <c r="E793" s="3"/>
    </row>
    <row r="794" spans="5:5" x14ac:dyDescent="0.25">
      <c r="E794" s="3"/>
    </row>
    <row r="795" spans="5:5" x14ac:dyDescent="0.25">
      <c r="E795" s="3"/>
    </row>
    <row r="796" spans="5:5" x14ac:dyDescent="0.25">
      <c r="E796" s="3"/>
    </row>
    <row r="797" spans="5:5" x14ac:dyDescent="0.25">
      <c r="E797" s="3"/>
    </row>
    <row r="798" spans="5:5" x14ac:dyDescent="0.25">
      <c r="E798" s="3"/>
    </row>
    <row r="799" spans="5:5" x14ac:dyDescent="0.25">
      <c r="E799" s="3"/>
    </row>
    <row r="800" spans="5:5" x14ac:dyDescent="0.25">
      <c r="E800" s="3"/>
    </row>
    <row r="801" spans="5:5" x14ac:dyDescent="0.25">
      <c r="E801" s="3"/>
    </row>
    <row r="802" spans="5:5" x14ac:dyDescent="0.25">
      <c r="E802" s="3"/>
    </row>
    <row r="803" spans="5:5" x14ac:dyDescent="0.25">
      <c r="E803" s="3"/>
    </row>
    <row r="804" spans="5:5" x14ac:dyDescent="0.25">
      <c r="E804" s="3"/>
    </row>
    <row r="805" spans="5:5" x14ac:dyDescent="0.25">
      <c r="E805" s="3"/>
    </row>
    <row r="806" spans="5:5" x14ac:dyDescent="0.25">
      <c r="E806" s="3"/>
    </row>
    <row r="807" spans="5:5" x14ac:dyDescent="0.25">
      <c r="E807" s="3"/>
    </row>
    <row r="808" spans="5:5" x14ac:dyDescent="0.25">
      <c r="E808" s="3"/>
    </row>
    <row r="809" spans="5:5" x14ac:dyDescent="0.25">
      <c r="E809" s="3"/>
    </row>
    <row r="810" spans="5:5" x14ac:dyDescent="0.25">
      <c r="E810" s="3"/>
    </row>
    <row r="811" spans="5:5" x14ac:dyDescent="0.25">
      <c r="E811" s="3"/>
    </row>
    <row r="812" spans="5:5" x14ac:dyDescent="0.25">
      <c r="E812" s="3"/>
    </row>
    <row r="813" spans="5:5" x14ac:dyDescent="0.25">
      <c r="E813" s="3"/>
    </row>
    <row r="814" spans="5:5" x14ac:dyDescent="0.25">
      <c r="E814" s="3"/>
    </row>
    <row r="815" spans="5:5" x14ac:dyDescent="0.25">
      <c r="E815" s="3"/>
    </row>
    <row r="816" spans="5:5" x14ac:dyDescent="0.25">
      <c r="E816" s="3"/>
    </row>
    <row r="817" spans="5:5" x14ac:dyDescent="0.25">
      <c r="E817" s="3"/>
    </row>
    <row r="818" spans="5:5" x14ac:dyDescent="0.25">
      <c r="E818" s="3"/>
    </row>
    <row r="819" spans="5:5" x14ac:dyDescent="0.25">
      <c r="E819" s="3"/>
    </row>
    <row r="820" spans="5:5" x14ac:dyDescent="0.25">
      <c r="E820" s="3"/>
    </row>
    <row r="821" spans="5:5" x14ac:dyDescent="0.25">
      <c r="E821" s="3"/>
    </row>
    <row r="822" spans="5:5" x14ac:dyDescent="0.25">
      <c r="E822" s="3"/>
    </row>
    <row r="823" spans="5:5" x14ac:dyDescent="0.25">
      <c r="E823" s="3"/>
    </row>
    <row r="824" spans="5:5" x14ac:dyDescent="0.25">
      <c r="E824" s="3"/>
    </row>
    <row r="825" spans="5:5" x14ac:dyDescent="0.25">
      <c r="E825" s="3"/>
    </row>
    <row r="826" spans="5:5" x14ac:dyDescent="0.25">
      <c r="E826" s="3"/>
    </row>
    <row r="827" spans="5:5" x14ac:dyDescent="0.25">
      <c r="E827" s="3"/>
    </row>
    <row r="828" spans="5:5" x14ac:dyDescent="0.25">
      <c r="E828" s="3"/>
    </row>
    <row r="829" spans="5:5" x14ac:dyDescent="0.25">
      <c r="E829" s="3"/>
    </row>
    <row r="830" spans="5:5" x14ac:dyDescent="0.25">
      <c r="E830" s="3"/>
    </row>
    <row r="831" spans="5:5" x14ac:dyDescent="0.25">
      <c r="E831" s="3"/>
    </row>
    <row r="832" spans="5:5" x14ac:dyDescent="0.25">
      <c r="E832" s="3"/>
    </row>
    <row r="833" spans="5:5" x14ac:dyDescent="0.25">
      <c r="E833" s="3"/>
    </row>
    <row r="834" spans="5:5" x14ac:dyDescent="0.25">
      <c r="E834" s="3"/>
    </row>
    <row r="835" spans="5:5" x14ac:dyDescent="0.25">
      <c r="E835" s="3"/>
    </row>
    <row r="836" spans="5:5" x14ac:dyDescent="0.25">
      <c r="E836" s="3"/>
    </row>
    <row r="837" spans="5:5" x14ac:dyDescent="0.25">
      <c r="E837" s="3"/>
    </row>
    <row r="838" spans="5:5" x14ac:dyDescent="0.25">
      <c r="E838" s="3"/>
    </row>
    <row r="839" spans="5:5" x14ac:dyDescent="0.25">
      <c r="E839" s="3"/>
    </row>
    <row r="840" spans="5:5" x14ac:dyDescent="0.25">
      <c r="E840" s="3"/>
    </row>
    <row r="841" spans="5:5" x14ac:dyDescent="0.25">
      <c r="E841" s="3"/>
    </row>
    <row r="842" spans="5:5" x14ac:dyDescent="0.25">
      <c r="E842" s="3"/>
    </row>
    <row r="843" spans="5:5" x14ac:dyDescent="0.25">
      <c r="E843" s="3"/>
    </row>
    <row r="844" spans="5:5" x14ac:dyDescent="0.25">
      <c r="E844" s="3"/>
    </row>
    <row r="845" spans="5:5" x14ac:dyDescent="0.25">
      <c r="E845" s="3"/>
    </row>
    <row r="846" spans="5:5" x14ac:dyDescent="0.25">
      <c r="E846" s="3"/>
    </row>
    <row r="847" spans="5:5" x14ac:dyDescent="0.25">
      <c r="E847" s="3"/>
    </row>
    <row r="848" spans="5:5" x14ac:dyDescent="0.25">
      <c r="E848" s="3"/>
    </row>
    <row r="849" spans="5:5" x14ac:dyDescent="0.25">
      <c r="E849" s="3"/>
    </row>
    <row r="850" spans="5:5" x14ac:dyDescent="0.25">
      <c r="E850" s="3"/>
    </row>
    <row r="851" spans="5:5" x14ac:dyDescent="0.25">
      <c r="E851" s="3"/>
    </row>
    <row r="852" spans="5:5" x14ac:dyDescent="0.25">
      <c r="E852" s="3"/>
    </row>
    <row r="853" spans="5:5" x14ac:dyDescent="0.25">
      <c r="E853" s="3"/>
    </row>
    <row r="854" spans="5:5" x14ac:dyDescent="0.25">
      <c r="E854" s="3"/>
    </row>
    <row r="855" spans="5:5" x14ac:dyDescent="0.25">
      <c r="E855" s="3"/>
    </row>
    <row r="856" spans="5:5" x14ac:dyDescent="0.25">
      <c r="E856" s="3"/>
    </row>
    <row r="857" spans="5:5" x14ac:dyDescent="0.25">
      <c r="E857" s="3"/>
    </row>
    <row r="858" spans="5:5" x14ac:dyDescent="0.25">
      <c r="E858" s="3"/>
    </row>
    <row r="859" spans="5:5" x14ac:dyDescent="0.25">
      <c r="E859" s="3"/>
    </row>
    <row r="860" spans="5:5" x14ac:dyDescent="0.25">
      <c r="E860" s="3"/>
    </row>
    <row r="861" spans="5:5" x14ac:dyDescent="0.25">
      <c r="E861" s="3"/>
    </row>
    <row r="862" spans="5:5" x14ac:dyDescent="0.25">
      <c r="E862" s="3"/>
    </row>
    <row r="863" spans="5:5" x14ac:dyDescent="0.25">
      <c r="E863" s="3"/>
    </row>
    <row r="864" spans="5:5" x14ac:dyDescent="0.25">
      <c r="E864" s="3"/>
    </row>
    <row r="865" spans="5:5" x14ac:dyDescent="0.25">
      <c r="E865" s="3"/>
    </row>
    <row r="866" spans="5:5" x14ac:dyDescent="0.25">
      <c r="E866" s="3"/>
    </row>
    <row r="867" spans="5:5" x14ac:dyDescent="0.25">
      <c r="E867" s="3"/>
    </row>
    <row r="868" spans="5:5" x14ac:dyDescent="0.25">
      <c r="E868" s="3"/>
    </row>
    <row r="869" spans="5:5" x14ac:dyDescent="0.25">
      <c r="E869" s="3"/>
    </row>
    <row r="870" spans="5:5" x14ac:dyDescent="0.25">
      <c r="E870" s="3"/>
    </row>
    <row r="871" spans="5:5" x14ac:dyDescent="0.25">
      <c r="E871" s="3"/>
    </row>
    <row r="872" spans="5:5" x14ac:dyDescent="0.25">
      <c r="E872" s="3"/>
    </row>
    <row r="873" spans="5:5" x14ac:dyDescent="0.25">
      <c r="E873" s="3"/>
    </row>
    <row r="874" spans="5:5" x14ac:dyDescent="0.25">
      <c r="E874" s="3"/>
    </row>
    <row r="875" spans="5:5" x14ac:dyDescent="0.25">
      <c r="E875" s="3"/>
    </row>
    <row r="876" spans="5:5" x14ac:dyDescent="0.25">
      <c r="E876" s="3"/>
    </row>
    <row r="877" spans="5:5" x14ac:dyDescent="0.25">
      <c r="E877" s="3"/>
    </row>
    <row r="878" spans="5:5" x14ac:dyDescent="0.25">
      <c r="E878" s="3"/>
    </row>
    <row r="879" spans="5:5" x14ac:dyDescent="0.25">
      <c r="E879" s="3"/>
    </row>
    <row r="880" spans="5:5" x14ac:dyDescent="0.25">
      <c r="E880" s="3"/>
    </row>
    <row r="881" spans="5:5" x14ac:dyDescent="0.25">
      <c r="E881" s="3"/>
    </row>
    <row r="882" spans="5:5" x14ac:dyDescent="0.25">
      <c r="E882" s="3"/>
    </row>
    <row r="883" spans="5:5" x14ac:dyDescent="0.25">
      <c r="E883" s="3"/>
    </row>
    <row r="884" spans="5:5" x14ac:dyDescent="0.25">
      <c r="E884" s="3"/>
    </row>
    <row r="885" spans="5:5" x14ac:dyDescent="0.25">
      <c r="E885" s="3"/>
    </row>
    <row r="886" spans="5:5" x14ac:dyDescent="0.25">
      <c r="E886" s="3"/>
    </row>
    <row r="887" spans="5:5" x14ac:dyDescent="0.25">
      <c r="E887" s="3"/>
    </row>
    <row r="888" spans="5:5" x14ac:dyDescent="0.25">
      <c r="E888" s="3"/>
    </row>
    <row r="889" spans="5:5" x14ac:dyDescent="0.25">
      <c r="E889" s="3"/>
    </row>
    <row r="890" spans="5:5" x14ac:dyDescent="0.25">
      <c r="E890" s="3"/>
    </row>
    <row r="891" spans="5:5" x14ac:dyDescent="0.25">
      <c r="E891" s="3"/>
    </row>
    <row r="892" spans="5:5" x14ac:dyDescent="0.25">
      <c r="E892" s="3"/>
    </row>
    <row r="893" spans="5:5" x14ac:dyDescent="0.25">
      <c r="E893" s="3"/>
    </row>
    <row r="894" spans="5:5" x14ac:dyDescent="0.25">
      <c r="E894" s="3"/>
    </row>
    <row r="895" spans="5:5" x14ac:dyDescent="0.25">
      <c r="E895" s="3"/>
    </row>
    <row r="896" spans="5:5" x14ac:dyDescent="0.25">
      <c r="E896" s="3"/>
    </row>
    <row r="897" spans="5:5" x14ac:dyDescent="0.25">
      <c r="E897" s="3"/>
    </row>
    <row r="898" spans="5:5" x14ac:dyDescent="0.25">
      <c r="E898" s="3"/>
    </row>
    <row r="899" spans="5:5" x14ac:dyDescent="0.25">
      <c r="E899" s="3"/>
    </row>
    <row r="900" spans="5:5" x14ac:dyDescent="0.25">
      <c r="E900" s="3"/>
    </row>
    <row r="901" spans="5:5" x14ac:dyDescent="0.25">
      <c r="E901" s="3"/>
    </row>
    <row r="902" spans="5:5" x14ac:dyDescent="0.25">
      <c r="E902" s="3"/>
    </row>
    <row r="903" spans="5:5" x14ac:dyDescent="0.25">
      <c r="E903" s="3"/>
    </row>
    <row r="904" spans="5:5" x14ac:dyDescent="0.25">
      <c r="E904" s="3"/>
    </row>
    <row r="905" spans="5:5" x14ac:dyDescent="0.25">
      <c r="E905" s="3"/>
    </row>
    <row r="906" spans="5:5" x14ac:dyDescent="0.25">
      <c r="E906" s="3"/>
    </row>
    <row r="907" spans="5:5" x14ac:dyDescent="0.25">
      <c r="E907" s="3"/>
    </row>
    <row r="908" spans="5:5" x14ac:dyDescent="0.25">
      <c r="E908" s="3"/>
    </row>
    <row r="909" spans="5:5" x14ac:dyDescent="0.25">
      <c r="E909" s="3"/>
    </row>
    <row r="910" spans="5:5" x14ac:dyDescent="0.25">
      <c r="E910" s="3"/>
    </row>
    <row r="911" spans="5:5" x14ac:dyDescent="0.25">
      <c r="E911" s="3"/>
    </row>
    <row r="912" spans="5:5" x14ac:dyDescent="0.25">
      <c r="E912" s="3"/>
    </row>
    <row r="913" spans="5:5" x14ac:dyDescent="0.25">
      <c r="E913" s="3"/>
    </row>
    <row r="914" spans="5:5" x14ac:dyDescent="0.25">
      <c r="E914" s="3"/>
    </row>
    <row r="915" spans="5:5" x14ac:dyDescent="0.25">
      <c r="E915" s="3"/>
    </row>
    <row r="916" spans="5:5" x14ac:dyDescent="0.25">
      <c r="E916" s="3"/>
    </row>
    <row r="917" spans="5:5" x14ac:dyDescent="0.25">
      <c r="E917" s="3"/>
    </row>
    <row r="918" spans="5:5" x14ac:dyDescent="0.25">
      <c r="E918" s="3"/>
    </row>
    <row r="919" spans="5:5" x14ac:dyDescent="0.25">
      <c r="E919" s="3"/>
    </row>
    <row r="920" spans="5:5" x14ac:dyDescent="0.25">
      <c r="E920" s="3"/>
    </row>
    <row r="921" spans="5:5" x14ac:dyDescent="0.25">
      <c r="E921" s="3"/>
    </row>
    <row r="922" spans="5:5" x14ac:dyDescent="0.25">
      <c r="E922" s="3"/>
    </row>
    <row r="923" spans="5:5" x14ac:dyDescent="0.25">
      <c r="E923" s="3"/>
    </row>
    <row r="924" spans="5:5" x14ac:dyDescent="0.25">
      <c r="E924" s="3"/>
    </row>
    <row r="925" spans="5:5" x14ac:dyDescent="0.25">
      <c r="E925" s="3"/>
    </row>
    <row r="926" spans="5:5" x14ac:dyDescent="0.25">
      <c r="E926" s="3"/>
    </row>
    <row r="927" spans="5:5" x14ac:dyDescent="0.25">
      <c r="E927" s="3"/>
    </row>
    <row r="928" spans="5:5" x14ac:dyDescent="0.25">
      <c r="E928" s="3"/>
    </row>
    <row r="929" spans="5:5" x14ac:dyDescent="0.25">
      <c r="E929" s="3"/>
    </row>
    <row r="930" spans="5:5" x14ac:dyDescent="0.25">
      <c r="E930" s="3"/>
    </row>
    <row r="931" spans="5:5" x14ac:dyDescent="0.25">
      <c r="E931" s="3"/>
    </row>
    <row r="932" spans="5:5" x14ac:dyDescent="0.25">
      <c r="E932" s="3"/>
    </row>
    <row r="933" spans="5:5" x14ac:dyDescent="0.25">
      <c r="E933" s="3"/>
    </row>
    <row r="934" spans="5:5" x14ac:dyDescent="0.25">
      <c r="E934" s="3"/>
    </row>
    <row r="935" spans="5:5" x14ac:dyDescent="0.25">
      <c r="E935" s="3"/>
    </row>
    <row r="936" spans="5:5" x14ac:dyDescent="0.25">
      <c r="E936" s="3"/>
    </row>
    <row r="937" spans="5:5" x14ac:dyDescent="0.25">
      <c r="E937" s="3"/>
    </row>
    <row r="938" spans="5:5" x14ac:dyDescent="0.25">
      <c r="E938" s="3"/>
    </row>
    <row r="939" spans="5:5" x14ac:dyDescent="0.25">
      <c r="E939" s="3"/>
    </row>
    <row r="940" spans="5:5" x14ac:dyDescent="0.25">
      <c r="E940" s="3"/>
    </row>
    <row r="941" spans="5:5" x14ac:dyDescent="0.25">
      <c r="E941" s="3"/>
    </row>
    <row r="942" spans="5:5" x14ac:dyDescent="0.25">
      <c r="E942" s="3"/>
    </row>
    <row r="943" spans="5:5" x14ac:dyDescent="0.25">
      <c r="E943" s="3"/>
    </row>
    <row r="944" spans="5:5" x14ac:dyDescent="0.25">
      <c r="E944" s="3"/>
    </row>
    <row r="945" spans="5:5" x14ac:dyDescent="0.25">
      <c r="E945" s="3"/>
    </row>
    <row r="946" spans="5:5" x14ac:dyDescent="0.25">
      <c r="E946" s="3"/>
    </row>
    <row r="947" spans="5:5" x14ac:dyDescent="0.25">
      <c r="E947" s="3"/>
    </row>
    <row r="948" spans="5:5" x14ac:dyDescent="0.25">
      <c r="E948" s="3"/>
    </row>
    <row r="949" spans="5:5" x14ac:dyDescent="0.25">
      <c r="E949" s="3"/>
    </row>
    <row r="950" spans="5:5" x14ac:dyDescent="0.25">
      <c r="E950" s="3"/>
    </row>
    <row r="951" spans="5:5" x14ac:dyDescent="0.25">
      <c r="E951" s="3"/>
    </row>
    <row r="952" spans="5:5" x14ac:dyDescent="0.25">
      <c r="E952" s="3"/>
    </row>
    <row r="953" spans="5:5" x14ac:dyDescent="0.25">
      <c r="E953" s="3"/>
    </row>
    <row r="954" spans="5:5" x14ac:dyDescent="0.25">
      <c r="E954" s="3"/>
    </row>
    <row r="955" spans="5:5" x14ac:dyDescent="0.25">
      <c r="E955" s="3"/>
    </row>
    <row r="956" spans="5:5" x14ac:dyDescent="0.25">
      <c r="E956" s="3"/>
    </row>
    <row r="957" spans="5:5" x14ac:dyDescent="0.25">
      <c r="E957" s="3"/>
    </row>
    <row r="958" spans="5:5" x14ac:dyDescent="0.25">
      <c r="E958" s="3"/>
    </row>
    <row r="959" spans="5:5" x14ac:dyDescent="0.25">
      <c r="E959" s="3"/>
    </row>
    <row r="960" spans="5:5" x14ac:dyDescent="0.25">
      <c r="E960" s="3"/>
    </row>
    <row r="961" spans="5:5" x14ac:dyDescent="0.25">
      <c r="E961" s="3"/>
    </row>
    <row r="962" spans="5:5" x14ac:dyDescent="0.25">
      <c r="E962" s="3"/>
    </row>
    <row r="963" spans="5:5" x14ac:dyDescent="0.25">
      <c r="E963" s="3"/>
    </row>
    <row r="964" spans="5:5" x14ac:dyDescent="0.25">
      <c r="E964" s="3"/>
    </row>
    <row r="965" spans="5:5" x14ac:dyDescent="0.25">
      <c r="E965" s="3"/>
    </row>
    <row r="966" spans="5:5" x14ac:dyDescent="0.25">
      <c r="E966" s="3"/>
    </row>
    <row r="967" spans="5:5" x14ac:dyDescent="0.25">
      <c r="E967" s="3"/>
    </row>
    <row r="968" spans="5:5" x14ac:dyDescent="0.25">
      <c r="E968" s="3"/>
    </row>
    <row r="969" spans="5:5" x14ac:dyDescent="0.25">
      <c r="E969" s="3"/>
    </row>
    <row r="970" spans="5:5" x14ac:dyDescent="0.25">
      <c r="E970" s="3"/>
    </row>
    <row r="971" spans="5:5" x14ac:dyDescent="0.25">
      <c r="E971" s="3"/>
    </row>
    <row r="972" spans="5:5" x14ac:dyDescent="0.25">
      <c r="E972" s="3"/>
    </row>
    <row r="973" spans="5:5" x14ac:dyDescent="0.25">
      <c r="E973" s="3"/>
    </row>
    <row r="974" spans="5:5" x14ac:dyDescent="0.25">
      <c r="E974" s="3"/>
    </row>
    <row r="975" spans="5:5" x14ac:dyDescent="0.25">
      <c r="E975" s="3"/>
    </row>
    <row r="976" spans="5:5" x14ac:dyDescent="0.25">
      <c r="E976" s="3"/>
    </row>
    <row r="977" spans="5:5" x14ac:dyDescent="0.25">
      <c r="E977" s="3"/>
    </row>
    <row r="978" spans="5:5" x14ac:dyDescent="0.25">
      <c r="E978" s="3"/>
    </row>
    <row r="979" spans="5:5" x14ac:dyDescent="0.25">
      <c r="E979" s="3"/>
    </row>
    <row r="980" spans="5:5" x14ac:dyDescent="0.25">
      <c r="E980" s="3"/>
    </row>
    <row r="981" spans="5:5" x14ac:dyDescent="0.25">
      <c r="E981" s="3"/>
    </row>
    <row r="982" spans="5:5" x14ac:dyDescent="0.25">
      <c r="E982" s="3"/>
    </row>
    <row r="983" spans="5:5" x14ac:dyDescent="0.25">
      <c r="E983" s="3"/>
    </row>
    <row r="984" spans="5:5" x14ac:dyDescent="0.25">
      <c r="E984" s="3"/>
    </row>
    <row r="985" spans="5:5" x14ac:dyDescent="0.25">
      <c r="E985" s="3"/>
    </row>
    <row r="986" spans="5:5" x14ac:dyDescent="0.25">
      <c r="E986" s="3"/>
    </row>
    <row r="987" spans="5:5" x14ac:dyDescent="0.25">
      <c r="E987" s="3"/>
    </row>
    <row r="988" spans="5:5" x14ac:dyDescent="0.25">
      <c r="E988" s="3"/>
    </row>
    <row r="989" spans="5:5" x14ac:dyDescent="0.25">
      <c r="E989" s="3"/>
    </row>
    <row r="990" spans="5:5" x14ac:dyDescent="0.25">
      <c r="E990" s="3"/>
    </row>
    <row r="991" spans="5:5" x14ac:dyDescent="0.25">
      <c r="E991" s="3"/>
    </row>
    <row r="992" spans="5:5" x14ac:dyDescent="0.25">
      <c r="E992" s="3"/>
    </row>
    <row r="993" spans="5:5" x14ac:dyDescent="0.25">
      <c r="E993" s="3"/>
    </row>
    <row r="994" spans="5:5" x14ac:dyDescent="0.25">
      <c r="E994" s="3"/>
    </row>
    <row r="995" spans="5:5" x14ac:dyDescent="0.25">
      <c r="E995" s="3"/>
    </row>
    <row r="996" spans="5:5" x14ac:dyDescent="0.25">
      <c r="E996" s="3"/>
    </row>
    <row r="997" spans="5:5" x14ac:dyDescent="0.25">
      <c r="E997" s="3"/>
    </row>
    <row r="998" spans="5:5" x14ac:dyDescent="0.25">
      <c r="E998" s="3"/>
    </row>
    <row r="999" spans="5:5" x14ac:dyDescent="0.25">
      <c r="E999" s="3"/>
    </row>
    <row r="1000" spans="5:5" x14ac:dyDescent="0.25">
      <c r="E1000" s="3"/>
    </row>
    <row r="1001" spans="5:5" x14ac:dyDescent="0.25">
      <c r="E1001" s="3"/>
    </row>
    <row r="1002" spans="5:5" x14ac:dyDescent="0.25">
      <c r="E1002" s="3"/>
    </row>
    <row r="1003" spans="5:5" x14ac:dyDescent="0.25">
      <c r="E1003" s="3"/>
    </row>
    <row r="1004" spans="5:5" x14ac:dyDescent="0.25">
      <c r="E1004" s="3"/>
    </row>
    <row r="1005" spans="5:5" x14ac:dyDescent="0.25">
      <c r="E1005" s="3"/>
    </row>
    <row r="1006" spans="5:5" x14ac:dyDescent="0.25">
      <c r="E1006" s="3"/>
    </row>
    <row r="1007" spans="5:5" x14ac:dyDescent="0.25">
      <c r="E1007" s="3"/>
    </row>
    <row r="1008" spans="5:5" x14ac:dyDescent="0.25">
      <c r="E1008" s="3"/>
    </row>
    <row r="1009" spans="5:5" x14ac:dyDescent="0.25">
      <c r="E1009" s="3"/>
    </row>
    <row r="1010" spans="5:5" x14ac:dyDescent="0.25">
      <c r="E1010" s="3"/>
    </row>
    <row r="1011" spans="5:5" x14ac:dyDescent="0.25">
      <c r="E1011" s="3"/>
    </row>
    <row r="1012" spans="5:5" x14ac:dyDescent="0.25">
      <c r="E1012" s="3"/>
    </row>
    <row r="1013" spans="5:5" x14ac:dyDescent="0.25">
      <c r="E1013" s="3"/>
    </row>
    <row r="1014" spans="5:5" x14ac:dyDescent="0.25">
      <c r="E1014" s="3"/>
    </row>
    <row r="1015" spans="5:5" x14ac:dyDescent="0.25">
      <c r="E1015" s="3"/>
    </row>
    <row r="1016" spans="5:5" x14ac:dyDescent="0.25">
      <c r="E1016" s="3"/>
    </row>
    <row r="1017" spans="5:5" x14ac:dyDescent="0.25">
      <c r="E1017" s="3"/>
    </row>
    <row r="1018" spans="5:5" x14ac:dyDescent="0.25">
      <c r="E1018" s="3"/>
    </row>
    <row r="1019" spans="5:5" x14ac:dyDescent="0.25">
      <c r="E1019" s="3"/>
    </row>
    <row r="1020" spans="5:5" x14ac:dyDescent="0.25">
      <c r="E1020" s="3"/>
    </row>
    <row r="1021" spans="5:5" x14ac:dyDescent="0.25">
      <c r="E1021" s="3"/>
    </row>
    <row r="1022" spans="5:5" x14ac:dyDescent="0.25">
      <c r="E1022" s="3"/>
    </row>
    <row r="1023" spans="5:5" x14ac:dyDescent="0.25">
      <c r="E1023" s="3"/>
    </row>
    <row r="1024" spans="5:5" x14ac:dyDescent="0.25">
      <c r="E1024" s="3"/>
    </row>
    <row r="1025" spans="5:5" x14ac:dyDescent="0.25">
      <c r="E1025" s="3"/>
    </row>
    <row r="1026" spans="5:5" x14ac:dyDescent="0.25">
      <c r="E1026" s="3"/>
    </row>
    <row r="1027" spans="5:5" x14ac:dyDescent="0.25">
      <c r="E1027" s="3"/>
    </row>
    <row r="1028" spans="5:5" x14ac:dyDescent="0.25">
      <c r="E1028" s="3"/>
    </row>
    <row r="1029" spans="5:5" x14ac:dyDescent="0.25">
      <c r="E1029" s="3"/>
    </row>
    <row r="1030" spans="5:5" x14ac:dyDescent="0.25">
      <c r="E1030" s="3"/>
    </row>
    <row r="1031" spans="5:5" x14ac:dyDescent="0.25">
      <c r="E1031" s="3"/>
    </row>
    <row r="1032" spans="5:5" x14ac:dyDescent="0.25">
      <c r="E1032" s="3"/>
    </row>
    <row r="1033" spans="5:5" x14ac:dyDescent="0.25">
      <c r="E1033" s="3"/>
    </row>
    <row r="1034" spans="5:5" x14ac:dyDescent="0.25">
      <c r="E1034" s="3"/>
    </row>
    <row r="1035" spans="5:5" x14ac:dyDescent="0.25">
      <c r="E1035" s="3"/>
    </row>
    <row r="1036" spans="5:5" x14ac:dyDescent="0.25">
      <c r="E1036" s="3"/>
    </row>
    <row r="1037" spans="5:5" x14ac:dyDescent="0.25">
      <c r="E1037" s="3"/>
    </row>
    <row r="1038" spans="5:5" x14ac:dyDescent="0.25">
      <c r="E1038" s="3"/>
    </row>
    <row r="1039" spans="5:5" x14ac:dyDescent="0.25">
      <c r="E1039" s="3"/>
    </row>
    <row r="1040" spans="5:5" x14ac:dyDescent="0.25">
      <c r="E1040" s="3"/>
    </row>
    <row r="1041" spans="5:5" x14ac:dyDescent="0.25">
      <c r="E1041" s="3"/>
    </row>
    <row r="1042" spans="5:5" x14ac:dyDescent="0.25">
      <c r="E1042" s="3"/>
    </row>
    <row r="1043" spans="5:5" x14ac:dyDescent="0.25">
      <c r="E1043" s="3"/>
    </row>
    <row r="1044" spans="5:5" x14ac:dyDescent="0.25">
      <c r="E1044" s="3"/>
    </row>
    <row r="1045" spans="5:5" x14ac:dyDescent="0.25">
      <c r="E1045" s="3"/>
    </row>
    <row r="1046" spans="5:5" x14ac:dyDescent="0.25">
      <c r="E1046" s="3"/>
    </row>
    <row r="1047" spans="5:5" x14ac:dyDescent="0.25">
      <c r="E1047" s="3"/>
    </row>
    <row r="1048" spans="5:5" x14ac:dyDescent="0.25">
      <c r="E1048" s="3"/>
    </row>
    <row r="1049" spans="5:5" x14ac:dyDescent="0.25">
      <c r="E1049" s="3"/>
    </row>
    <row r="1050" spans="5:5" x14ac:dyDescent="0.25">
      <c r="E1050" s="3"/>
    </row>
    <row r="1051" spans="5:5" x14ac:dyDescent="0.25">
      <c r="E1051" s="3"/>
    </row>
    <row r="1052" spans="5:5" x14ac:dyDescent="0.25">
      <c r="E1052" s="3"/>
    </row>
    <row r="1053" spans="5:5" x14ac:dyDescent="0.25">
      <c r="E1053" s="3"/>
    </row>
    <row r="1054" spans="5:5" x14ac:dyDescent="0.25">
      <c r="E1054" s="3"/>
    </row>
    <row r="1055" spans="5:5" x14ac:dyDescent="0.25">
      <c r="E1055" s="3"/>
    </row>
    <row r="1056" spans="5:5" x14ac:dyDescent="0.25">
      <c r="E1056" s="3"/>
    </row>
    <row r="1057" spans="5:5" x14ac:dyDescent="0.25">
      <c r="E1057" s="3"/>
    </row>
    <row r="1058" spans="5:5" x14ac:dyDescent="0.25">
      <c r="E1058" s="3"/>
    </row>
    <row r="1059" spans="5:5" x14ac:dyDescent="0.25">
      <c r="E1059" s="3"/>
    </row>
    <row r="1060" spans="5:5" x14ac:dyDescent="0.25">
      <c r="E1060" s="3"/>
    </row>
    <row r="1061" spans="5:5" x14ac:dyDescent="0.25">
      <c r="E1061" s="3"/>
    </row>
    <row r="1062" spans="5:5" x14ac:dyDescent="0.25">
      <c r="E1062" s="3"/>
    </row>
    <row r="1063" spans="5:5" x14ac:dyDescent="0.25">
      <c r="E1063" s="3"/>
    </row>
    <row r="1064" spans="5:5" x14ac:dyDescent="0.25">
      <c r="E1064" s="3"/>
    </row>
    <row r="1065" spans="5:5" x14ac:dyDescent="0.25">
      <c r="E1065" s="3"/>
    </row>
    <row r="1066" spans="5:5" x14ac:dyDescent="0.25">
      <c r="E1066" s="3"/>
    </row>
    <row r="1067" spans="5:5" x14ac:dyDescent="0.25">
      <c r="E1067" s="3"/>
    </row>
    <row r="1068" spans="5:5" x14ac:dyDescent="0.25">
      <c r="E1068" s="3"/>
    </row>
    <row r="1069" spans="5:5" x14ac:dyDescent="0.25">
      <c r="E1069" s="3"/>
    </row>
    <row r="1070" spans="5:5" x14ac:dyDescent="0.25">
      <c r="E1070" s="3"/>
    </row>
    <row r="1071" spans="5:5" x14ac:dyDescent="0.25">
      <c r="E1071" s="3"/>
    </row>
    <row r="1072" spans="5:5" x14ac:dyDescent="0.25">
      <c r="E1072" s="3"/>
    </row>
    <row r="1073" spans="5:5" x14ac:dyDescent="0.25">
      <c r="E1073" s="3"/>
    </row>
    <row r="1074" spans="5:5" x14ac:dyDescent="0.25">
      <c r="E1074" s="3"/>
    </row>
    <row r="1075" spans="5:5" x14ac:dyDescent="0.25">
      <c r="E1075" s="3"/>
    </row>
    <row r="1076" spans="5:5" x14ac:dyDescent="0.25">
      <c r="E1076" s="3"/>
    </row>
    <row r="1077" spans="5:5" x14ac:dyDescent="0.25">
      <c r="E1077" s="3"/>
    </row>
    <row r="1078" spans="5:5" x14ac:dyDescent="0.25">
      <c r="E1078" s="3"/>
    </row>
    <row r="1079" spans="5:5" x14ac:dyDescent="0.25">
      <c r="E1079" s="3"/>
    </row>
    <row r="1080" spans="5:5" x14ac:dyDescent="0.25">
      <c r="E1080" s="3"/>
    </row>
    <row r="1081" spans="5:5" x14ac:dyDescent="0.25">
      <c r="E1081" s="3"/>
    </row>
    <row r="1082" spans="5:5" x14ac:dyDescent="0.25">
      <c r="E1082" s="3"/>
    </row>
    <row r="1083" spans="5:5" x14ac:dyDescent="0.25">
      <c r="E1083" s="3"/>
    </row>
    <row r="1084" spans="5:5" x14ac:dyDescent="0.25">
      <c r="E1084" s="3"/>
    </row>
    <row r="1085" spans="5:5" x14ac:dyDescent="0.25">
      <c r="E1085" s="3"/>
    </row>
    <row r="1086" spans="5:5" x14ac:dyDescent="0.25">
      <c r="E1086" s="3"/>
    </row>
    <row r="1087" spans="5:5" x14ac:dyDescent="0.25">
      <c r="E1087" s="3"/>
    </row>
    <row r="1088" spans="5:5" x14ac:dyDescent="0.25">
      <c r="E1088" s="3"/>
    </row>
    <row r="1089" spans="5:5" x14ac:dyDescent="0.25">
      <c r="E1089" s="3"/>
    </row>
    <row r="1090" spans="5:5" x14ac:dyDescent="0.25">
      <c r="E1090" s="3"/>
    </row>
    <row r="1091" spans="5:5" x14ac:dyDescent="0.25">
      <c r="E1091" s="3"/>
    </row>
    <row r="1092" spans="5:5" x14ac:dyDescent="0.25">
      <c r="E1092" s="3"/>
    </row>
    <row r="1093" spans="5:5" x14ac:dyDescent="0.25">
      <c r="E1093" s="3"/>
    </row>
    <row r="1094" spans="5:5" x14ac:dyDescent="0.25">
      <c r="E1094" s="3"/>
    </row>
    <row r="1095" spans="5:5" x14ac:dyDescent="0.25">
      <c r="E1095" s="3"/>
    </row>
    <row r="1096" spans="5:5" x14ac:dyDescent="0.25">
      <c r="E1096" s="3"/>
    </row>
    <row r="1097" spans="5:5" x14ac:dyDescent="0.25">
      <c r="E1097" s="3"/>
    </row>
    <row r="1098" spans="5:5" x14ac:dyDescent="0.25">
      <c r="E1098" s="3"/>
    </row>
    <row r="1099" spans="5:5" x14ac:dyDescent="0.25">
      <c r="E1099" s="3"/>
    </row>
    <row r="1100" spans="5:5" x14ac:dyDescent="0.25">
      <c r="E1100" s="3"/>
    </row>
    <row r="1101" spans="5:5" x14ac:dyDescent="0.25">
      <c r="E1101" s="3"/>
    </row>
    <row r="1102" spans="5:5" x14ac:dyDescent="0.25">
      <c r="E1102" s="3"/>
    </row>
    <row r="1103" spans="5:5" x14ac:dyDescent="0.25">
      <c r="E1103" s="3"/>
    </row>
    <row r="1104" spans="5:5" x14ac:dyDescent="0.25">
      <c r="E1104" s="3"/>
    </row>
    <row r="1105" spans="5:5" x14ac:dyDescent="0.25">
      <c r="E1105" s="3"/>
    </row>
    <row r="1106" spans="5:5" x14ac:dyDescent="0.25">
      <c r="E1106" s="3"/>
    </row>
    <row r="1107" spans="5:5" x14ac:dyDescent="0.25">
      <c r="E1107" s="3"/>
    </row>
    <row r="1108" spans="5:5" x14ac:dyDescent="0.25">
      <c r="E1108" s="3"/>
    </row>
    <row r="1109" spans="5:5" x14ac:dyDescent="0.25">
      <c r="E1109" s="3"/>
    </row>
    <row r="1110" spans="5:5" x14ac:dyDescent="0.25">
      <c r="E1110" s="3"/>
    </row>
    <row r="1111" spans="5:5" x14ac:dyDescent="0.25">
      <c r="E1111" s="3"/>
    </row>
    <row r="1112" spans="5:5" x14ac:dyDescent="0.25">
      <c r="E1112" s="3"/>
    </row>
    <row r="1113" spans="5:5" x14ac:dyDescent="0.25">
      <c r="E1113" s="3"/>
    </row>
    <row r="1114" spans="5:5" x14ac:dyDescent="0.25">
      <c r="E1114" s="3"/>
    </row>
    <row r="1115" spans="5:5" x14ac:dyDescent="0.25">
      <c r="E1115" s="3"/>
    </row>
    <row r="1116" spans="5:5" x14ac:dyDescent="0.25">
      <c r="E1116" s="3"/>
    </row>
    <row r="1117" spans="5:5" x14ac:dyDescent="0.25">
      <c r="E1117" s="3"/>
    </row>
    <row r="1118" spans="5:5" x14ac:dyDescent="0.25">
      <c r="E1118" s="3"/>
    </row>
    <row r="1119" spans="5:5" x14ac:dyDescent="0.25">
      <c r="E1119" s="3"/>
    </row>
    <row r="1120" spans="5:5" x14ac:dyDescent="0.25">
      <c r="E1120" s="3"/>
    </row>
    <row r="1121" spans="5:5" x14ac:dyDescent="0.25">
      <c r="E1121" s="3"/>
    </row>
    <row r="1122" spans="5:5" x14ac:dyDescent="0.25">
      <c r="E1122" s="3"/>
    </row>
    <row r="1123" spans="5:5" x14ac:dyDescent="0.25">
      <c r="E1123" s="3"/>
    </row>
    <row r="1124" spans="5:5" x14ac:dyDescent="0.25">
      <c r="E1124" s="3"/>
    </row>
    <row r="1125" spans="5:5" x14ac:dyDescent="0.25">
      <c r="E1125" s="3"/>
    </row>
    <row r="1126" spans="5:5" x14ac:dyDescent="0.25">
      <c r="E1126" s="3"/>
    </row>
    <row r="1127" spans="5:5" x14ac:dyDescent="0.25">
      <c r="E1127" s="3"/>
    </row>
    <row r="1128" spans="5:5" x14ac:dyDescent="0.25">
      <c r="E1128" s="3"/>
    </row>
    <row r="1129" spans="5:5" x14ac:dyDescent="0.25">
      <c r="E1129" s="3"/>
    </row>
    <row r="1130" spans="5:5" x14ac:dyDescent="0.25">
      <c r="E1130" s="3"/>
    </row>
    <row r="1131" spans="5:5" x14ac:dyDescent="0.25">
      <c r="E1131" s="3"/>
    </row>
    <row r="1132" spans="5:5" x14ac:dyDescent="0.25">
      <c r="E1132" s="3"/>
    </row>
    <row r="1133" spans="5:5" x14ac:dyDescent="0.25">
      <c r="E1133" s="3"/>
    </row>
    <row r="1134" spans="5:5" x14ac:dyDescent="0.25">
      <c r="E1134" s="3"/>
    </row>
    <row r="1135" spans="5:5" x14ac:dyDescent="0.25">
      <c r="E1135" s="3"/>
    </row>
    <row r="1136" spans="5:5" x14ac:dyDescent="0.25">
      <c r="E1136" s="3"/>
    </row>
    <row r="1137" spans="5:5" x14ac:dyDescent="0.25">
      <c r="E1137" s="3"/>
    </row>
    <row r="1138" spans="5:5" x14ac:dyDescent="0.25">
      <c r="E1138" s="3"/>
    </row>
    <row r="1139" spans="5:5" x14ac:dyDescent="0.25">
      <c r="E1139" s="3"/>
    </row>
    <row r="1140" spans="5:5" x14ac:dyDescent="0.25">
      <c r="E1140" s="3"/>
    </row>
    <row r="1141" spans="5:5" x14ac:dyDescent="0.25">
      <c r="E1141" s="3"/>
    </row>
    <row r="1142" spans="5:5" x14ac:dyDescent="0.25">
      <c r="E1142" s="3"/>
    </row>
    <row r="1143" spans="5:5" x14ac:dyDescent="0.25">
      <c r="E1143" s="3"/>
    </row>
    <row r="1144" spans="5:5" x14ac:dyDescent="0.25">
      <c r="E1144" s="3"/>
    </row>
    <row r="1145" spans="5:5" x14ac:dyDescent="0.25">
      <c r="E1145" s="3"/>
    </row>
    <row r="1146" spans="5:5" x14ac:dyDescent="0.25">
      <c r="E1146" s="3"/>
    </row>
    <row r="1147" spans="5:5" x14ac:dyDescent="0.25">
      <c r="E1147" s="3"/>
    </row>
    <row r="1148" spans="5:5" x14ac:dyDescent="0.25">
      <c r="E1148" s="3"/>
    </row>
    <row r="1149" spans="5:5" x14ac:dyDescent="0.25">
      <c r="E1149" s="3"/>
    </row>
    <row r="1150" spans="5:5" x14ac:dyDescent="0.25">
      <c r="E1150" s="3"/>
    </row>
    <row r="1151" spans="5:5" x14ac:dyDescent="0.25">
      <c r="E1151" s="3"/>
    </row>
    <row r="1152" spans="5:5" x14ac:dyDescent="0.25">
      <c r="E1152" s="3"/>
    </row>
    <row r="1153" spans="5:5" x14ac:dyDescent="0.25">
      <c r="E1153" s="3"/>
    </row>
    <row r="1154" spans="5:5" x14ac:dyDescent="0.25">
      <c r="E1154" s="3"/>
    </row>
    <row r="1155" spans="5:5" x14ac:dyDescent="0.25">
      <c r="E1155" s="3"/>
    </row>
    <row r="1156" spans="5:5" x14ac:dyDescent="0.25">
      <c r="E1156" s="3"/>
    </row>
    <row r="1157" spans="5:5" x14ac:dyDescent="0.25">
      <c r="E1157" s="3"/>
    </row>
    <row r="1158" spans="5:5" x14ac:dyDescent="0.25">
      <c r="E1158" s="3"/>
    </row>
    <row r="1159" spans="5:5" x14ac:dyDescent="0.25">
      <c r="E1159" s="3"/>
    </row>
    <row r="1160" spans="5:5" x14ac:dyDescent="0.25">
      <c r="E1160" s="3"/>
    </row>
    <row r="1161" spans="5:5" x14ac:dyDescent="0.25">
      <c r="E1161" s="3"/>
    </row>
    <row r="1162" spans="5:5" x14ac:dyDescent="0.25">
      <c r="E1162" s="3"/>
    </row>
    <row r="1163" spans="5:5" x14ac:dyDescent="0.25">
      <c r="E1163" s="3"/>
    </row>
    <row r="1164" spans="5:5" x14ac:dyDescent="0.25">
      <c r="E1164" s="3"/>
    </row>
    <row r="1165" spans="5:5" x14ac:dyDescent="0.25">
      <c r="E1165" s="3"/>
    </row>
    <row r="1166" spans="5:5" x14ac:dyDescent="0.25">
      <c r="E1166" s="3"/>
    </row>
    <row r="1167" spans="5:5" x14ac:dyDescent="0.25">
      <c r="E1167" s="3"/>
    </row>
    <row r="1168" spans="5:5" x14ac:dyDescent="0.25">
      <c r="E1168" s="3"/>
    </row>
    <row r="1169" spans="5:5" x14ac:dyDescent="0.25">
      <c r="E1169" s="3"/>
    </row>
    <row r="1170" spans="5:5" x14ac:dyDescent="0.25">
      <c r="E1170" s="3"/>
    </row>
    <row r="1171" spans="5:5" x14ac:dyDescent="0.25">
      <c r="E1171" s="3"/>
    </row>
    <row r="1172" spans="5:5" x14ac:dyDescent="0.25">
      <c r="E1172" s="3"/>
    </row>
    <row r="1173" spans="5:5" x14ac:dyDescent="0.25">
      <c r="E1173" s="3"/>
    </row>
    <row r="1174" spans="5:5" x14ac:dyDescent="0.25">
      <c r="E1174" s="3"/>
    </row>
    <row r="1175" spans="5:5" x14ac:dyDescent="0.25">
      <c r="E1175" s="3"/>
    </row>
    <row r="1176" spans="5:5" x14ac:dyDescent="0.25">
      <c r="E1176" s="3"/>
    </row>
    <row r="1177" spans="5:5" x14ac:dyDescent="0.25">
      <c r="E1177" s="3"/>
    </row>
    <row r="1178" spans="5:5" x14ac:dyDescent="0.25">
      <c r="E1178" s="3"/>
    </row>
    <row r="1179" spans="5:5" x14ac:dyDescent="0.25">
      <c r="E1179" s="3"/>
    </row>
    <row r="1180" spans="5:5" x14ac:dyDescent="0.25">
      <c r="E1180" s="3"/>
    </row>
    <row r="1181" spans="5:5" x14ac:dyDescent="0.25">
      <c r="E1181" s="3"/>
    </row>
    <row r="1182" spans="5:5" x14ac:dyDescent="0.25">
      <c r="E1182" s="3"/>
    </row>
    <row r="1183" spans="5:5" x14ac:dyDescent="0.25">
      <c r="E1183" s="3"/>
    </row>
    <row r="1184" spans="5:5" x14ac:dyDescent="0.25">
      <c r="E1184" s="3"/>
    </row>
    <row r="1185" spans="5:5" x14ac:dyDescent="0.25">
      <c r="E1185" s="3"/>
    </row>
    <row r="1186" spans="5:5" x14ac:dyDescent="0.25">
      <c r="E1186" s="3"/>
    </row>
    <row r="1187" spans="5:5" x14ac:dyDescent="0.25">
      <c r="E1187" s="3"/>
    </row>
    <row r="1188" spans="5:5" x14ac:dyDescent="0.25">
      <c r="E1188" s="3"/>
    </row>
    <row r="1189" spans="5:5" x14ac:dyDescent="0.25">
      <c r="E1189" s="3"/>
    </row>
    <row r="1190" spans="5:5" x14ac:dyDescent="0.25">
      <c r="E1190" s="3"/>
    </row>
    <row r="1191" spans="5:5" x14ac:dyDescent="0.25">
      <c r="E1191" s="3"/>
    </row>
    <row r="1192" spans="5:5" x14ac:dyDescent="0.25">
      <c r="E1192" s="3"/>
    </row>
    <row r="1193" spans="5:5" x14ac:dyDescent="0.25">
      <c r="E1193" s="3"/>
    </row>
    <row r="1194" spans="5:5" x14ac:dyDescent="0.25">
      <c r="E1194" s="3"/>
    </row>
    <row r="1195" spans="5:5" x14ac:dyDescent="0.25">
      <c r="E1195" s="3"/>
    </row>
    <row r="1196" spans="5:5" x14ac:dyDescent="0.25">
      <c r="E1196" s="3"/>
    </row>
    <row r="1197" spans="5:5" x14ac:dyDescent="0.25">
      <c r="E1197" s="3"/>
    </row>
    <row r="1198" spans="5:5" x14ac:dyDescent="0.25">
      <c r="E1198" s="3"/>
    </row>
    <row r="1199" spans="5:5" x14ac:dyDescent="0.25">
      <c r="E1199" s="3"/>
    </row>
    <row r="1200" spans="5:5" x14ac:dyDescent="0.25">
      <c r="E1200" s="3"/>
    </row>
    <row r="1201" spans="5:5" x14ac:dyDescent="0.25">
      <c r="E1201" s="3"/>
    </row>
    <row r="1202" spans="5:5" x14ac:dyDescent="0.25">
      <c r="E1202" s="3"/>
    </row>
    <row r="1203" spans="5:5" x14ac:dyDescent="0.25">
      <c r="E1203" s="3"/>
    </row>
    <row r="1204" spans="5:5" x14ac:dyDescent="0.25">
      <c r="E1204" s="3"/>
    </row>
    <row r="1205" spans="5:5" x14ac:dyDescent="0.25">
      <c r="E1205" s="3"/>
    </row>
    <row r="1206" spans="5:5" x14ac:dyDescent="0.25">
      <c r="E1206" s="3"/>
    </row>
    <row r="1207" spans="5:5" x14ac:dyDescent="0.25">
      <c r="E1207" s="3"/>
    </row>
    <row r="1208" spans="5:5" x14ac:dyDescent="0.25">
      <c r="E1208" s="3"/>
    </row>
    <row r="1209" spans="5:5" x14ac:dyDescent="0.25">
      <c r="E1209" s="3"/>
    </row>
    <row r="1210" spans="5:5" x14ac:dyDescent="0.25">
      <c r="E1210" s="3"/>
    </row>
    <row r="1211" spans="5:5" x14ac:dyDescent="0.25">
      <c r="E1211" s="3"/>
    </row>
    <row r="1212" spans="5:5" x14ac:dyDescent="0.25">
      <c r="E1212" s="3"/>
    </row>
    <row r="1213" spans="5:5" x14ac:dyDescent="0.25">
      <c r="E1213" s="3"/>
    </row>
    <row r="1214" spans="5:5" x14ac:dyDescent="0.25">
      <c r="E1214" s="3"/>
    </row>
    <row r="1215" spans="5:5" x14ac:dyDescent="0.25">
      <c r="E1215" s="3"/>
    </row>
    <row r="1216" spans="5:5" x14ac:dyDescent="0.25">
      <c r="E1216" s="3"/>
    </row>
    <row r="1217" spans="5:5" x14ac:dyDescent="0.25">
      <c r="E1217" s="3"/>
    </row>
    <row r="1218" spans="5:5" x14ac:dyDescent="0.25">
      <c r="E1218" s="3"/>
    </row>
    <row r="1219" spans="5:5" x14ac:dyDescent="0.25">
      <c r="E1219" s="3"/>
    </row>
    <row r="1220" spans="5:5" x14ac:dyDescent="0.25">
      <c r="E1220" s="3"/>
    </row>
    <row r="1221" spans="5:5" x14ac:dyDescent="0.25">
      <c r="E1221" s="3"/>
    </row>
    <row r="1222" spans="5:5" x14ac:dyDescent="0.25">
      <c r="E1222" s="3"/>
    </row>
    <row r="1223" spans="5:5" x14ac:dyDescent="0.25">
      <c r="E1223" s="3"/>
    </row>
    <row r="1224" spans="5:5" x14ac:dyDescent="0.25">
      <c r="E1224" s="3"/>
    </row>
    <row r="1225" spans="5:5" x14ac:dyDescent="0.25">
      <c r="E1225" s="3"/>
    </row>
    <row r="1226" spans="5:5" x14ac:dyDescent="0.25">
      <c r="E1226" s="3"/>
    </row>
    <row r="1227" spans="5:5" x14ac:dyDescent="0.25">
      <c r="E1227" s="3"/>
    </row>
    <row r="1228" spans="5:5" x14ac:dyDescent="0.25">
      <c r="E1228" s="3"/>
    </row>
    <row r="1229" spans="5:5" x14ac:dyDescent="0.25">
      <c r="E1229" s="3"/>
    </row>
    <row r="1230" spans="5:5" x14ac:dyDescent="0.25">
      <c r="E1230" s="3"/>
    </row>
    <row r="1231" spans="5:5" x14ac:dyDescent="0.25">
      <c r="E1231" s="3"/>
    </row>
    <row r="1232" spans="5:5" x14ac:dyDescent="0.25">
      <c r="E1232" s="3"/>
    </row>
    <row r="1233" spans="5:5" x14ac:dyDescent="0.25">
      <c r="E1233" s="3"/>
    </row>
    <row r="1234" spans="5:5" x14ac:dyDescent="0.25">
      <c r="E1234" s="3"/>
    </row>
    <row r="1235" spans="5:5" x14ac:dyDescent="0.25">
      <c r="E1235" s="3"/>
    </row>
    <row r="1236" spans="5:5" x14ac:dyDescent="0.25">
      <c r="E1236" s="3"/>
    </row>
    <row r="1237" spans="5:5" x14ac:dyDescent="0.25">
      <c r="E1237" s="3"/>
    </row>
    <row r="1238" spans="5:5" x14ac:dyDescent="0.25">
      <c r="E1238" s="3"/>
    </row>
    <row r="1239" spans="5:5" x14ac:dyDescent="0.25">
      <c r="E1239" s="3"/>
    </row>
    <row r="1240" spans="5:5" x14ac:dyDescent="0.25">
      <c r="E1240" s="3"/>
    </row>
    <row r="1241" spans="5:5" x14ac:dyDescent="0.25">
      <c r="E1241" s="3"/>
    </row>
    <row r="1242" spans="5:5" x14ac:dyDescent="0.25">
      <c r="E1242" s="3"/>
    </row>
    <row r="1243" spans="5:5" x14ac:dyDescent="0.25">
      <c r="E1243" s="3"/>
    </row>
    <row r="1244" spans="5:5" x14ac:dyDescent="0.25">
      <c r="E1244" s="3"/>
    </row>
    <row r="1245" spans="5:5" x14ac:dyDescent="0.25">
      <c r="E1245" s="3"/>
    </row>
    <row r="1246" spans="5:5" x14ac:dyDescent="0.25">
      <c r="E1246" s="3"/>
    </row>
    <row r="1247" spans="5:5" x14ac:dyDescent="0.25">
      <c r="E1247" s="3"/>
    </row>
    <row r="1248" spans="5:5" x14ac:dyDescent="0.25">
      <c r="E1248" s="3"/>
    </row>
    <row r="1249" spans="5:5" x14ac:dyDescent="0.25">
      <c r="E1249" s="3"/>
    </row>
    <row r="1250" spans="5:5" x14ac:dyDescent="0.25">
      <c r="E1250" s="3"/>
    </row>
    <row r="1251" spans="5:5" x14ac:dyDescent="0.25">
      <c r="E1251" s="3"/>
    </row>
    <row r="1252" spans="5:5" x14ac:dyDescent="0.25">
      <c r="E1252" s="3"/>
    </row>
    <row r="1253" spans="5:5" x14ac:dyDescent="0.25">
      <c r="E1253" s="3"/>
    </row>
    <row r="1254" spans="5:5" x14ac:dyDescent="0.25">
      <c r="E1254" s="3"/>
    </row>
    <row r="1255" spans="5:5" x14ac:dyDescent="0.25">
      <c r="E1255" s="3"/>
    </row>
    <row r="1256" spans="5:5" x14ac:dyDescent="0.25">
      <c r="E1256" s="3"/>
    </row>
    <row r="1257" spans="5:5" x14ac:dyDescent="0.25">
      <c r="E1257" s="3"/>
    </row>
    <row r="1258" spans="5:5" x14ac:dyDescent="0.25">
      <c r="E1258" s="3"/>
    </row>
    <row r="1259" spans="5:5" x14ac:dyDescent="0.25">
      <c r="E1259" s="3"/>
    </row>
    <row r="1260" spans="5:5" x14ac:dyDescent="0.25">
      <c r="E1260" s="3"/>
    </row>
    <row r="1261" spans="5:5" x14ac:dyDescent="0.25">
      <c r="E1261" s="3"/>
    </row>
    <row r="1262" spans="5:5" x14ac:dyDescent="0.25">
      <c r="E1262" s="3"/>
    </row>
    <row r="1263" spans="5:5" x14ac:dyDescent="0.25">
      <c r="E1263" s="3"/>
    </row>
    <row r="1264" spans="5:5" x14ac:dyDescent="0.25">
      <c r="E1264" s="3"/>
    </row>
    <row r="1265" spans="5:5" x14ac:dyDescent="0.25">
      <c r="E1265" s="3"/>
    </row>
    <row r="1266" spans="5:5" x14ac:dyDescent="0.25">
      <c r="E1266" s="3"/>
    </row>
    <row r="1267" spans="5:5" x14ac:dyDescent="0.25">
      <c r="E1267" s="3"/>
    </row>
    <row r="1268" spans="5:5" x14ac:dyDescent="0.25">
      <c r="E1268" s="3"/>
    </row>
    <row r="1269" spans="5:5" x14ac:dyDescent="0.25">
      <c r="E1269" s="3"/>
    </row>
    <row r="1270" spans="5:5" x14ac:dyDescent="0.25">
      <c r="E1270" s="3"/>
    </row>
    <row r="1271" spans="5:5" x14ac:dyDescent="0.25">
      <c r="E1271" s="3"/>
    </row>
    <row r="1272" spans="5:5" x14ac:dyDescent="0.25">
      <c r="E1272" s="3"/>
    </row>
    <row r="1273" spans="5:5" x14ac:dyDescent="0.25">
      <c r="E1273" s="3"/>
    </row>
    <row r="1274" spans="5:5" x14ac:dyDescent="0.25">
      <c r="E1274" s="3"/>
    </row>
    <row r="1275" spans="5:5" x14ac:dyDescent="0.25">
      <c r="E1275" s="3"/>
    </row>
    <row r="1276" spans="5:5" x14ac:dyDescent="0.25">
      <c r="E1276" s="3"/>
    </row>
    <row r="1277" spans="5:5" x14ac:dyDescent="0.25">
      <c r="E1277" s="3"/>
    </row>
    <row r="1278" spans="5:5" x14ac:dyDescent="0.25">
      <c r="E1278" s="3"/>
    </row>
    <row r="1279" spans="5:5" x14ac:dyDescent="0.25">
      <c r="E1279" s="3"/>
    </row>
    <row r="1280" spans="5:5" x14ac:dyDescent="0.25">
      <c r="E1280" s="3"/>
    </row>
    <row r="1281" spans="5:5" x14ac:dyDescent="0.25">
      <c r="E1281" s="3"/>
    </row>
    <row r="1282" spans="5:5" x14ac:dyDescent="0.25">
      <c r="E1282" s="3"/>
    </row>
    <row r="1283" spans="5:5" x14ac:dyDescent="0.25">
      <c r="E1283" s="3"/>
    </row>
    <row r="1284" spans="5:5" x14ac:dyDescent="0.25">
      <c r="E1284" s="3"/>
    </row>
    <row r="1285" spans="5:5" x14ac:dyDescent="0.25">
      <c r="E1285" s="3"/>
    </row>
    <row r="1286" spans="5:5" x14ac:dyDescent="0.25">
      <c r="E1286" s="3"/>
    </row>
    <row r="1287" spans="5:5" x14ac:dyDescent="0.25">
      <c r="E1287" s="3"/>
    </row>
    <row r="1288" spans="5:5" x14ac:dyDescent="0.25">
      <c r="E1288" s="3"/>
    </row>
    <row r="1289" spans="5:5" x14ac:dyDescent="0.25">
      <c r="E1289" s="3"/>
    </row>
    <row r="1290" spans="5:5" x14ac:dyDescent="0.25">
      <c r="E1290" s="3"/>
    </row>
    <row r="1291" spans="5:5" x14ac:dyDescent="0.25">
      <c r="E1291" s="3"/>
    </row>
    <row r="1292" spans="5:5" x14ac:dyDescent="0.25">
      <c r="E1292" s="3"/>
    </row>
    <row r="1293" spans="5:5" x14ac:dyDescent="0.25">
      <c r="E1293" s="3"/>
    </row>
    <row r="1294" spans="5:5" x14ac:dyDescent="0.25">
      <c r="E1294" s="3"/>
    </row>
    <row r="1295" spans="5:5" x14ac:dyDescent="0.25">
      <c r="E1295" s="3"/>
    </row>
    <row r="1296" spans="5:5" x14ac:dyDescent="0.25">
      <c r="E1296" s="3"/>
    </row>
    <row r="1297" spans="5:5" x14ac:dyDescent="0.25">
      <c r="E1297" s="3"/>
    </row>
    <row r="1298" spans="5:5" x14ac:dyDescent="0.25">
      <c r="E1298" s="3"/>
    </row>
    <row r="1299" spans="5:5" x14ac:dyDescent="0.25">
      <c r="E1299" s="3"/>
    </row>
    <row r="1300" spans="5:5" x14ac:dyDescent="0.25">
      <c r="E1300" s="3"/>
    </row>
    <row r="1301" spans="5:5" x14ac:dyDescent="0.25">
      <c r="E1301" s="3"/>
    </row>
    <row r="1302" spans="5:5" x14ac:dyDescent="0.25">
      <c r="E1302" s="3"/>
    </row>
    <row r="1303" spans="5:5" x14ac:dyDescent="0.25">
      <c r="E1303" s="3"/>
    </row>
    <row r="1304" spans="5:5" x14ac:dyDescent="0.25">
      <c r="E1304" s="3"/>
    </row>
    <row r="1305" spans="5:5" x14ac:dyDescent="0.25">
      <c r="E1305" s="3"/>
    </row>
    <row r="1306" spans="5:5" x14ac:dyDescent="0.25">
      <c r="E1306" s="3"/>
    </row>
    <row r="1307" spans="5:5" x14ac:dyDescent="0.25">
      <c r="E1307" s="3"/>
    </row>
    <row r="1308" spans="5:5" x14ac:dyDescent="0.25">
      <c r="E1308" s="3"/>
    </row>
    <row r="1309" spans="5:5" x14ac:dyDescent="0.25">
      <c r="E1309" s="3"/>
    </row>
    <row r="1310" spans="5:5" x14ac:dyDescent="0.25">
      <c r="E1310" s="3"/>
    </row>
    <row r="1311" spans="5:5" x14ac:dyDescent="0.25">
      <c r="E1311" s="3"/>
    </row>
    <row r="1312" spans="5:5" x14ac:dyDescent="0.25">
      <c r="E1312" s="3"/>
    </row>
    <row r="1313" spans="5:5" x14ac:dyDescent="0.25">
      <c r="E1313" s="3"/>
    </row>
    <row r="1314" spans="5:5" x14ac:dyDescent="0.25">
      <c r="E1314" s="3"/>
    </row>
    <row r="1315" spans="5:5" x14ac:dyDescent="0.25">
      <c r="E1315" s="3"/>
    </row>
    <row r="1316" spans="5:5" x14ac:dyDescent="0.25">
      <c r="E1316" s="3"/>
    </row>
    <row r="1317" spans="5:5" x14ac:dyDescent="0.25">
      <c r="E1317" s="3"/>
    </row>
    <row r="1318" spans="5:5" x14ac:dyDescent="0.25">
      <c r="E1318" s="3"/>
    </row>
    <row r="1319" spans="5:5" x14ac:dyDescent="0.25">
      <c r="E1319" s="3"/>
    </row>
    <row r="1320" spans="5:5" x14ac:dyDescent="0.25">
      <c r="E1320" s="3"/>
    </row>
    <row r="1321" spans="5:5" x14ac:dyDescent="0.25">
      <c r="E1321" s="3"/>
    </row>
    <row r="1322" spans="5:5" x14ac:dyDescent="0.25">
      <c r="E1322" s="3"/>
    </row>
    <row r="1323" spans="5:5" x14ac:dyDescent="0.25">
      <c r="E1323" s="3"/>
    </row>
    <row r="1324" spans="5:5" x14ac:dyDescent="0.25">
      <c r="E1324" s="3"/>
    </row>
    <row r="1325" spans="5:5" x14ac:dyDescent="0.25">
      <c r="E1325" s="3"/>
    </row>
    <row r="1326" spans="5:5" x14ac:dyDescent="0.25">
      <c r="E1326" s="3"/>
    </row>
    <row r="1327" spans="5:5" x14ac:dyDescent="0.25">
      <c r="E1327" s="3"/>
    </row>
    <row r="1328" spans="5:5" x14ac:dyDescent="0.25">
      <c r="E1328" s="3"/>
    </row>
    <row r="1329" spans="5:5" x14ac:dyDescent="0.25">
      <c r="E1329" s="3"/>
    </row>
    <row r="1330" spans="5:5" x14ac:dyDescent="0.25">
      <c r="E1330" s="3"/>
    </row>
    <row r="1331" spans="5:5" x14ac:dyDescent="0.25">
      <c r="E1331" s="3"/>
    </row>
    <row r="1332" spans="5:5" x14ac:dyDescent="0.25">
      <c r="E1332" s="3"/>
    </row>
    <row r="1333" spans="5:5" x14ac:dyDescent="0.25">
      <c r="E1333" s="3"/>
    </row>
    <row r="1334" spans="5:5" x14ac:dyDescent="0.25">
      <c r="E1334" s="3"/>
    </row>
    <row r="1335" spans="5:5" x14ac:dyDescent="0.25">
      <c r="E1335" s="3"/>
    </row>
    <row r="1336" spans="5:5" x14ac:dyDescent="0.25">
      <c r="E1336" s="3"/>
    </row>
    <row r="1337" spans="5:5" x14ac:dyDescent="0.25">
      <c r="E1337" s="3"/>
    </row>
    <row r="1338" spans="5:5" x14ac:dyDescent="0.25">
      <c r="E1338" s="3"/>
    </row>
    <row r="1339" spans="5:5" x14ac:dyDescent="0.25">
      <c r="E1339" s="3"/>
    </row>
    <row r="1340" spans="5:5" x14ac:dyDescent="0.25">
      <c r="E1340" s="3"/>
    </row>
    <row r="1341" spans="5:5" x14ac:dyDescent="0.25">
      <c r="E1341" s="3"/>
    </row>
    <row r="1342" spans="5:5" x14ac:dyDescent="0.25">
      <c r="E1342" s="3"/>
    </row>
    <row r="1343" spans="5:5" x14ac:dyDescent="0.25">
      <c r="E1343" s="3"/>
    </row>
    <row r="1344" spans="5:5" x14ac:dyDescent="0.25">
      <c r="E1344" s="3"/>
    </row>
    <row r="1345" spans="5:5" x14ac:dyDescent="0.25">
      <c r="E1345" s="3"/>
    </row>
    <row r="1346" spans="5:5" x14ac:dyDescent="0.25">
      <c r="E1346" s="3"/>
    </row>
    <row r="1347" spans="5:5" x14ac:dyDescent="0.25">
      <c r="E1347" s="3"/>
    </row>
    <row r="1348" spans="5:5" x14ac:dyDescent="0.25">
      <c r="E1348" s="3"/>
    </row>
    <row r="1349" spans="5:5" x14ac:dyDescent="0.25">
      <c r="E1349" s="3"/>
    </row>
    <row r="1350" spans="5:5" x14ac:dyDescent="0.25">
      <c r="E1350" s="3"/>
    </row>
    <row r="1351" spans="5:5" x14ac:dyDescent="0.25">
      <c r="E1351" s="3"/>
    </row>
    <row r="1352" spans="5:5" x14ac:dyDescent="0.25">
      <c r="E1352" s="3"/>
    </row>
    <row r="1353" spans="5:5" x14ac:dyDescent="0.25">
      <c r="E1353" s="3"/>
    </row>
    <row r="1354" spans="5:5" x14ac:dyDescent="0.25">
      <c r="E1354" s="3"/>
    </row>
    <row r="1355" spans="5:5" x14ac:dyDescent="0.25">
      <c r="E1355" s="3"/>
    </row>
    <row r="1356" spans="5:5" x14ac:dyDescent="0.25">
      <c r="E1356" s="3"/>
    </row>
    <row r="1357" spans="5:5" x14ac:dyDescent="0.25">
      <c r="E1357" s="3"/>
    </row>
    <row r="1358" spans="5:5" x14ac:dyDescent="0.25">
      <c r="E1358" s="3"/>
    </row>
    <row r="1359" spans="5:5" x14ac:dyDescent="0.25">
      <c r="E1359" s="3"/>
    </row>
    <row r="1360" spans="5:5" x14ac:dyDescent="0.25">
      <c r="E1360" s="3"/>
    </row>
    <row r="1361" spans="5:5" x14ac:dyDescent="0.25">
      <c r="E1361" s="3"/>
    </row>
    <row r="1362" spans="5:5" x14ac:dyDescent="0.25">
      <c r="E1362" s="3"/>
    </row>
    <row r="1363" spans="5:5" x14ac:dyDescent="0.25">
      <c r="E1363" s="3"/>
    </row>
    <row r="1364" spans="5:5" x14ac:dyDescent="0.25">
      <c r="E1364" s="3"/>
    </row>
    <row r="1365" spans="5:5" x14ac:dyDescent="0.25">
      <c r="E1365" s="3"/>
    </row>
    <row r="1366" spans="5:5" x14ac:dyDescent="0.25">
      <c r="E1366" s="3"/>
    </row>
    <row r="1367" spans="5:5" x14ac:dyDescent="0.25">
      <c r="E1367" s="3"/>
    </row>
    <row r="1368" spans="5:5" x14ac:dyDescent="0.25">
      <c r="E1368" s="3"/>
    </row>
    <row r="1369" spans="5:5" x14ac:dyDescent="0.25">
      <c r="E1369" s="3"/>
    </row>
    <row r="1370" spans="5:5" x14ac:dyDescent="0.25">
      <c r="E1370" s="3"/>
    </row>
    <row r="1371" spans="5:5" x14ac:dyDescent="0.25">
      <c r="E1371" s="3"/>
    </row>
    <row r="1372" spans="5:5" x14ac:dyDescent="0.25">
      <c r="E1372" s="3"/>
    </row>
    <row r="1373" spans="5:5" x14ac:dyDescent="0.25">
      <c r="E1373" s="3"/>
    </row>
    <row r="1374" spans="5:5" x14ac:dyDescent="0.25">
      <c r="E1374" s="3"/>
    </row>
    <row r="1375" spans="5:5" x14ac:dyDescent="0.25">
      <c r="E1375" s="3"/>
    </row>
    <row r="1376" spans="5:5" x14ac:dyDescent="0.25">
      <c r="E1376" s="3"/>
    </row>
    <row r="1377" spans="5:5" x14ac:dyDescent="0.25">
      <c r="E1377" s="3"/>
    </row>
    <row r="1378" spans="5:5" x14ac:dyDescent="0.25">
      <c r="E1378" s="3"/>
    </row>
    <row r="1379" spans="5:5" x14ac:dyDescent="0.25">
      <c r="E1379" s="3"/>
    </row>
    <row r="1380" spans="5:5" x14ac:dyDescent="0.25">
      <c r="E1380" s="3"/>
    </row>
    <row r="1381" spans="5:5" x14ac:dyDescent="0.25">
      <c r="E1381" s="3"/>
    </row>
    <row r="1382" spans="5:5" x14ac:dyDescent="0.25">
      <c r="E1382" s="3"/>
    </row>
    <row r="1383" spans="5:5" x14ac:dyDescent="0.25">
      <c r="E1383" s="3"/>
    </row>
    <row r="1384" spans="5:5" x14ac:dyDescent="0.25">
      <c r="E1384" s="3"/>
    </row>
    <row r="1385" spans="5:5" x14ac:dyDescent="0.25">
      <c r="E1385" s="3"/>
    </row>
    <row r="1386" spans="5:5" x14ac:dyDescent="0.25">
      <c r="E1386" s="3"/>
    </row>
    <row r="1387" spans="5:5" x14ac:dyDescent="0.25">
      <c r="E1387" s="3"/>
    </row>
    <row r="1388" spans="5:5" x14ac:dyDescent="0.25">
      <c r="E1388" s="3"/>
    </row>
    <row r="1389" spans="5:5" x14ac:dyDescent="0.25">
      <c r="E1389" s="3"/>
    </row>
    <row r="1390" spans="5:5" x14ac:dyDescent="0.25">
      <c r="E1390" s="3"/>
    </row>
    <row r="1391" spans="5:5" x14ac:dyDescent="0.25">
      <c r="E1391" s="3"/>
    </row>
    <row r="1392" spans="5:5" x14ac:dyDescent="0.25">
      <c r="E1392" s="3"/>
    </row>
    <row r="1393" spans="5:5" x14ac:dyDescent="0.25">
      <c r="E1393" s="3"/>
    </row>
    <row r="1394" spans="5:5" x14ac:dyDescent="0.25">
      <c r="E1394" s="3"/>
    </row>
    <row r="1395" spans="5:5" x14ac:dyDescent="0.25">
      <c r="E1395" s="3"/>
    </row>
    <row r="1396" spans="5:5" x14ac:dyDescent="0.25">
      <c r="E1396" s="3"/>
    </row>
    <row r="1397" spans="5:5" x14ac:dyDescent="0.25">
      <c r="E1397" s="3"/>
    </row>
    <row r="1398" spans="5:5" x14ac:dyDescent="0.25">
      <c r="E1398" s="3"/>
    </row>
    <row r="1399" spans="5:5" x14ac:dyDescent="0.25">
      <c r="E1399" s="3"/>
    </row>
    <row r="1400" spans="5:5" x14ac:dyDescent="0.25">
      <c r="E1400" s="3"/>
    </row>
    <row r="1401" spans="5:5" x14ac:dyDescent="0.25">
      <c r="E1401" s="3"/>
    </row>
    <row r="1402" spans="5:5" x14ac:dyDescent="0.25">
      <c r="E1402" s="3"/>
    </row>
    <row r="1403" spans="5:5" x14ac:dyDescent="0.25">
      <c r="E1403" s="3"/>
    </row>
    <row r="1404" spans="5:5" x14ac:dyDescent="0.25">
      <c r="E1404" s="3"/>
    </row>
    <row r="1405" spans="5:5" x14ac:dyDescent="0.25">
      <c r="E1405" s="3"/>
    </row>
    <row r="1406" spans="5:5" x14ac:dyDescent="0.25">
      <c r="E1406" s="3"/>
    </row>
    <row r="1407" spans="5:5" x14ac:dyDescent="0.25">
      <c r="E1407" s="3"/>
    </row>
    <row r="1408" spans="5:5" x14ac:dyDescent="0.25">
      <c r="E1408" s="3"/>
    </row>
    <row r="1409" spans="5:5" x14ac:dyDescent="0.25">
      <c r="E1409" s="3"/>
    </row>
    <row r="1410" spans="5:5" x14ac:dyDescent="0.25">
      <c r="E1410" s="3"/>
    </row>
    <row r="1411" spans="5:5" x14ac:dyDescent="0.25">
      <c r="E1411" s="3"/>
    </row>
    <row r="1412" spans="5:5" x14ac:dyDescent="0.25">
      <c r="E1412" s="3"/>
    </row>
    <row r="1413" spans="5:5" x14ac:dyDescent="0.25">
      <c r="E1413" s="3"/>
    </row>
    <row r="1414" spans="5:5" x14ac:dyDescent="0.25">
      <c r="E1414" s="3"/>
    </row>
    <row r="1415" spans="5:5" x14ac:dyDescent="0.25">
      <c r="E1415" s="3"/>
    </row>
    <row r="1416" spans="5:5" x14ac:dyDescent="0.25">
      <c r="E1416" s="3"/>
    </row>
    <row r="1417" spans="5:5" x14ac:dyDescent="0.25">
      <c r="E1417" s="3"/>
    </row>
    <row r="1418" spans="5:5" x14ac:dyDescent="0.25">
      <c r="E1418" s="3"/>
    </row>
    <row r="1419" spans="5:5" x14ac:dyDescent="0.25">
      <c r="E1419" s="3"/>
    </row>
    <row r="1420" spans="5:5" x14ac:dyDescent="0.25">
      <c r="E1420" s="3"/>
    </row>
    <row r="1421" spans="5:5" x14ac:dyDescent="0.25">
      <c r="E1421" s="3"/>
    </row>
    <row r="1422" spans="5:5" x14ac:dyDescent="0.25">
      <c r="E1422" s="3"/>
    </row>
    <row r="1423" spans="5:5" x14ac:dyDescent="0.25">
      <c r="E1423" s="3"/>
    </row>
    <row r="1424" spans="5:5" x14ac:dyDescent="0.25">
      <c r="E1424" s="3"/>
    </row>
    <row r="1425" spans="5:5" x14ac:dyDescent="0.25">
      <c r="E1425" s="3"/>
    </row>
    <row r="1426" spans="5:5" x14ac:dyDescent="0.25">
      <c r="E1426" s="3"/>
    </row>
    <row r="1427" spans="5:5" x14ac:dyDescent="0.25">
      <c r="E1427" s="3"/>
    </row>
    <row r="1428" spans="5:5" x14ac:dyDescent="0.25">
      <c r="E1428" s="3"/>
    </row>
    <row r="1429" spans="5:5" x14ac:dyDescent="0.25">
      <c r="E1429" s="3"/>
    </row>
    <row r="1430" spans="5:5" x14ac:dyDescent="0.25">
      <c r="E1430" s="3"/>
    </row>
    <row r="1431" spans="5:5" x14ac:dyDescent="0.25">
      <c r="E1431" s="3"/>
    </row>
    <row r="1432" spans="5:5" x14ac:dyDescent="0.25">
      <c r="E1432" s="3"/>
    </row>
    <row r="1433" spans="5:5" x14ac:dyDescent="0.25">
      <c r="E1433" s="3"/>
    </row>
    <row r="1434" spans="5:5" x14ac:dyDescent="0.25">
      <c r="E1434" s="3"/>
    </row>
    <row r="1435" spans="5:5" x14ac:dyDescent="0.25">
      <c r="E1435" s="3"/>
    </row>
    <row r="1436" spans="5:5" x14ac:dyDescent="0.25">
      <c r="E1436" s="3"/>
    </row>
    <row r="1437" spans="5:5" x14ac:dyDescent="0.25">
      <c r="E1437" s="3"/>
    </row>
    <row r="1438" spans="5:5" x14ac:dyDescent="0.25">
      <c r="E1438" s="3"/>
    </row>
    <row r="1439" spans="5:5" x14ac:dyDescent="0.25">
      <c r="E1439" s="3"/>
    </row>
    <row r="1440" spans="5:5" x14ac:dyDescent="0.25">
      <c r="E1440" s="3"/>
    </row>
    <row r="1441" spans="5:5" x14ac:dyDescent="0.25">
      <c r="E1441" s="3"/>
    </row>
    <row r="1442" spans="5:5" x14ac:dyDescent="0.25">
      <c r="E1442" s="3"/>
    </row>
    <row r="1443" spans="5:5" x14ac:dyDescent="0.25">
      <c r="E1443" s="3"/>
    </row>
    <row r="1444" spans="5:5" x14ac:dyDescent="0.25">
      <c r="E1444" s="3"/>
    </row>
    <row r="1445" spans="5:5" x14ac:dyDescent="0.25">
      <c r="E1445" s="3"/>
    </row>
    <row r="1446" spans="5:5" x14ac:dyDescent="0.25">
      <c r="E1446" s="3"/>
    </row>
    <row r="1447" spans="5:5" x14ac:dyDescent="0.25">
      <c r="E1447" s="3"/>
    </row>
    <row r="1448" spans="5:5" x14ac:dyDescent="0.25">
      <c r="E1448" s="3"/>
    </row>
    <row r="1449" spans="5:5" x14ac:dyDescent="0.25">
      <c r="E1449" s="3"/>
    </row>
    <row r="1450" spans="5:5" x14ac:dyDescent="0.25">
      <c r="E1450" s="3"/>
    </row>
    <row r="1451" spans="5:5" x14ac:dyDescent="0.25">
      <c r="E1451" s="3"/>
    </row>
    <row r="1452" spans="5:5" x14ac:dyDescent="0.25">
      <c r="E1452" s="3"/>
    </row>
    <row r="1453" spans="5:5" x14ac:dyDescent="0.25">
      <c r="E1453" s="3"/>
    </row>
    <row r="1454" spans="5:5" x14ac:dyDescent="0.25">
      <c r="E1454" s="3"/>
    </row>
    <row r="1455" spans="5:5" x14ac:dyDescent="0.25">
      <c r="E1455" s="3"/>
    </row>
    <row r="1456" spans="5:5" x14ac:dyDescent="0.25">
      <c r="E1456" s="3"/>
    </row>
    <row r="1457" spans="5:5" x14ac:dyDescent="0.25">
      <c r="E1457" s="3"/>
    </row>
    <row r="1458" spans="5:5" x14ac:dyDescent="0.25">
      <c r="E1458" s="3"/>
    </row>
    <row r="1459" spans="5:5" x14ac:dyDescent="0.25">
      <c r="E1459" s="3"/>
    </row>
    <row r="1460" spans="5:5" x14ac:dyDescent="0.25">
      <c r="E1460" s="3"/>
    </row>
    <row r="1461" spans="5:5" x14ac:dyDescent="0.25">
      <c r="E1461" s="3"/>
    </row>
    <row r="1462" spans="5:5" x14ac:dyDescent="0.25">
      <c r="E1462" s="3"/>
    </row>
    <row r="1463" spans="5:5" x14ac:dyDescent="0.25">
      <c r="E1463" s="3"/>
    </row>
    <row r="1464" spans="5:5" x14ac:dyDescent="0.25">
      <c r="E1464" s="3"/>
    </row>
    <row r="1465" spans="5:5" x14ac:dyDescent="0.25">
      <c r="E1465" s="3"/>
    </row>
    <row r="1466" spans="5:5" x14ac:dyDescent="0.25">
      <c r="E1466" s="3"/>
    </row>
    <row r="1467" spans="5:5" x14ac:dyDescent="0.25">
      <c r="E1467" s="3"/>
    </row>
    <row r="1468" spans="5:5" x14ac:dyDescent="0.25">
      <c r="E1468" s="3"/>
    </row>
    <row r="1469" spans="5:5" x14ac:dyDescent="0.25">
      <c r="E1469" s="3"/>
    </row>
    <row r="1470" spans="5:5" x14ac:dyDescent="0.25">
      <c r="E1470" s="3"/>
    </row>
    <row r="1471" spans="5:5" x14ac:dyDescent="0.25">
      <c r="E1471" s="3"/>
    </row>
    <row r="1472" spans="5:5" x14ac:dyDescent="0.25">
      <c r="E1472" s="3"/>
    </row>
    <row r="1473" spans="5:5" x14ac:dyDescent="0.25">
      <c r="E1473" s="3"/>
    </row>
    <row r="1474" spans="5:5" x14ac:dyDescent="0.25">
      <c r="E1474" s="3"/>
    </row>
    <row r="1475" spans="5:5" x14ac:dyDescent="0.25">
      <c r="E1475" s="3"/>
    </row>
    <row r="1476" spans="5:5" x14ac:dyDescent="0.25">
      <c r="E1476" s="3"/>
    </row>
    <row r="1477" spans="5:5" x14ac:dyDescent="0.25">
      <c r="E1477" s="3"/>
    </row>
    <row r="1478" spans="5:5" x14ac:dyDescent="0.25">
      <c r="E1478" s="3"/>
    </row>
    <row r="1479" spans="5:5" x14ac:dyDescent="0.25">
      <c r="E1479" s="3"/>
    </row>
    <row r="1480" spans="5:5" x14ac:dyDescent="0.25">
      <c r="E1480" s="3"/>
    </row>
    <row r="1481" spans="5:5" x14ac:dyDescent="0.25">
      <c r="E1481" s="3"/>
    </row>
    <row r="1482" spans="5:5" x14ac:dyDescent="0.25">
      <c r="E1482" s="3"/>
    </row>
    <row r="1483" spans="5:5" x14ac:dyDescent="0.25">
      <c r="E1483" s="3"/>
    </row>
    <row r="1484" spans="5:5" x14ac:dyDescent="0.25">
      <c r="E1484" s="3"/>
    </row>
    <row r="1485" spans="5:5" x14ac:dyDescent="0.25">
      <c r="E1485" s="3"/>
    </row>
    <row r="1486" spans="5:5" x14ac:dyDescent="0.25">
      <c r="E1486" s="3"/>
    </row>
    <row r="1487" spans="5:5" x14ac:dyDescent="0.25">
      <c r="E1487" s="3"/>
    </row>
    <row r="1488" spans="5:5" x14ac:dyDescent="0.25">
      <c r="E1488" s="3"/>
    </row>
    <row r="1489" spans="5:5" x14ac:dyDescent="0.25">
      <c r="E1489" s="3"/>
    </row>
    <row r="1490" spans="5:5" x14ac:dyDescent="0.25">
      <c r="E1490" s="3"/>
    </row>
    <row r="1491" spans="5:5" x14ac:dyDescent="0.25">
      <c r="E1491" s="3"/>
    </row>
    <row r="1492" spans="5:5" x14ac:dyDescent="0.25">
      <c r="E1492" s="3"/>
    </row>
    <row r="1493" spans="5:5" x14ac:dyDescent="0.25">
      <c r="E1493" s="3"/>
    </row>
    <row r="1494" spans="5:5" x14ac:dyDescent="0.25">
      <c r="E1494" s="3"/>
    </row>
    <row r="1495" spans="5:5" x14ac:dyDescent="0.25">
      <c r="E1495" s="3"/>
    </row>
    <row r="1496" spans="5:5" x14ac:dyDescent="0.25">
      <c r="E1496" s="3"/>
    </row>
    <row r="1497" spans="5:5" x14ac:dyDescent="0.25">
      <c r="E1497" s="3"/>
    </row>
    <row r="1498" spans="5:5" x14ac:dyDescent="0.25">
      <c r="E1498" s="3"/>
    </row>
    <row r="1499" spans="5:5" x14ac:dyDescent="0.25">
      <c r="E1499" s="3"/>
    </row>
    <row r="1500" spans="5:5" x14ac:dyDescent="0.25">
      <c r="E1500" s="3"/>
    </row>
    <row r="1501" spans="5:5" x14ac:dyDescent="0.25">
      <c r="E1501" s="3"/>
    </row>
    <row r="1502" spans="5:5" x14ac:dyDescent="0.25">
      <c r="E1502" s="3"/>
    </row>
    <row r="1503" spans="5:5" x14ac:dyDescent="0.25">
      <c r="E1503" s="3"/>
    </row>
    <row r="1504" spans="5:5" x14ac:dyDescent="0.25">
      <c r="E1504" s="3"/>
    </row>
    <row r="1505" spans="5:5" x14ac:dyDescent="0.25">
      <c r="E1505" s="3"/>
    </row>
    <row r="1506" spans="5:5" x14ac:dyDescent="0.25">
      <c r="E1506" s="3"/>
    </row>
    <row r="1507" spans="5:5" x14ac:dyDescent="0.25">
      <c r="E1507" s="3"/>
    </row>
    <row r="1508" spans="5:5" x14ac:dyDescent="0.25">
      <c r="E1508" s="3"/>
    </row>
    <row r="1509" spans="5:5" x14ac:dyDescent="0.25">
      <c r="E1509" s="3"/>
    </row>
    <row r="1510" spans="5:5" x14ac:dyDescent="0.25">
      <c r="E1510" s="3"/>
    </row>
    <row r="1511" spans="5:5" x14ac:dyDescent="0.25">
      <c r="E1511" s="3"/>
    </row>
    <row r="1512" spans="5:5" x14ac:dyDescent="0.25">
      <c r="E1512" s="3"/>
    </row>
    <row r="1513" spans="5:5" x14ac:dyDescent="0.25">
      <c r="E1513" s="3"/>
    </row>
    <row r="1514" spans="5:5" x14ac:dyDescent="0.25">
      <c r="E1514" s="3"/>
    </row>
    <row r="1515" spans="5:5" x14ac:dyDescent="0.25">
      <c r="E1515" s="3"/>
    </row>
    <row r="1516" spans="5:5" x14ac:dyDescent="0.25">
      <c r="E1516" s="3"/>
    </row>
    <row r="1517" spans="5:5" x14ac:dyDescent="0.25">
      <c r="E1517" s="3"/>
    </row>
    <row r="1518" spans="5:5" x14ac:dyDescent="0.25">
      <c r="E1518" s="3"/>
    </row>
    <row r="1519" spans="5:5" x14ac:dyDescent="0.25">
      <c r="E1519" s="3"/>
    </row>
    <row r="1520" spans="5:5" x14ac:dyDescent="0.25">
      <c r="E1520" s="3"/>
    </row>
    <row r="1521" spans="5:5" x14ac:dyDescent="0.25">
      <c r="E1521" s="3"/>
    </row>
    <row r="1522" spans="5:5" x14ac:dyDescent="0.25">
      <c r="E1522" s="3"/>
    </row>
    <row r="1523" spans="5:5" x14ac:dyDescent="0.25">
      <c r="E1523" s="3"/>
    </row>
    <row r="1524" spans="5:5" x14ac:dyDescent="0.25">
      <c r="E1524" s="3"/>
    </row>
    <row r="1525" spans="5:5" x14ac:dyDescent="0.25">
      <c r="E1525" s="3"/>
    </row>
    <row r="1526" spans="5:5" x14ac:dyDescent="0.25">
      <c r="E1526" s="3"/>
    </row>
    <row r="1527" spans="5:5" x14ac:dyDescent="0.25">
      <c r="E1527" s="3"/>
    </row>
    <row r="1528" spans="5:5" x14ac:dyDescent="0.25">
      <c r="E1528" s="3"/>
    </row>
    <row r="1529" spans="5:5" x14ac:dyDescent="0.25">
      <c r="E1529" s="3"/>
    </row>
    <row r="1530" spans="5:5" x14ac:dyDescent="0.25">
      <c r="E1530" s="3"/>
    </row>
    <row r="1531" spans="5:5" x14ac:dyDescent="0.25">
      <c r="E1531" s="3"/>
    </row>
    <row r="1532" spans="5:5" x14ac:dyDescent="0.25">
      <c r="E1532" s="3"/>
    </row>
    <row r="1533" spans="5:5" x14ac:dyDescent="0.25">
      <c r="E1533" s="3"/>
    </row>
    <row r="1534" spans="5:5" x14ac:dyDescent="0.25">
      <c r="E1534" s="3"/>
    </row>
    <row r="1535" spans="5:5" x14ac:dyDescent="0.25">
      <c r="E1535" s="3"/>
    </row>
    <row r="1536" spans="5:5" x14ac:dyDescent="0.25">
      <c r="E1536" s="3"/>
    </row>
    <row r="1537" spans="5:5" x14ac:dyDescent="0.25">
      <c r="E1537" s="3"/>
    </row>
    <row r="1538" spans="5:5" x14ac:dyDescent="0.25">
      <c r="E1538" s="3"/>
    </row>
    <row r="1539" spans="5:5" x14ac:dyDescent="0.25">
      <c r="E1539" s="3"/>
    </row>
    <row r="1540" spans="5:5" x14ac:dyDescent="0.25">
      <c r="E1540" s="3"/>
    </row>
    <row r="1541" spans="5:5" x14ac:dyDescent="0.25">
      <c r="E1541" s="3"/>
    </row>
    <row r="1542" spans="5:5" x14ac:dyDescent="0.25">
      <c r="E1542" s="3"/>
    </row>
    <row r="1543" spans="5:5" x14ac:dyDescent="0.25">
      <c r="E1543" s="3"/>
    </row>
    <row r="1544" spans="5:5" x14ac:dyDescent="0.25">
      <c r="E1544" s="3"/>
    </row>
    <row r="1545" spans="5:5" x14ac:dyDescent="0.25">
      <c r="E1545" s="3"/>
    </row>
    <row r="1546" spans="5:5" x14ac:dyDescent="0.25">
      <c r="E1546" s="3"/>
    </row>
    <row r="1547" spans="5:5" x14ac:dyDescent="0.25">
      <c r="E1547" s="3"/>
    </row>
    <row r="1548" spans="5:5" x14ac:dyDescent="0.25">
      <c r="E1548" s="3"/>
    </row>
    <row r="1549" spans="5:5" x14ac:dyDescent="0.25">
      <c r="E1549" s="3"/>
    </row>
    <row r="1550" spans="5:5" x14ac:dyDescent="0.25">
      <c r="E1550" s="3"/>
    </row>
    <row r="1551" spans="5:5" x14ac:dyDescent="0.25">
      <c r="E1551" s="3"/>
    </row>
    <row r="1552" spans="5:5" x14ac:dyDescent="0.25">
      <c r="E1552" s="3"/>
    </row>
    <row r="1553" spans="5:5" x14ac:dyDescent="0.25">
      <c r="E1553" s="3"/>
    </row>
    <row r="1554" spans="5:5" x14ac:dyDescent="0.25">
      <c r="E1554" s="3"/>
    </row>
    <row r="1555" spans="5:5" x14ac:dyDescent="0.25">
      <c r="E1555" s="3"/>
    </row>
    <row r="1556" spans="5:5" x14ac:dyDescent="0.25">
      <c r="E1556" s="3"/>
    </row>
    <row r="1557" spans="5:5" x14ac:dyDescent="0.25">
      <c r="E1557" s="3"/>
    </row>
    <row r="1558" spans="5:5" x14ac:dyDescent="0.25">
      <c r="E1558" s="3"/>
    </row>
    <row r="1559" spans="5:5" x14ac:dyDescent="0.25">
      <c r="E1559" s="3"/>
    </row>
    <row r="1560" spans="5:5" x14ac:dyDescent="0.25">
      <c r="E1560" s="3"/>
    </row>
    <row r="1561" spans="5:5" x14ac:dyDescent="0.25">
      <c r="E1561" s="3"/>
    </row>
    <row r="1562" spans="5:5" x14ac:dyDescent="0.25">
      <c r="E1562" s="3"/>
    </row>
    <row r="1563" spans="5:5" x14ac:dyDescent="0.25">
      <c r="E1563" s="3"/>
    </row>
    <row r="1564" spans="5:5" x14ac:dyDescent="0.25">
      <c r="E1564" s="3"/>
    </row>
    <row r="1565" spans="5:5" x14ac:dyDescent="0.25">
      <c r="E1565" s="3"/>
    </row>
    <row r="1566" spans="5:5" x14ac:dyDescent="0.25">
      <c r="E1566" s="3"/>
    </row>
    <row r="1567" spans="5:5" x14ac:dyDescent="0.25">
      <c r="E1567" s="3"/>
    </row>
    <row r="1568" spans="5:5" x14ac:dyDescent="0.25">
      <c r="E1568" s="3"/>
    </row>
    <row r="1569" spans="5:5" x14ac:dyDescent="0.25">
      <c r="E1569" s="3"/>
    </row>
    <row r="1570" spans="5:5" x14ac:dyDescent="0.25">
      <c r="E1570" s="3"/>
    </row>
    <row r="1571" spans="5:5" x14ac:dyDescent="0.25">
      <c r="E1571" s="3"/>
    </row>
    <row r="1572" spans="5:5" x14ac:dyDescent="0.25">
      <c r="E1572" s="3"/>
    </row>
    <row r="1573" spans="5:5" x14ac:dyDescent="0.25">
      <c r="E1573" s="3"/>
    </row>
    <row r="1574" spans="5:5" x14ac:dyDescent="0.25">
      <c r="E1574" s="3"/>
    </row>
    <row r="1575" spans="5:5" x14ac:dyDescent="0.25">
      <c r="E1575" s="3"/>
    </row>
    <row r="1576" spans="5:5" x14ac:dyDescent="0.25">
      <c r="E1576" s="3"/>
    </row>
    <row r="1577" spans="5:5" x14ac:dyDescent="0.25">
      <c r="E1577" s="3"/>
    </row>
    <row r="1578" spans="5:5" x14ac:dyDescent="0.25">
      <c r="E1578" s="3"/>
    </row>
    <row r="1579" spans="5:5" x14ac:dyDescent="0.25">
      <c r="E1579" s="3"/>
    </row>
    <row r="1580" spans="5:5" x14ac:dyDescent="0.25">
      <c r="E1580" s="3"/>
    </row>
    <row r="1581" spans="5:5" x14ac:dyDescent="0.25">
      <c r="E1581" s="3"/>
    </row>
    <row r="1582" spans="5:5" x14ac:dyDescent="0.25">
      <c r="E1582" s="3"/>
    </row>
    <row r="1583" spans="5:5" x14ac:dyDescent="0.25">
      <c r="E1583" s="3"/>
    </row>
    <row r="1584" spans="5:5" x14ac:dyDescent="0.25">
      <c r="E1584" s="3"/>
    </row>
    <row r="1585" spans="5:5" x14ac:dyDescent="0.25">
      <c r="E1585" s="3"/>
    </row>
    <row r="1586" spans="5:5" x14ac:dyDescent="0.25">
      <c r="E1586" s="3"/>
    </row>
    <row r="1587" spans="5:5" x14ac:dyDescent="0.25">
      <c r="E1587" s="3"/>
    </row>
    <row r="1588" spans="5:5" x14ac:dyDescent="0.25">
      <c r="E1588" s="3"/>
    </row>
    <row r="1589" spans="5:5" x14ac:dyDescent="0.25">
      <c r="E1589" s="3"/>
    </row>
    <row r="1590" spans="5:5" x14ac:dyDescent="0.25">
      <c r="E1590" s="3"/>
    </row>
    <row r="1591" spans="5:5" x14ac:dyDescent="0.25">
      <c r="E1591" s="3"/>
    </row>
    <row r="1592" spans="5:5" x14ac:dyDescent="0.25">
      <c r="E1592" s="3"/>
    </row>
    <row r="1593" spans="5:5" x14ac:dyDescent="0.25">
      <c r="E1593" s="3"/>
    </row>
    <row r="1594" spans="5:5" x14ac:dyDescent="0.25">
      <c r="E1594" s="3"/>
    </row>
    <row r="1595" spans="5:5" x14ac:dyDescent="0.25">
      <c r="E1595" s="3"/>
    </row>
    <row r="1596" spans="5:5" x14ac:dyDescent="0.25">
      <c r="E1596" s="3"/>
    </row>
    <row r="1597" spans="5:5" x14ac:dyDescent="0.25">
      <c r="E1597" s="3"/>
    </row>
    <row r="1598" spans="5:5" x14ac:dyDescent="0.25">
      <c r="E1598" s="3"/>
    </row>
    <row r="1599" spans="5:5" x14ac:dyDescent="0.25">
      <c r="E1599" s="3"/>
    </row>
    <row r="1600" spans="5:5" x14ac:dyDescent="0.25">
      <c r="E1600" s="3"/>
    </row>
    <row r="1601" spans="5:5" x14ac:dyDescent="0.25">
      <c r="E1601" s="3"/>
    </row>
    <row r="1602" spans="5:5" x14ac:dyDescent="0.25">
      <c r="E1602" s="3"/>
    </row>
    <row r="1603" spans="5:5" x14ac:dyDescent="0.25">
      <c r="E1603" s="3"/>
    </row>
    <row r="1604" spans="5:5" x14ac:dyDescent="0.25">
      <c r="E1604" s="3"/>
    </row>
    <row r="1605" spans="5:5" x14ac:dyDescent="0.25">
      <c r="E1605" s="3"/>
    </row>
    <row r="1606" spans="5:5" x14ac:dyDescent="0.25">
      <c r="E1606" s="3"/>
    </row>
    <row r="1607" spans="5:5" x14ac:dyDescent="0.25">
      <c r="E1607" s="3"/>
    </row>
    <row r="1608" spans="5:5" x14ac:dyDescent="0.25">
      <c r="E1608" s="3"/>
    </row>
    <row r="1609" spans="5:5" x14ac:dyDescent="0.25">
      <c r="E1609" s="3"/>
    </row>
    <row r="1610" spans="5:5" x14ac:dyDescent="0.25">
      <c r="E1610" s="3"/>
    </row>
    <row r="1611" spans="5:5" x14ac:dyDescent="0.25">
      <c r="E1611" s="3"/>
    </row>
    <row r="1612" spans="5:5" x14ac:dyDescent="0.25">
      <c r="E1612" s="3"/>
    </row>
    <row r="1613" spans="5:5" x14ac:dyDescent="0.25">
      <c r="E1613" s="3"/>
    </row>
    <row r="1614" spans="5:5" x14ac:dyDescent="0.25">
      <c r="E1614" s="3"/>
    </row>
    <row r="1615" spans="5:5" x14ac:dyDescent="0.25">
      <c r="E1615" s="3"/>
    </row>
    <row r="1616" spans="5:5" x14ac:dyDescent="0.25">
      <c r="E1616" s="3"/>
    </row>
    <row r="1617" spans="5:5" x14ac:dyDescent="0.25">
      <c r="E1617" s="3"/>
    </row>
    <row r="1618" spans="5:5" x14ac:dyDescent="0.25">
      <c r="E1618" s="3"/>
    </row>
    <row r="1619" spans="5:5" x14ac:dyDescent="0.25">
      <c r="E1619" s="3"/>
    </row>
    <row r="1620" spans="5:5" x14ac:dyDescent="0.25">
      <c r="E1620" s="3"/>
    </row>
    <row r="1621" spans="5:5" x14ac:dyDescent="0.25">
      <c r="E1621" s="3"/>
    </row>
    <row r="1622" spans="5:5" x14ac:dyDescent="0.25">
      <c r="E1622" s="3"/>
    </row>
    <row r="1623" spans="5:5" x14ac:dyDescent="0.25">
      <c r="E1623" s="3"/>
    </row>
    <row r="1624" spans="5:5" x14ac:dyDescent="0.25">
      <c r="E1624" s="3"/>
    </row>
    <row r="1625" spans="5:5" x14ac:dyDescent="0.25">
      <c r="E1625" s="3"/>
    </row>
    <row r="1626" spans="5:5" x14ac:dyDescent="0.25">
      <c r="E1626" s="3"/>
    </row>
    <row r="1627" spans="5:5" x14ac:dyDescent="0.25">
      <c r="E1627" s="3"/>
    </row>
    <row r="1628" spans="5:5" x14ac:dyDescent="0.25">
      <c r="E1628" s="3"/>
    </row>
    <row r="1629" spans="5:5" x14ac:dyDescent="0.25">
      <c r="E1629" s="3"/>
    </row>
    <row r="1630" spans="5:5" x14ac:dyDescent="0.25">
      <c r="E1630" s="3"/>
    </row>
    <row r="1631" spans="5:5" x14ac:dyDescent="0.25">
      <c r="E1631" s="3"/>
    </row>
    <row r="1632" spans="5:5" x14ac:dyDescent="0.25">
      <c r="E1632" s="3"/>
    </row>
    <row r="1633" spans="5:5" x14ac:dyDescent="0.25">
      <c r="E1633" s="3"/>
    </row>
    <row r="1634" spans="5:5" x14ac:dyDescent="0.25">
      <c r="E1634" s="3"/>
    </row>
    <row r="1635" spans="5:5" x14ac:dyDescent="0.25">
      <c r="E1635" s="3"/>
    </row>
    <row r="1636" spans="5:5" x14ac:dyDescent="0.25">
      <c r="E1636" s="3"/>
    </row>
    <row r="1637" spans="5:5" x14ac:dyDescent="0.25">
      <c r="E1637" s="3"/>
    </row>
    <row r="1638" spans="5:5" x14ac:dyDescent="0.25">
      <c r="E1638" s="3"/>
    </row>
    <row r="1639" spans="5:5" x14ac:dyDescent="0.25">
      <c r="E1639" s="3"/>
    </row>
    <row r="1640" spans="5:5" x14ac:dyDescent="0.25">
      <c r="E1640" s="3"/>
    </row>
    <row r="1641" spans="5:5" x14ac:dyDescent="0.25">
      <c r="E1641" s="3"/>
    </row>
    <row r="1642" spans="5:5" x14ac:dyDescent="0.25">
      <c r="E1642" s="3"/>
    </row>
    <row r="1643" spans="5:5" x14ac:dyDescent="0.25">
      <c r="E1643" s="3"/>
    </row>
    <row r="1644" spans="5:5" x14ac:dyDescent="0.25">
      <c r="E1644" s="3"/>
    </row>
    <row r="1645" spans="5:5" x14ac:dyDescent="0.25">
      <c r="E1645" s="3"/>
    </row>
    <row r="1646" spans="5:5" x14ac:dyDescent="0.25">
      <c r="E1646" s="3"/>
    </row>
    <row r="1647" spans="5:5" x14ac:dyDescent="0.25">
      <c r="E1647" s="3"/>
    </row>
    <row r="1648" spans="5:5" x14ac:dyDescent="0.25">
      <c r="E1648" s="3"/>
    </row>
    <row r="1649" spans="5:5" x14ac:dyDescent="0.25">
      <c r="E1649" s="3"/>
    </row>
    <row r="1650" spans="5:5" x14ac:dyDescent="0.25">
      <c r="E1650" s="3"/>
    </row>
    <row r="1651" spans="5:5" x14ac:dyDescent="0.25">
      <c r="E1651" s="3"/>
    </row>
    <row r="1652" spans="5:5" x14ac:dyDescent="0.25">
      <c r="E1652" s="3"/>
    </row>
    <row r="1653" spans="5:5" x14ac:dyDescent="0.25">
      <c r="E1653" s="3"/>
    </row>
    <row r="1654" spans="5:5" x14ac:dyDescent="0.25">
      <c r="E1654" s="3"/>
    </row>
    <row r="1655" spans="5:5" x14ac:dyDescent="0.25">
      <c r="E1655" s="3"/>
    </row>
    <row r="1656" spans="5:5" x14ac:dyDescent="0.25">
      <c r="E1656" s="3"/>
    </row>
    <row r="1657" spans="5:5" x14ac:dyDescent="0.25">
      <c r="E1657" s="3"/>
    </row>
    <row r="1658" spans="5:5" x14ac:dyDescent="0.25">
      <c r="E1658" s="3"/>
    </row>
    <row r="1659" spans="5:5" x14ac:dyDescent="0.25">
      <c r="E1659" s="3"/>
    </row>
    <row r="1660" spans="5:5" x14ac:dyDescent="0.25">
      <c r="E1660" s="3"/>
    </row>
    <row r="1661" spans="5:5" x14ac:dyDescent="0.25">
      <c r="E1661" s="3"/>
    </row>
    <row r="1662" spans="5:5" x14ac:dyDescent="0.25">
      <c r="E1662" s="3"/>
    </row>
    <row r="1663" spans="5:5" x14ac:dyDescent="0.25">
      <c r="E1663" s="3"/>
    </row>
    <row r="1664" spans="5:5" x14ac:dyDescent="0.25">
      <c r="E1664" s="3"/>
    </row>
    <row r="1665" spans="5:5" x14ac:dyDescent="0.25">
      <c r="E1665" s="3"/>
    </row>
    <row r="1666" spans="5:5" x14ac:dyDescent="0.25">
      <c r="E1666" s="3"/>
    </row>
    <row r="1667" spans="5:5" x14ac:dyDescent="0.25">
      <c r="E1667" s="3"/>
    </row>
    <row r="1668" spans="5:5" x14ac:dyDescent="0.25">
      <c r="E1668" s="3"/>
    </row>
    <row r="1669" spans="5:5" x14ac:dyDescent="0.25">
      <c r="E1669" s="3"/>
    </row>
    <row r="1670" spans="5:5" x14ac:dyDescent="0.25">
      <c r="E1670" s="3"/>
    </row>
    <row r="1671" spans="5:5" x14ac:dyDescent="0.25">
      <c r="E1671" s="3"/>
    </row>
    <row r="1672" spans="5:5" x14ac:dyDescent="0.25">
      <c r="E1672" s="3"/>
    </row>
    <row r="1673" spans="5:5" x14ac:dyDescent="0.25">
      <c r="E1673" s="3"/>
    </row>
    <row r="1674" spans="5:5" x14ac:dyDescent="0.25">
      <c r="E1674" s="3"/>
    </row>
    <row r="1675" spans="5:5" x14ac:dyDescent="0.25">
      <c r="E1675" s="3"/>
    </row>
    <row r="1676" spans="5:5" x14ac:dyDescent="0.25">
      <c r="E1676" s="3"/>
    </row>
    <row r="1677" spans="5:5" x14ac:dyDescent="0.25">
      <c r="E1677" s="3"/>
    </row>
    <row r="1678" spans="5:5" x14ac:dyDescent="0.25">
      <c r="E1678" s="3"/>
    </row>
    <row r="1679" spans="5:5" x14ac:dyDescent="0.25">
      <c r="E1679" s="3"/>
    </row>
    <row r="1680" spans="5:5" x14ac:dyDescent="0.25">
      <c r="E1680" s="3"/>
    </row>
    <row r="1681" spans="5:5" x14ac:dyDescent="0.25">
      <c r="E1681" s="3"/>
    </row>
    <row r="1682" spans="5:5" x14ac:dyDescent="0.25">
      <c r="E1682" s="3"/>
    </row>
    <row r="1683" spans="5:5" x14ac:dyDescent="0.25">
      <c r="E1683" s="3"/>
    </row>
    <row r="1684" spans="5:5" x14ac:dyDescent="0.25">
      <c r="E1684" s="3"/>
    </row>
    <row r="1685" spans="5:5" x14ac:dyDescent="0.25">
      <c r="E1685" s="3"/>
    </row>
    <row r="1686" spans="5:5" x14ac:dyDescent="0.25">
      <c r="E1686" s="3"/>
    </row>
    <row r="1687" spans="5:5" x14ac:dyDescent="0.25">
      <c r="E1687" s="3"/>
    </row>
    <row r="1688" spans="5:5" x14ac:dyDescent="0.25">
      <c r="E1688" s="3"/>
    </row>
    <row r="1689" spans="5:5" x14ac:dyDescent="0.25">
      <c r="E1689" s="3"/>
    </row>
    <row r="1690" spans="5:5" x14ac:dyDescent="0.25">
      <c r="E1690" s="3"/>
    </row>
    <row r="1691" spans="5:5" x14ac:dyDescent="0.25">
      <c r="E1691" s="3"/>
    </row>
    <row r="1692" spans="5:5" x14ac:dyDescent="0.25">
      <c r="E1692" s="3"/>
    </row>
    <row r="1693" spans="5:5" x14ac:dyDescent="0.25">
      <c r="E1693" s="3"/>
    </row>
    <row r="1694" spans="5:5" x14ac:dyDescent="0.25">
      <c r="E1694" s="3"/>
    </row>
    <row r="1695" spans="5:5" x14ac:dyDescent="0.25">
      <c r="E1695" s="3"/>
    </row>
    <row r="1696" spans="5:5" x14ac:dyDescent="0.25">
      <c r="E1696" s="3"/>
    </row>
    <row r="1697" spans="5:5" x14ac:dyDescent="0.25">
      <c r="E1697" s="3"/>
    </row>
    <row r="1698" spans="5:5" x14ac:dyDescent="0.25">
      <c r="E1698" s="3"/>
    </row>
    <row r="1699" spans="5:5" x14ac:dyDescent="0.25">
      <c r="E1699" s="3"/>
    </row>
    <row r="1700" spans="5:5" x14ac:dyDescent="0.25">
      <c r="E1700" s="3"/>
    </row>
    <row r="1701" spans="5:5" x14ac:dyDescent="0.25">
      <c r="E1701" s="3"/>
    </row>
    <row r="1702" spans="5:5" x14ac:dyDescent="0.25">
      <c r="E1702" s="3"/>
    </row>
    <row r="1703" spans="5:5" x14ac:dyDescent="0.25">
      <c r="E1703" s="3"/>
    </row>
    <row r="1704" spans="5:5" x14ac:dyDescent="0.25">
      <c r="E1704" s="3"/>
    </row>
    <row r="1705" spans="5:5" x14ac:dyDescent="0.25">
      <c r="E1705" s="3"/>
    </row>
    <row r="1706" spans="5:5" x14ac:dyDescent="0.25">
      <c r="E1706" s="3"/>
    </row>
    <row r="1707" spans="5:5" x14ac:dyDescent="0.25">
      <c r="E1707" s="3"/>
    </row>
    <row r="1708" spans="5:5" x14ac:dyDescent="0.25">
      <c r="E1708" s="3"/>
    </row>
    <row r="1709" spans="5:5" x14ac:dyDescent="0.25">
      <c r="E1709" s="3"/>
    </row>
    <row r="1710" spans="5:5" x14ac:dyDescent="0.25">
      <c r="E1710" s="3"/>
    </row>
    <row r="1711" spans="5:5" x14ac:dyDescent="0.25">
      <c r="E1711" s="3"/>
    </row>
    <row r="1712" spans="5:5" x14ac:dyDescent="0.25">
      <c r="E1712" s="3"/>
    </row>
    <row r="1713" spans="5:5" x14ac:dyDescent="0.25">
      <c r="E1713" s="3"/>
    </row>
    <row r="1714" spans="5:5" x14ac:dyDescent="0.25">
      <c r="E1714" s="3"/>
    </row>
    <row r="1715" spans="5:5" x14ac:dyDescent="0.25">
      <c r="E1715" s="3"/>
    </row>
    <row r="1716" spans="5:5" x14ac:dyDescent="0.25">
      <c r="E1716" s="3"/>
    </row>
    <row r="1717" spans="5:5" x14ac:dyDescent="0.25">
      <c r="E1717" s="3"/>
    </row>
    <row r="1718" spans="5:5" x14ac:dyDescent="0.25">
      <c r="E1718" s="3"/>
    </row>
    <row r="1719" spans="5:5" x14ac:dyDescent="0.25">
      <c r="E1719" s="3"/>
    </row>
    <row r="1720" spans="5:5" x14ac:dyDescent="0.25">
      <c r="E1720" s="3"/>
    </row>
    <row r="1721" spans="5:5" x14ac:dyDescent="0.25">
      <c r="E1721" s="3"/>
    </row>
    <row r="1722" spans="5:5" x14ac:dyDescent="0.25">
      <c r="E1722" s="3"/>
    </row>
    <row r="1723" spans="5:5" x14ac:dyDescent="0.25">
      <c r="E1723" s="3"/>
    </row>
    <row r="1724" spans="5:5" x14ac:dyDescent="0.25">
      <c r="E1724" s="3"/>
    </row>
    <row r="1725" spans="5:5" x14ac:dyDescent="0.25">
      <c r="E1725" s="3"/>
    </row>
    <row r="1726" spans="5:5" x14ac:dyDescent="0.25">
      <c r="E1726" s="3"/>
    </row>
    <row r="1727" spans="5:5" x14ac:dyDescent="0.25">
      <c r="E1727" s="3"/>
    </row>
    <row r="1728" spans="5:5" x14ac:dyDescent="0.25">
      <c r="E1728" s="3"/>
    </row>
    <row r="1729" spans="5:5" x14ac:dyDescent="0.25">
      <c r="E1729" s="3"/>
    </row>
    <row r="1730" spans="5:5" x14ac:dyDescent="0.25">
      <c r="E1730" s="3"/>
    </row>
    <row r="1731" spans="5:5" x14ac:dyDescent="0.25">
      <c r="E1731" s="3"/>
    </row>
    <row r="1732" spans="5:5" x14ac:dyDescent="0.25">
      <c r="E1732" s="3"/>
    </row>
    <row r="1733" spans="5:5" x14ac:dyDescent="0.25">
      <c r="E1733" s="3"/>
    </row>
    <row r="1734" spans="5:5" x14ac:dyDescent="0.25">
      <c r="E1734" s="3"/>
    </row>
    <row r="1735" spans="5:5" x14ac:dyDescent="0.25">
      <c r="E1735" s="3"/>
    </row>
    <row r="1736" spans="5:5" x14ac:dyDescent="0.25">
      <c r="E1736" s="3"/>
    </row>
    <row r="1737" spans="5:5" x14ac:dyDescent="0.25">
      <c r="E1737" s="3"/>
    </row>
    <row r="1738" spans="5:5" x14ac:dyDescent="0.25">
      <c r="E1738" s="3"/>
    </row>
    <row r="1739" spans="5:5" x14ac:dyDescent="0.25">
      <c r="E1739" s="3"/>
    </row>
    <row r="1740" spans="5:5" x14ac:dyDescent="0.25">
      <c r="E1740" s="3"/>
    </row>
    <row r="1741" spans="5:5" x14ac:dyDescent="0.25">
      <c r="E1741" s="3"/>
    </row>
    <row r="1742" spans="5:5" x14ac:dyDescent="0.25">
      <c r="E1742" s="3"/>
    </row>
    <row r="1743" spans="5:5" x14ac:dyDescent="0.25">
      <c r="E1743" s="3"/>
    </row>
    <row r="1744" spans="5:5" x14ac:dyDescent="0.25">
      <c r="E1744" s="3"/>
    </row>
    <row r="1745" spans="5:5" x14ac:dyDescent="0.25">
      <c r="E1745" s="3"/>
    </row>
    <row r="1746" spans="5:5" x14ac:dyDescent="0.25">
      <c r="E1746" s="3"/>
    </row>
    <row r="1747" spans="5:5" x14ac:dyDescent="0.25">
      <c r="E1747" s="3"/>
    </row>
    <row r="1748" spans="5:5" x14ac:dyDescent="0.25">
      <c r="E1748" s="3"/>
    </row>
    <row r="1749" spans="5:5" x14ac:dyDescent="0.25">
      <c r="E1749" s="3"/>
    </row>
    <row r="1750" spans="5:5" x14ac:dyDescent="0.25">
      <c r="E1750" s="3"/>
    </row>
    <row r="1751" spans="5:5" x14ac:dyDescent="0.25">
      <c r="E1751" s="3"/>
    </row>
    <row r="1752" spans="5:5" x14ac:dyDescent="0.25">
      <c r="E1752" s="3"/>
    </row>
    <row r="1753" spans="5:5" x14ac:dyDescent="0.25">
      <c r="E1753" s="3"/>
    </row>
    <row r="1754" spans="5:5" x14ac:dyDescent="0.25">
      <c r="E1754" s="3"/>
    </row>
    <row r="1755" spans="5:5" x14ac:dyDescent="0.25">
      <c r="E1755" s="3"/>
    </row>
    <row r="1756" spans="5:5" x14ac:dyDescent="0.25">
      <c r="E1756" s="3"/>
    </row>
    <row r="1757" spans="5:5" x14ac:dyDescent="0.25">
      <c r="E1757" s="3"/>
    </row>
    <row r="1758" spans="5:5" x14ac:dyDescent="0.25">
      <c r="E1758" s="3"/>
    </row>
    <row r="1759" spans="5:5" x14ac:dyDescent="0.25">
      <c r="E1759" s="3"/>
    </row>
    <row r="1760" spans="5:5" x14ac:dyDescent="0.25">
      <c r="E1760" s="3"/>
    </row>
    <row r="1761" spans="5:5" x14ac:dyDescent="0.25">
      <c r="E1761" s="3"/>
    </row>
    <row r="1762" spans="5:5" x14ac:dyDescent="0.25">
      <c r="E1762" s="3"/>
    </row>
    <row r="1763" spans="5:5" x14ac:dyDescent="0.25">
      <c r="E1763" s="3"/>
    </row>
    <row r="1764" spans="5:5" x14ac:dyDescent="0.25">
      <c r="E1764" s="3"/>
    </row>
    <row r="1765" spans="5:5" x14ac:dyDescent="0.25">
      <c r="E1765" s="3"/>
    </row>
    <row r="1766" spans="5:5" x14ac:dyDescent="0.25">
      <c r="E1766" s="3"/>
    </row>
    <row r="1767" spans="5:5" x14ac:dyDescent="0.25">
      <c r="E1767" s="3"/>
    </row>
    <row r="1768" spans="5:5" x14ac:dyDescent="0.25">
      <c r="E1768" s="3"/>
    </row>
    <row r="1769" spans="5:5" x14ac:dyDescent="0.25">
      <c r="E1769" s="3"/>
    </row>
    <row r="1770" spans="5:5" x14ac:dyDescent="0.25">
      <c r="E1770" s="3"/>
    </row>
    <row r="1771" spans="5:5" x14ac:dyDescent="0.25">
      <c r="E1771" s="3"/>
    </row>
    <row r="1772" spans="5:5" x14ac:dyDescent="0.25">
      <c r="E1772" s="3"/>
    </row>
    <row r="1773" spans="5:5" x14ac:dyDescent="0.25">
      <c r="E1773" s="3"/>
    </row>
    <row r="1774" spans="5:5" x14ac:dyDescent="0.25">
      <c r="E1774" s="3"/>
    </row>
    <row r="1775" spans="5:5" x14ac:dyDescent="0.25">
      <c r="E1775" s="3"/>
    </row>
    <row r="1776" spans="5:5" x14ac:dyDescent="0.25">
      <c r="E1776" s="3"/>
    </row>
    <row r="1777" spans="5:5" x14ac:dyDescent="0.25">
      <c r="E1777" s="3"/>
    </row>
    <row r="1778" spans="5:5" x14ac:dyDescent="0.25">
      <c r="E1778" s="3"/>
    </row>
    <row r="1779" spans="5:5" x14ac:dyDescent="0.25">
      <c r="E1779" s="3"/>
    </row>
    <row r="1780" spans="5:5" x14ac:dyDescent="0.25">
      <c r="E1780" s="3"/>
    </row>
    <row r="1781" spans="5:5" x14ac:dyDescent="0.25">
      <c r="E1781" s="3"/>
    </row>
    <row r="1782" spans="5:5" x14ac:dyDescent="0.25">
      <c r="E1782" s="3"/>
    </row>
    <row r="1783" spans="5:5" x14ac:dyDescent="0.25">
      <c r="E1783" s="3"/>
    </row>
    <row r="1784" spans="5:5" x14ac:dyDescent="0.25">
      <c r="E1784" s="3"/>
    </row>
    <row r="1785" spans="5:5" x14ac:dyDescent="0.25">
      <c r="E1785" s="3"/>
    </row>
    <row r="1786" spans="5:5" x14ac:dyDescent="0.25">
      <c r="E1786" s="3"/>
    </row>
    <row r="1787" spans="5:5" x14ac:dyDescent="0.25">
      <c r="E1787" s="3"/>
    </row>
    <row r="1788" spans="5:5" x14ac:dyDescent="0.25">
      <c r="E1788" s="3"/>
    </row>
    <row r="1789" spans="5:5" x14ac:dyDescent="0.25">
      <c r="E1789" s="3"/>
    </row>
    <row r="1790" spans="5:5" x14ac:dyDescent="0.25">
      <c r="E1790" s="3"/>
    </row>
    <row r="1791" spans="5:5" x14ac:dyDescent="0.25">
      <c r="E1791" s="3"/>
    </row>
    <row r="1792" spans="5:5" x14ac:dyDescent="0.25">
      <c r="E1792" s="3"/>
    </row>
    <row r="1793" spans="5:5" x14ac:dyDescent="0.25">
      <c r="E1793" s="3"/>
    </row>
    <row r="1794" spans="5:5" x14ac:dyDescent="0.25">
      <c r="E1794" s="3"/>
    </row>
    <row r="1795" spans="5:5" x14ac:dyDescent="0.25">
      <c r="E1795" s="3"/>
    </row>
    <row r="1796" spans="5:5" x14ac:dyDescent="0.25">
      <c r="E1796" s="3"/>
    </row>
    <row r="1797" spans="5:5" x14ac:dyDescent="0.25">
      <c r="E1797" s="3"/>
    </row>
    <row r="1798" spans="5:5" x14ac:dyDescent="0.25">
      <c r="E1798" s="3"/>
    </row>
    <row r="1799" spans="5:5" x14ac:dyDescent="0.25">
      <c r="E1799" s="3"/>
    </row>
    <row r="1800" spans="5:5" x14ac:dyDescent="0.25">
      <c r="E1800" s="3"/>
    </row>
    <row r="1801" spans="5:5" x14ac:dyDescent="0.25">
      <c r="E1801" s="3"/>
    </row>
    <row r="1802" spans="5:5" x14ac:dyDescent="0.25">
      <c r="E1802" s="3"/>
    </row>
    <row r="1803" spans="5:5" x14ac:dyDescent="0.25">
      <c r="E1803" s="3"/>
    </row>
    <row r="1804" spans="5:5" x14ac:dyDescent="0.25">
      <c r="E1804" s="3"/>
    </row>
    <row r="1805" spans="5:5" x14ac:dyDescent="0.25">
      <c r="E1805" s="3"/>
    </row>
    <row r="1806" spans="5:5" x14ac:dyDescent="0.25">
      <c r="E1806" s="3"/>
    </row>
    <row r="1807" spans="5:5" x14ac:dyDescent="0.25">
      <c r="E1807" s="3"/>
    </row>
    <row r="1808" spans="5:5" x14ac:dyDescent="0.25">
      <c r="E1808" s="3"/>
    </row>
    <row r="1809" spans="5:5" x14ac:dyDescent="0.25">
      <c r="E1809" s="3"/>
    </row>
    <row r="1810" spans="5:5" x14ac:dyDescent="0.25">
      <c r="E1810" s="3"/>
    </row>
    <row r="1811" spans="5:5" x14ac:dyDescent="0.25">
      <c r="E1811" s="3"/>
    </row>
    <row r="1812" spans="5:5" x14ac:dyDescent="0.25">
      <c r="E1812" s="3"/>
    </row>
    <row r="1813" spans="5:5" x14ac:dyDescent="0.25">
      <c r="E1813" s="3"/>
    </row>
    <row r="1814" spans="5:5" x14ac:dyDescent="0.25">
      <c r="E1814" s="3"/>
    </row>
    <row r="1815" spans="5:5" x14ac:dyDescent="0.25">
      <c r="E1815" s="3"/>
    </row>
    <row r="1816" spans="5:5" x14ac:dyDescent="0.25">
      <c r="E1816" s="3"/>
    </row>
    <row r="1817" spans="5:5" x14ac:dyDescent="0.25">
      <c r="E1817" s="3"/>
    </row>
    <row r="1818" spans="5:5" x14ac:dyDescent="0.25">
      <c r="E1818" s="3"/>
    </row>
    <row r="1819" spans="5:5" x14ac:dyDescent="0.25">
      <c r="E1819" s="3"/>
    </row>
    <row r="1820" spans="5:5" x14ac:dyDescent="0.25">
      <c r="E1820" s="3"/>
    </row>
    <row r="1821" spans="5:5" x14ac:dyDescent="0.25">
      <c r="E1821" s="3"/>
    </row>
    <row r="1822" spans="5:5" x14ac:dyDescent="0.25">
      <c r="E1822" s="3"/>
    </row>
    <row r="1823" spans="5:5" x14ac:dyDescent="0.25">
      <c r="E1823" s="3"/>
    </row>
    <row r="1824" spans="5:5" x14ac:dyDescent="0.25">
      <c r="E1824" s="3"/>
    </row>
    <row r="1825" spans="5:5" x14ac:dyDescent="0.25">
      <c r="E1825" s="3"/>
    </row>
    <row r="1826" spans="5:5" x14ac:dyDescent="0.25">
      <c r="E1826" s="3"/>
    </row>
    <row r="1827" spans="5:5" x14ac:dyDescent="0.25">
      <c r="E1827" s="3"/>
    </row>
    <row r="1828" spans="5:5" x14ac:dyDescent="0.25">
      <c r="E1828" s="3"/>
    </row>
    <row r="1829" spans="5:5" x14ac:dyDescent="0.25">
      <c r="E1829" s="3"/>
    </row>
    <row r="1830" spans="5:5" x14ac:dyDescent="0.25">
      <c r="E1830" s="3"/>
    </row>
    <row r="1831" spans="5:5" x14ac:dyDescent="0.25">
      <c r="E1831" s="3"/>
    </row>
    <row r="1832" spans="5:5" x14ac:dyDescent="0.25">
      <c r="E1832" s="3"/>
    </row>
    <row r="1833" spans="5:5" x14ac:dyDescent="0.25">
      <c r="E1833" s="3"/>
    </row>
    <row r="1834" spans="5:5" x14ac:dyDescent="0.25">
      <c r="E1834" s="3"/>
    </row>
    <row r="1835" spans="5:5" x14ac:dyDescent="0.25">
      <c r="E1835" s="3"/>
    </row>
    <row r="1836" spans="5:5" x14ac:dyDescent="0.25">
      <c r="E1836" s="3"/>
    </row>
    <row r="1837" spans="5:5" x14ac:dyDescent="0.25">
      <c r="E1837" s="3"/>
    </row>
    <row r="1838" spans="5:5" x14ac:dyDescent="0.25">
      <c r="E1838" s="3"/>
    </row>
    <row r="1839" spans="5:5" x14ac:dyDescent="0.25">
      <c r="E1839" s="3"/>
    </row>
    <row r="1840" spans="5:5" x14ac:dyDescent="0.25">
      <c r="E1840" s="3"/>
    </row>
    <row r="1841" spans="5:5" x14ac:dyDescent="0.25">
      <c r="E1841" s="3"/>
    </row>
    <row r="1842" spans="5:5" x14ac:dyDescent="0.25">
      <c r="E1842" s="3"/>
    </row>
    <row r="1843" spans="5:5" x14ac:dyDescent="0.25">
      <c r="E1843" s="3"/>
    </row>
    <row r="1844" spans="5:5" x14ac:dyDescent="0.25">
      <c r="E1844" s="3"/>
    </row>
    <row r="1845" spans="5:5" x14ac:dyDescent="0.25">
      <c r="E1845" s="3"/>
    </row>
    <row r="1846" spans="5:5" x14ac:dyDescent="0.25">
      <c r="E1846" s="3"/>
    </row>
    <row r="1847" spans="5:5" x14ac:dyDescent="0.25">
      <c r="E1847" s="3"/>
    </row>
    <row r="1848" spans="5:5" x14ac:dyDescent="0.25">
      <c r="E1848" s="3"/>
    </row>
    <row r="1849" spans="5:5" x14ac:dyDescent="0.25">
      <c r="E1849" s="3"/>
    </row>
    <row r="1850" spans="5:5" x14ac:dyDescent="0.25">
      <c r="E1850" s="3"/>
    </row>
    <row r="1851" spans="5:5" x14ac:dyDescent="0.25">
      <c r="E1851" s="3"/>
    </row>
    <row r="1852" spans="5:5" x14ac:dyDescent="0.25">
      <c r="E1852" s="3"/>
    </row>
    <row r="1853" spans="5:5" x14ac:dyDescent="0.25">
      <c r="E1853" s="3"/>
    </row>
    <row r="1854" spans="5:5" x14ac:dyDescent="0.25">
      <c r="E1854" s="3"/>
    </row>
    <row r="1855" spans="5:5" x14ac:dyDescent="0.25">
      <c r="E1855" s="3"/>
    </row>
    <row r="1856" spans="5:5" x14ac:dyDescent="0.25">
      <c r="E1856" s="3"/>
    </row>
    <row r="1857" spans="5:5" x14ac:dyDescent="0.25">
      <c r="E1857" s="3"/>
    </row>
    <row r="1858" spans="5:5" x14ac:dyDescent="0.25">
      <c r="E1858" s="3"/>
    </row>
    <row r="1859" spans="5:5" x14ac:dyDescent="0.25">
      <c r="E1859" s="3"/>
    </row>
    <row r="1860" spans="5:5" x14ac:dyDescent="0.25">
      <c r="E1860" s="3"/>
    </row>
    <row r="1861" spans="5:5" x14ac:dyDescent="0.25">
      <c r="E1861" s="3"/>
    </row>
    <row r="1862" spans="5:5" x14ac:dyDescent="0.25">
      <c r="E1862" s="3"/>
    </row>
    <row r="1863" spans="5:5" x14ac:dyDescent="0.25">
      <c r="E1863" s="3"/>
    </row>
    <row r="1864" spans="5:5" x14ac:dyDescent="0.25">
      <c r="E1864" s="3"/>
    </row>
    <row r="1865" spans="5:5" x14ac:dyDescent="0.25">
      <c r="E1865" s="3"/>
    </row>
    <row r="1866" spans="5:5" x14ac:dyDescent="0.25">
      <c r="E1866" s="3"/>
    </row>
    <row r="1867" spans="5:5" x14ac:dyDescent="0.25">
      <c r="E1867" s="3"/>
    </row>
    <row r="1868" spans="5:5" x14ac:dyDescent="0.25">
      <c r="E1868" s="3"/>
    </row>
    <row r="1869" spans="5:5" x14ac:dyDescent="0.25">
      <c r="E1869" s="3"/>
    </row>
    <row r="1870" spans="5:5" x14ac:dyDescent="0.25">
      <c r="E1870" s="3"/>
    </row>
    <row r="1871" spans="5:5" x14ac:dyDescent="0.25">
      <c r="E1871" s="3"/>
    </row>
    <row r="1872" spans="5:5" x14ac:dyDescent="0.25">
      <c r="E1872" s="3"/>
    </row>
    <row r="1873" spans="5:5" x14ac:dyDescent="0.25">
      <c r="E1873" s="3"/>
    </row>
    <row r="1874" spans="5:5" x14ac:dyDescent="0.25">
      <c r="E1874" s="3"/>
    </row>
    <row r="1875" spans="5:5" x14ac:dyDescent="0.25">
      <c r="E1875" s="3"/>
    </row>
    <row r="1876" spans="5:5" x14ac:dyDescent="0.25">
      <c r="E1876" s="3"/>
    </row>
    <row r="1877" spans="5:5" x14ac:dyDescent="0.25">
      <c r="E1877" s="3"/>
    </row>
    <row r="1878" spans="5:5" x14ac:dyDescent="0.25">
      <c r="E1878" s="3"/>
    </row>
    <row r="1879" spans="5:5" x14ac:dyDescent="0.25">
      <c r="E1879" s="3"/>
    </row>
    <row r="1880" spans="5:5" x14ac:dyDescent="0.25">
      <c r="E1880" s="3"/>
    </row>
    <row r="1881" spans="5:5" x14ac:dyDescent="0.25">
      <c r="E1881" s="3"/>
    </row>
    <row r="1882" spans="5:5" x14ac:dyDescent="0.25">
      <c r="E1882" s="3"/>
    </row>
    <row r="1883" spans="5:5" x14ac:dyDescent="0.25">
      <c r="E1883" s="3"/>
    </row>
    <row r="1884" spans="5:5" x14ac:dyDescent="0.25">
      <c r="E1884" s="3"/>
    </row>
    <row r="1885" spans="5:5" x14ac:dyDescent="0.25">
      <c r="E1885" s="3"/>
    </row>
    <row r="1886" spans="5:5" x14ac:dyDescent="0.25">
      <c r="E1886" s="3"/>
    </row>
    <row r="1887" spans="5:5" x14ac:dyDescent="0.25">
      <c r="E1887" s="3"/>
    </row>
    <row r="1888" spans="5:5" x14ac:dyDescent="0.25">
      <c r="E1888" s="3"/>
    </row>
    <row r="1889" spans="5:5" x14ac:dyDescent="0.25">
      <c r="E1889" s="3"/>
    </row>
    <row r="1890" spans="5:5" x14ac:dyDescent="0.25">
      <c r="E1890" s="3"/>
    </row>
    <row r="1891" spans="5:5" x14ac:dyDescent="0.25">
      <c r="E1891" s="3"/>
    </row>
    <row r="1892" spans="5:5" x14ac:dyDescent="0.25">
      <c r="E1892" s="3"/>
    </row>
    <row r="1893" spans="5:5" x14ac:dyDescent="0.25">
      <c r="E1893" s="3"/>
    </row>
    <row r="1894" spans="5:5" x14ac:dyDescent="0.25">
      <c r="E1894" s="3"/>
    </row>
    <row r="1895" spans="5:5" x14ac:dyDescent="0.25">
      <c r="E1895" s="3"/>
    </row>
    <row r="1896" spans="5:5" x14ac:dyDescent="0.25">
      <c r="E1896" s="3"/>
    </row>
    <row r="1897" spans="5:5" x14ac:dyDescent="0.25">
      <c r="E1897" s="3"/>
    </row>
    <row r="1898" spans="5:5" x14ac:dyDescent="0.25">
      <c r="E1898" s="3"/>
    </row>
    <row r="1899" spans="5:5" x14ac:dyDescent="0.25">
      <c r="E1899" s="3"/>
    </row>
    <row r="1900" spans="5:5" x14ac:dyDescent="0.25">
      <c r="E1900" s="3"/>
    </row>
    <row r="1901" spans="5:5" x14ac:dyDescent="0.25">
      <c r="E1901" s="3"/>
    </row>
    <row r="1902" spans="5:5" x14ac:dyDescent="0.25">
      <c r="E1902" s="3"/>
    </row>
    <row r="1903" spans="5:5" x14ac:dyDescent="0.25">
      <c r="E1903" s="3"/>
    </row>
    <row r="1904" spans="5:5" x14ac:dyDescent="0.25">
      <c r="E1904" s="3"/>
    </row>
    <row r="1905" spans="5:5" x14ac:dyDescent="0.25">
      <c r="E1905" s="3"/>
    </row>
    <row r="1906" spans="5:5" x14ac:dyDescent="0.25">
      <c r="E1906" s="3"/>
    </row>
    <row r="1907" spans="5:5" x14ac:dyDescent="0.25">
      <c r="E1907" s="3"/>
    </row>
    <row r="1908" spans="5:5" x14ac:dyDescent="0.25">
      <c r="E1908" s="3"/>
    </row>
    <row r="1909" spans="5:5" x14ac:dyDescent="0.25">
      <c r="E1909" s="3"/>
    </row>
    <row r="1910" spans="5:5" x14ac:dyDescent="0.25">
      <c r="E1910" s="3"/>
    </row>
    <row r="1911" spans="5:5" x14ac:dyDescent="0.25">
      <c r="E1911" s="3"/>
    </row>
    <row r="1912" spans="5:5" x14ac:dyDescent="0.25">
      <c r="E1912" s="3"/>
    </row>
    <row r="1913" spans="5:5" x14ac:dyDescent="0.25">
      <c r="E1913" s="3"/>
    </row>
    <row r="1914" spans="5:5" x14ac:dyDescent="0.25">
      <c r="E1914" s="3"/>
    </row>
    <row r="1915" spans="5:5" x14ac:dyDescent="0.25">
      <c r="E1915" s="3"/>
    </row>
    <row r="1916" spans="5:5" x14ac:dyDescent="0.25">
      <c r="E1916" s="3"/>
    </row>
    <row r="1917" spans="5:5" x14ac:dyDescent="0.25">
      <c r="E1917" s="3"/>
    </row>
    <row r="1918" spans="5:5" x14ac:dyDescent="0.25">
      <c r="E1918" s="3"/>
    </row>
    <row r="1919" spans="5:5" x14ac:dyDescent="0.25">
      <c r="E1919" s="3"/>
    </row>
    <row r="1920" spans="5:5" x14ac:dyDescent="0.25">
      <c r="E1920" s="3"/>
    </row>
    <row r="1921" spans="5:5" x14ac:dyDescent="0.25">
      <c r="E1921" s="3"/>
    </row>
    <row r="1922" spans="5:5" x14ac:dyDescent="0.25">
      <c r="E1922" s="3"/>
    </row>
    <row r="1923" spans="5:5" x14ac:dyDescent="0.25">
      <c r="E1923" s="3"/>
    </row>
    <row r="1924" spans="5:5" x14ac:dyDescent="0.25">
      <c r="E1924" s="3"/>
    </row>
    <row r="1925" spans="5:5" x14ac:dyDescent="0.25">
      <c r="E1925" s="3"/>
    </row>
    <row r="1926" spans="5:5" x14ac:dyDescent="0.25">
      <c r="E1926" s="3"/>
    </row>
    <row r="1927" spans="5:5" x14ac:dyDescent="0.25">
      <c r="E1927" s="3"/>
    </row>
    <row r="1928" spans="5:5" x14ac:dyDescent="0.25">
      <c r="E1928" s="3"/>
    </row>
    <row r="1929" spans="5:5" x14ac:dyDescent="0.25">
      <c r="E1929" s="3"/>
    </row>
    <row r="1930" spans="5:5" x14ac:dyDescent="0.25">
      <c r="E1930" s="3"/>
    </row>
    <row r="1931" spans="5:5" x14ac:dyDescent="0.25">
      <c r="E1931" s="3"/>
    </row>
    <row r="1932" spans="5:5" x14ac:dyDescent="0.25">
      <c r="E1932" s="3"/>
    </row>
    <row r="1933" spans="5:5" x14ac:dyDescent="0.25">
      <c r="E1933" s="3"/>
    </row>
    <row r="1934" spans="5:5" x14ac:dyDescent="0.25">
      <c r="E1934" s="3"/>
    </row>
    <row r="1935" spans="5:5" x14ac:dyDescent="0.25">
      <c r="E1935" s="3"/>
    </row>
    <row r="1936" spans="5:5" x14ac:dyDescent="0.25">
      <c r="E1936" s="3"/>
    </row>
    <row r="1937" spans="5:5" x14ac:dyDescent="0.25">
      <c r="E1937" s="3"/>
    </row>
    <row r="1938" spans="5:5" x14ac:dyDescent="0.25">
      <c r="E1938" s="3"/>
    </row>
    <row r="1939" spans="5:5" x14ac:dyDescent="0.25">
      <c r="E1939" s="3"/>
    </row>
    <row r="1940" spans="5:5" x14ac:dyDescent="0.25">
      <c r="E1940" s="3"/>
    </row>
    <row r="1941" spans="5:5" x14ac:dyDescent="0.25">
      <c r="E1941" s="3"/>
    </row>
    <row r="1942" spans="5:5" x14ac:dyDescent="0.25">
      <c r="E1942" s="3"/>
    </row>
    <row r="1943" spans="5:5" x14ac:dyDescent="0.25">
      <c r="E1943" s="3"/>
    </row>
    <row r="1944" spans="5:5" x14ac:dyDescent="0.25">
      <c r="E1944" s="3"/>
    </row>
    <row r="1945" spans="5:5" x14ac:dyDescent="0.25">
      <c r="E1945" s="3"/>
    </row>
    <row r="1946" spans="5:5" x14ac:dyDescent="0.25">
      <c r="E1946" s="3"/>
    </row>
    <row r="1947" spans="5:5" x14ac:dyDescent="0.25">
      <c r="E1947" s="3"/>
    </row>
    <row r="1948" spans="5:5" x14ac:dyDescent="0.25">
      <c r="E1948" s="3"/>
    </row>
    <row r="1949" spans="5:5" x14ac:dyDescent="0.25">
      <c r="E1949" s="3"/>
    </row>
    <row r="1950" spans="5:5" x14ac:dyDescent="0.25">
      <c r="E1950" s="3"/>
    </row>
    <row r="1951" spans="5:5" x14ac:dyDescent="0.25">
      <c r="E1951" s="3"/>
    </row>
    <row r="1952" spans="5:5" x14ac:dyDescent="0.25">
      <c r="E1952" s="3"/>
    </row>
    <row r="1953" spans="5:5" x14ac:dyDescent="0.25">
      <c r="E1953" s="3"/>
    </row>
    <row r="1954" spans="5:5" x14ac:dyDescent="0.25">
      <c r="E1954" s="3"/>
    </row>
    <row r="1955" spans="5:5" x14ac:dyDescent="0.25">
      <c r="E1955" s="3"/>
    </row>
    <row r="1956" spans="5:5" x14ac:dyDescent="0.25">
      <c r="E1956" s="3"/>
    </row>
    <row r="1957" spans="5:5" x14ac:dyDescent="0.25">
      <c r="E1957" s="3"/>
    </row>
    <row r="1958" spans="5:5" x14ac:dyDescent="0.25">
      <c r="E1958" s="3"/>
    </row>
    <row r="1959" spans="5:5" x14ac:dyDescent="0.25">
      <c r="E1959" s="3"/>
    </row>
    <row r="1960" spans="5:5" x14ac:dyDescent="0.25">
      <c r="E1960" s="3"/>
    </row>
    <row r="1961" spans="5:5" x14ac:dyDescent="0.25">
      <c r="E1961" s="3"/>
    </row>
    <row r="1962" spans="5:5" x14ac:dyDescent="0.25">
      <c r="E1962" s="3"/>
    </row>
    <row r="1963" spans="5:5" x14ac:dyDescent="0.25">
      <c r="E1963" s="3"/>
    </row>
    <row r="1964" spans="5:5" x14ac:dyDescent="0.25">
      <c r="E1964" s="3"/>
    </row>
    <row r="1965" spans="5:5" x14ac:dyDescent="0.25">
      <c r="E1965" s="3"/>
    </row>
    <row r="1966" spans="5:5" x14ac:dyDescent="0.25">
      <c r="E1966" s="3"/>
    </row>
    <row r="1967" spans="5:5" x14ac:dyDescent="0.25">
      <c r="E1967" s="3"/>
    </row>
    <row r="1968" spans="5:5" x14ac:dyDescent="0.25">
      <c r="E1968" s="3"/>
    </row>
    <row r="1969" spans="5:5" x14ac:dyDescent="0.25">
      <c r="E1969" s="3"/>
    </row>
    <row r="1970" spans="5:5" x14ac:dyDescent="0.25">
      <c r="E1970" s="3"/>
    </row>
    <row r="1971" spans="5:5" x14ac:dyDescent="0.25">
      <c r="E1971" s="3"/>
    </row>
    <row r="1972" spans="5:5" x14ac:dyDescent="0.25">
      <c r="E1972" s="3"/>
    </row>
    <row r="1973" spans="5:5" x14ac:dyDescent="0.25">
      <c r="E1973" s="3"/>
    </row>
    <row r="1974" spans="5:5" x14ac:dyDescent="0.25">
      <c r="E1974" s="3"/>
    </row>
    <row r="1975" spans="5:5" x14ac:dyDescent="0.25">
      <c r="E1975" s="3"/>
    </row>
    <row r="1976" spans="5:5" x14ac:dyDescent="0.25">
      <c r="E1976" s="3"/>
    </row>
    <row r="1977" spans="5:5" x14ac:dyDescent="0.25">
      <c r="E1977" s="3"/>
    </row>
    <row r="1978" spans="5:5" x14ac:dyDescent="0.25">
      <c r="E1978" s="3"/>
    </row>
    <row r="1979" spans="5:5" x14ac:dyDescent="0.25">
      <c r="E1979" s="3"/>
    </row>
    <row r="1980" spans="5:5" x14ac:dyDescent="0.25">
      <c r="E1980" s="3"/>
    </row>
    <row r="1981" spans="5:5" x14ac:dyDescent="0.25">
      <c r="E1981" s="3"/>
    </row>
    <row r="1982" spans="5:5" x14ac:dyDescent="0.25">
      <c r="E1982" s="3"/>
    </row>
    <row r="1983" spans="5:5" x14ac:dyDescent="0.25">
      <c r="E1983" s="3"/>
    </row>
    <row r="1984" spans="5:5" x14ac:dyDescent="0.25">
      <c r="E1984" s="3"/>
    </row>
    <row r="1985" spans="5:5" x14ac:dyDescent="0.25">
      <c r="E1985" s="3"/>
    </row>
    <row r="1986" spans="5:5" x14ac:dyDescent="0.25">
      <c r="E1986" s="3"/>
    </row>
    <row r="1987" spans="5:5" x14ac:dyDescent="0.25">
      <c r="E1987" s="3"/>
    </row>
    <row r="1988" spans="5:5" x14ac:dyDescent="0.25">
      <c r="E1988" s="3"/>
    </row>
    <row r="1989" spans="5:5" x14ac:dyDescent="0.25">
      <c r="E1989" s="3"/>
    </row>
    <row r="1990" spans="5:5" x14ac:dyDescent="0.25">
      <c r="E1990" s="3"/>
    </row>
    <row r="1991" spans="5:5" x14ac:dyDescent="0.25">
      <c r="E1991" s="3"/>
    </row>
    <row r="1992" spans="5:5" x14ac:dyDescent="0.25">
      <c r="E1992" s="3"/>
    </row>
    <row r="1993" spans="5:5" x14ac:dyDescent="0.25">
      <c r="E1993" s="3"/>
    </row>
    <row r="1994" spans="5:5" x14ac:dyDescent="0.25">
      <c r="E1994" s="3"/>
    </row>
    <row r="1995" spans="5:5" x14ac:dyDescent="0.25">
      <c r="E1995" s="3"/>
    </row>
    <row r="1996" spans="5:5" x14ac:dyDescent="0.25">
      <c r="E1996" s="3"/>
    </row>
    <row r="1997" spans="5:5" x14ac:dyDescent="0.25">
      <c r="E1997" s="3"/>
    </row>
    <row r="1998" spans="5:5" x14ac:dyDescent="0.25">
      <c r="E1998" s="3"/>
    </row>
    <row r="1999" spans="5:5" x14ac:dyDescent="0.25">
      <c r="E1999" s="3"/>
    </row>
    <row r="2000" spans="5:5" x14ac:dyDescent="0.25">
      <c r="E2000" s="3"/>
    </row>
    <row r="2001" spans="5:5" x14ac:dyDescent="0.25">
      <c r="E2001" s="3"/>
    </row>
    <row r="2002" spans="5:5" x14ac:dyDescent="0.25">
      <c r="E2002" s="3"/>
    </row>
    <row r="2003" spans="5:5" x14ac:dyDescent="0.25">
      <c r="E2003" s="3"/>
    </row>
    <row r="2004" spans="5:5" x14ac:dyDescent="0.25">
      <c r="E2004" s="3"/>
    </row>
    <row r="2005" spans="5:5" x14ac:dyDescent="0.25">
      <c r="E2005" s="3"/>
    </row>
    <row r="2006" spans="5:5" x14ac:dyDescent="0.25">
      <c r="E2006" s="3"/>
    </row>
    <row r="2007" spans="5:5" x14ac:dyDescent="0.25">
      <c r="E2007" s="3"/>
    </row>
    <row r="2008" spans="5:5" x14ac:dyDescent="0.25">
      <c r="E2008" s="3"/>
    </row>
    <row r="2009" spans="5:5" x14ac:dyDescent="0.25">
      <c r="E2009" s="3"/>
    </row>
    <row r="2010" spans="5:5" x14ac:dyDescent="0.25">
      <c r="E2010" s="3"/>
    </row>
    <row r="2011" spans="5:5" x14ac:dyDescent="0.25">
      <c r="E2011" s="3"/>
    </row>
    <row r="2012" spans="5:5" x14ac:dyDescent="0.25">
      <c r="E2012" s="3"/>
    </row>
    <row r="2013" spans="5:5" x14ac:dyDescent="0.25">
      <c r="E2013" s="3"/>
    </row>
    <row r="2014" spans="5:5" x14ac:dyDescent="0.25">
      <c r="E2014" s="3"/>
    </row>
    <row r="2015" spans="5:5" x14ac:dyDescent="0.25">
      <c r="E2015" s="3"/>
    </row>
    <row r="2016" spans="5:5" x14ac:dyDescent="0.25">
      <c r="E2016" s="3"/>
    </row>
    <row r="2017" spans="5:5" x14ac:dyDescent="0.25">
      <c r="E2017" s="3"/>
    </row>
    <row r="2018" spans="5:5" x14ac:dyDescent="0.25">
      <c r="E2018" s="3"/>
    </row>
    <row r="2019" spans="5:5" x14ac:dyDescent="0.25">
      <c r="E2019" s="3"/>
    </row>
    <row r="2020" spans="5:5" x14ac:dyDescent="0.25">
      <c r="E2020" s="3"/>
    </row>
    <row r="2021" spans="5:5" x14ac:dyDescent="0.25">
      <c r="E2021" s="3"/>
    </row>
    <row r="2022" spans="5:5" x14ac:dyDescent="0.25">
      <c r="E2022" s="3"/>
    </row>
    <row r="2023" spans="5:5" x14ac:dyDescent="0.25">
      <c r="E2023" s="3"/>
    </row>
    <row r="2024" spans="5:5" x14ac:dyDescent="0.25">
      <c r="E2024" s="3"/>
    </row>
    <row r="2025" spans="5:5" x14ac:dyDescent="0.25">
      <c r="E2025" s="3"/>
    </row>
    <row r="2026" spans="5:5" x14ac:dyDescent="0.25">
      <c r="E2026" s="3"/>
    </row>
    <row r="2027" spans="5:5" x14ac:dyDescent="0.25">
      <c r="E2027" s="3"/>
    </row>
    <row r="2028" spans="5:5" x14ac:dyDescent="0.25">
      <c r="E2028" s="3"/>
    </row>
    <row r="2029" spans="5:5" x14ac:dyDescent="0.25">
      <c r="E2029" s="3"/>
    </row>
    <row r="2030" spans="5:5" x14ac:dyDescent="0.25">
      <c r="E2030" s="3"/>
    </row>
    <row r="2031" spans="5:5" x14ac:dyDescent="0.25">
      <c r="E2031" s="3"/>
    </row>
    <row r="2032" spans="5:5" x14ac:dyDescent="0.25">
      <c r="E2032" s="3"/>
    </row>
    <row r="2033" spans="5:5" x14ac:dyDescent="0.25">
      <c r="E2033" s="3"/>
    </row>
    <row r="2034" spans="5:5" x14ac:dyDescent="0.25">
      <c r="E2034" s="3"/>
    </row>
    <row r="2035" spans="5:5" x14ac:dyDescent="0.25">
      <c r="E2035" s="3"/>
    </row>
    <row r="2036" spans="5:5" x14ac:dyDescent="0.25">
      <c r="E2036" s="3"/>
    </row>
    <row r="2037" spans="5:5" x14ac:dyDescent="0.25">
      <c r="E2037" s="3"/>
    </row>
    <row r="2038" spans="5:5" x14ac:dyDescent="0.25">
      <c r="E2038" s="3"/>
    </row>
    <row r="2039" spans="5:5" x14ac:dyDescent="0.25">
      <c r="E2039" s="3"/>
    </row>
    <row r="2040" spans="5:5" x14ac:dyDescent="0.25">
      <c r="E2040" s="3"/>
    </row>
    <row r="2041" spans="5:5" x14ac:dyDescent="0.25">
      <c r="E2041" s="3"/>
    </row>
    <row r="2042" spans="5:5" x14ac:dyDescent="0.25">
      <c r="E2042" s="3"/>
    </row>
    <row r="2043" spans="5:5" x14ac:dyDescent="0.25">
      <c r="E2043" s="3"/>
    </row>
    <row r="2044" spans="5:5" x14ac:dyDescent="0.25">
      <c r="E2044" s="3"/>
    </row>
    <row r="2045" spans="5:5" x14ac:dyDescent="0.25">
      <c r="E2045" s="3"/>
    </row>
    <row r="2046" spans="5:5" x14ac:dyDescent="0.25">
      <c r="E2046" s="3"/>
    </row>
    <row r="2047" spans="5:5" x14ac:dyDescent="0.25">
      <c r="E2047" s="3"/>
    </row>
    <row r="2048" spans="5:5" x14ac:dyDescent="0.25">
      <c r="E2048" s="3"/>
    </row>
    <row r="2049" spans="5:5" x14ac:dyDescent="0.25">
      <c r="E2049" s="3"/>
    </row>
    <row r="2050" spans="5:5" x14ac:dyDescent="0.25">
      <c r="E2050" s="3"/>
    </row>
    <row r="2051" spans="5:5" x14ac:dyDescent="0.25">
      <c r="E2051" s="3"/>
    </row>
    <row r="2052" spans="5:5" x14ac:dyDescent="0.25">
      <c r="E2052" s="3"/>
    </row>
    <row r="2053" spans="5:5" x14ac:dyDescent="0.25">
      <c r="E2053" s="3"/>
    </row>
    <row r="2054" spans="5:5" x14ac:dyDescent="0.25">
      <c r="E2054" s="3"/>
    </row>
    <row r="2055" spans="5:5" x14ac:dyDescent="0.25">
      <c r="E2055" s="3"/>
    </row>
    <row r="2056" spans="5:5" x14ac:dyDescent="0.25">
      <c r="E2056" s="3"/>
    </row>
    <row r="2057" spans="5:5" x14ac:dyDescent="0.25">
      <c r="E2057" s="3"/>
    </row>
    <row r="2058" spans="5:5" x14ac:dyDescent="0.25">
      <c r="E2058" s="3"/>
    </row>
    <row r="2059" spans="5:5" x14ac:dyDescent="0.25">
      <c r="E2059" s="3"/>
    </row>
    <row r="2060" spans="5:5" x14ac:dyDescent="0.25">
      <c r="E2060" s="3"/>
    </row>
    <row r="2061" spans="5:5" x14ac:dyDescent="0.25">
      <c r="E2061" s="3"/>
    </row>
    <row r="2062" spans="5:5" x14ac:dyDescent="0.25">
      <c r="E2062" s="3"/>
    </row>
    <row r="2063" spans="5:5" x14ac:dyDescent="0.25">
      <c r="E2063" s="3"/>
    </row>
    <row r="2064" spans="5:5" x14ac:dyDescent="0.25">
      <c r="E2064" s="3"/>
    </row>
    <row r="2065" spans="5:5" x14ac:dyDescent="0.25">
      <c r="E2065" s="3"/>
    </row>
    <row r="2066" spans="5:5" x14ac:dyDescent="0.25">
      <c r="E2066" s="3"/>
    </row>
    <row r="2067" spans="5:5" x14ac:dyDescent="0.25">
      <c r="E2067" s="3"/>
    </row>
    <row r="2068" spans="5:5" x14ac:dyDescent="0.25">
      <c r="E2068" s="3"/>
    </row>
    <row r="2069" spans="5:5" x14ac:dyDescent="0.25">
      <c r="E2069" s="3"/>
    </row>
    <row r="2070" spans="5:5" x14ac:dyDescent="0.25">
      <c r="E2070" s="3"/>
    </row>
    <row r="2071" spans="5:5" x14ac:dyDescent="0.25">
      <c r="E2071" s="3"/>
    </row>
    <row r="2072" spans="5:5" x14ac:dyDescent="0.25">
      <c r="E2072" s="3"/>
    </row>
    <row r="2073" spans="5:5" x14ac:dyDescent="0.25">
      <c r="E2073" s="3"/>
    </row>
    <row r="2074" spans="5:5" x14ac:dyDescent="0.25">
      <c r="E2074" s="3"/>
    </row>
    <row r="2075" spans="5:5" x14ac:dyDescent="0.25">
      <c r="E2075" s="3"/>
    </row>
    <row r="2076" spans="5:5" x14ac:dyDescent="0.25">
      <c r="E2076" s="3"/>
    </row>
    <row r="2077" spans="5:5" x14ac:dyDescent="0.25">
      <c r="E2077" s="3"/>
    </row>
    <row r="2078" spans="5:5" x14ac:dyDescent="0.25">
      <c r="E2078" s="3"/>
    </row>
    <row r="2079" spans="5:5" x14ac:dyDescent="0.25">
      <c r="E2079" s="3"/>
    </row>
    <row r="2080" spans="5:5" x14ac:dyDescent="0.25">
      <c r="E2080" s="3"/>
    </row>
    <row r="2081" spans="5:5" x14ac:dyDescent="0.25">
      <c r="E2081" s="3"/>
    </row>
    <row r="2082" spans="5:5" x14ac:dyDescent="0.25">
      <c r="E2082" s="3"/>
    </row>
    <row r="2083" spans="5:5" x14ac:dyDescent="0.25">
      <c r="E2083" s="3"/>
    </row>
    <row r="2084" spans="5:5" x14ac:dyDescent="0.25">
      <c r="E2084" s="3"/>
    </row>
    <row r="2085" spans="5:5" x14ac:dyDescent="0.25">
      <c r="E2085" s="3"/>
    </row>
    <row r="2086" spans="5:5" x14ac:dyDescent="0.25">
      <c r="E2086" s="3"/>
    </row>
    <row r="2087" spans="5:5" x14ac:dyDescent="0.25">
      <c r="E2087" s="3"/>
    </row>
    <row r="2088" spans="5:5" x14ac:dyDescent="0.25">
      <c r="E2088" s="3"/>
    </row>
    <row r="2089" spans="5:5" x14ac:dyDescent="0.25">
      <c r="E2089" s="3"/>
    </row>
    <row r="2090" spans="5:5" x14ac:dyDescent="0.25">
      <c r="E2090" s="3"/>
    </row>
    <row r="2091" spans="5:5" x14ac:dyDescent="0.25">
      <c r="E2091" s="3"/>
    </row>
    <row r="2092" spans="5:5" x14ac:dyDescent="0.25">
      <c r="E2092" s="3"/>
    </row>
    <row r="2093" spans="5:5" x14ac:dyDescent="0.25">
      <c r="E2093" s="3"/>
    </row>
    <row r="2094" spans="5:5" x14ac:dyDescent="0.25">
      <c r="E2094" s="3"/>
    </row>
    <row r="2095" spans="5:5" x14ac:dyDescent="0.25">
      <c r="E2095" s="3"/>
    </row>
    <row r="2096" spans="5:5" x14ac:dyDescent="0.25">
      <c r="E2096" s="3"/>
    </row>
    <row r="2097" spans="5:5" x14ac:dyDescent="0.25">
      <c r="E2097" s="3"/>
    </row>
    <row r="2098" spans="5:5" x14ac:dyDescent="0.25">
      <c r="E2098" s="3"/>
    </row>
    <row r="2099" spans="5:5" x14ac:dyDescent="0.25">
      <c r="E2099" s="3"/>
    </row>
    <row r="2100" spans="5:5" x14ac:dyDescent="0.25">
      <c r="E2100" s="3"/>
    </row>
    <row r="2101" spans="5:5" x14ac:dyDescent="0.25">
      <c r="E2101" s="3"/>
    </row>
    <row r="2102" spans="5:5" x14ac:dyDescent="0.25">
      <c r="E2102" s="3"/>
    </row>
    <row r="2103" spans="5:5" x14ac:dyDescent="0.25">
      <c r="E2103" s="3"/>
    </row>
    <row r="2104" spans="5:5" x14ac:dyDescent="0.25">
      <c r="E2104" s="3"/>
    </row>
    <row r="2105" spans="5:5" x14ac:dyDescent="0.25">
      <c r="E2105" s="3"/>
    </row>
    <row r="2106" spans="5:5" x14ac:dyDescent="0.25">
      <c r="E2106" s="3"/>
    </row>
    <row r="2107" spans="5:5" x14ac:dyDescent="0.25">
      <c r="E2107" s="3"/>
    </row>
    <row r="2108" spans="5:5" x14ac:dyDescent="0.25">
      <c r="E2108" s="3"/>
    </row>
    <row r="2109" spans="5:5" x14ac:dyDescent="0.25">
      <c r="E2109" s="3"/>
    </row>
    <row r="2110" spans="5:5" x14ac:dyDescent="0.25">
      <c r="E2110" s="3"/>
    </row>
    <row r="2111" spans="5:5" x14ac:dyDescent="0.25">
      <c r="E2111" s="3"/>
    </row>
    <row r="2112" spans="5:5" x14ac:dyDescent="0.25">
      <c r="E2112" s="3"/>
    </row>
    <row r="2113" spans="5:5" x14ac:dyDescent="0.25">
      <c r="E2113" s="3"/>
    </row>
    <row r="2114" spans="5:5" x14ac:dyDescent="0.25">
      <c r="E2114" s="3"/>
    </row>
    <row r="2115" spans="5:5" x14ac:dyDescent="0.25">
      <c r="E2115" s="3"/>
    </row>
    <row r="2116" spans="5:5" x14ac:dyDescent="0.25">
      <c r="E2116" s="3"/>
    </row>
    <row r="2117" spans="5:5" x14ac:dyDescent="0.25">
      <c r="E2117" s="3"/>
    </row>
    <row r="2118" spans="5:5" x14ac:dyDescent="0.25">
      <c r="E2118" s="3"/>
    </row>
    <row r="2119" spans="5:5" x14ac:dyDescent="0.25">
      <c r="E2119" s="3"/>
    </row>
    <row r="2120" spans="5:5" x14ac:dyDescent="0.25">
      <c r="E2120" s="3"/>
    </row>
    <row r="2121" spans="5:5" x14ac:dyDescent="0.25">
      <c r="E2121" s="3"/>
    </row>
    <row r="2122" spans="5:5" x14ac:dyDescent="0.25">
      <c r="E2122" s="3"/>
    </row>
    <row r="2123" spans="5:5" x14ac:dyDescent="0.25">
      <c r="E2123" s="3"/>
    </row>
    <row r="2124" spans="5:5" x14ac:dyDescent="0.25">
      <c r="E2124" s="3"/>
    </row>
    <row r="2125" spans="5:5" x14ac:dyDescent="0.25">
      <c r="E2125" s="3"/>
    </row>
    <row r="2126" spans="5:5" x14ac:dyDescent="0.25">
      <c r="E2126" s="3"/>
    </row>
    <row r="2127" spans="5:5" x14ac:dyDescent="0.25">
      <c r="E2127" s="3"/>
    </row>
    <row r="2128" spans="5:5" x14ac:dyDescent="0.25">
      <c r="E2128" s="3"/>
    </row>
    <row r="2129" spans="5:5" x14ac:dyDescent="0.25">
      <c r="E2129" s="3"/>
    </row>
    <row r="2130" spans="5:5" x14ac:dyDescent="0.25">
      <c r="E2130" s="3"/>
    </row>
    <row r="2131" spans="5:5" x14ac:dyDescent="0.25">
      <c r="E2131" s="3"/>
    </row>
    <row r="2132" spans="5:5" x14ac:dyDescent="0.25">
      <c r="E2132" s="3"/>
    </row>
    <row r="2133" spans="5:5" x14ac:dyDescent="0.25">
      <c r="E2133" s="3"/>
    </row>
    <row r="2134" spans="5:5" x14ac:dyDescent="0.25">
      <c r="E2134" s="3"/>
    </row>
    <row r="2135" spans="5:5" x14ac:dyDescent="0.25">
      <c r="E2135" s="3"/>
    </row>
    <row r="2136" spans="5:5" x14ac:dyDescent="0.25">
      <c r="E2136" s="3"/>
    </row>
    <row r="2137" spans="5:5" x14ac:dyDescent="0.25">
      <c r="E2137" s="3"/>
    </row>
    <row r="2138" spans="5:5" x14ac:dyDescent="0.25">
      <c r="E2138" s="3"/>
    </row>
    <row r="2139" spans="5:5" x14ac:dyDescent="0.25">
      <c r="E2139" s="3"/>
    </row>
    <row r="2140" spans="5:5" x14ac:dyDescent="0.25">
      <c r="E2140" s="3"/>
    </row>
    <row r="2141" spans="5:5" x14ac:dyDescent="0.25">
      <c r="E2141" s="3"/>
    </row>
    <row r="2142" spans="5:5" x14ac:dyDescent="0.25">
      <c r="E2142" s="3"/>
    </row>
    <row r="2143" spans="5:5" x14ac:dyDescent="0.25">
      <c r="E2143" s="3"/>
    </row>
    <row r="2144" spans="5:5" x14ac:dyDescent="0.25">
      <c r="E2144" s="3"/>
    </row>
    <row r="2145" spans="5:5" x14ac:dyDescent="0.25">
      <c r="E2145" s="3"/>
    </row>
    <row r="2146" spans="5:5" x14ac:dyDescent="0.25">
      <c r="E2146" s="3"/>
    </row>
    <row r="2147" spans="5:5" x14ac:dyDescent="0.25">
      <c r="E2147" s="3"/>
    </row>
    <row r="2148" spans="5:5" x14ac:dyDescent="0.25">
      <c r="E2148" s="3"/>
    </row>
    <row r="2149" spans="5:5" x14ac:dyDescent="0.25">
      <c r="E2149" s="3"/>
    </row>
    <row r="2150" spans="5:5" x14ac:dyDescent="0.25">
      <c r="E2150" s="3"/>
    </row>
    <row r="2151" spans="5:5" x14ac:dyDescent="0.25">
      <c r="E2151" s="3"/>
    </row>
    <row r="2152" spans="5:5" x14ac:dyDescent="0.25">
      <c r="E2152" s="3"/>
    </row>
    <row r="2153" spans="5:5" x14ac:dyDescent="0.25">
      <c r="E2153" s="3"/>
    </row>
    <row r="2154" spans="5:5" x14ac:dyDescent="0.25">
      <c r="E2154" s="3"/>
    </row>
    <row r="2155" spans="5:5" x14ac:dyDescent="0.25">
      <c r="E2155" s="3"/>
    </row>
    <row r="2156" spans="5:5" x14ac:dyDescent="0.25">
      <c r="E2156" s="3"/>
    </row>
    <row r="2157" spans="5:5" x14ac:dyDescent="0.25">
      <c r="E2157" s="3"/>
    </row>
    <row r="2158" spans="5:5" x14ac:dyDescent="0.25">
      <c r="E2158" s="3"/>
    </row>
    <row r="2159" spans="5:5" x14ac:dyDescent="0.25">
      <c r="E2159" s="3"/>
    </row>
    <row r="2160" spans="5:5" x14ac:dyDescent="0.25">
      <c r="E2160" s="3"/>
    </row>
    <row r="2161" spans="5:5" x14ac:dyDescent="0.25">
      <c r="E2161" s="3"/>
    </row>
    <row r="2162" spans="5:5" x14ac:dyDescent="0.25">
      <c r="E2162" s="3"/>
    </row>
    <row r="2163" spans="5:5" x14ac:dyDescent="0.25">
      <c r="E2163" s="3"/>
    </row>
    <row r="2164" spans="5:5" x14ac:dyDescent="0.25">
      <c r="E2164" s="3"/>
    </row>
    <row r="2165" spans="5:5" x14ac:dyDescent="0.25">
      <c r="E2165" s="3"/>
    </row>
    <row r="2166" spans="5:5" x14ac:dyDescent="0.25">
      <c r="E2166" s="3"/>
    </row>
    <row r="2167" spans="5:5" x14ac:dyDescent="0.25">
      <c r="E2167" s="3"/>
    </row>
    <row r="2168" spans="5:5" x14ac:dyDescent="0.25">
      <c r="E2168" s="3"/>
    </row>
    <row r="2169" spans="5:5" x14ac:dyDescent="0.25">
      <c r="E2169" s="3"/>
    </row>
    <row r="2170" spans="5:5" x14ac:dyDescent="0.25">
      <c r="E2170" s="3"/>
    </row>
    <row r="2171" spans="5:5" x14ac:dyDescent="0.25">
      <c r="E2171" s="3"/>
    </row>
    <row r="2172" spans="5:5" x14ac:dyDescent="0.25">
      <c r="E2172" s="3"/>
    </row>
    <row r="2173" spans="5:5" x14ac:dyDescent="0.25">
      <c r="E2173" s="3"/>
    </row>
    <row r="2174" spans="5:5" x14ac:dyDescent="0.25">
      <c r="E2174" s="3"/>
    </row>
    <row r="2175" spans="5:5" x14ac:dyDescent="0.25">
      <c r="E2175" s="3"/>
    </row>
    <row r="2176" spans="5:5" x14ac:dyDescent="0.25">
      <c r="E2176" s="3"/>
    </row>
    <row r="2177" spans="5:5" x14ac:dyDescent="0.25">
      <c r="E2177" s="3"/>
    </row>
    <row r="2178" spans="5:5" x14ac:dyDescent="0.25">
      <c r="E2178" s="3"/>
    </row>
    <row r="2179" spans="5:5" x14ac:dyDescent="0.25">
      <c r="E2179" s="3"/>
    </row>
    <row r="2180" spans="5:5" x14ac:dyDescent="0.25">
      <c r="E2180" s="3"/>
    </row>
    <row r="2181" spans="5:5" x14ac:dyDescent="0.25">
      <c r="E2181" s="3"/>
    </row>
    <row r="2182" spans="5:5" x14ac:dyDescent="0.25">
      <c r="E2182" s="3"/>
    </row>
    <row r="2183" spans="5:5" x14ac:dyDescent="0.25">
      <c r="E2183" s="3"/>
    </row>
    <row r="2184" spans="5:5" x14ac:dyDescent="0.25">
      <c r="E2184" s="3"/>
    </row>
    <row r="2185" spans="5:5" x14ac:dyDescent="0.25">
      <c r="E2185" s="3"/>
    </row>
    <row r="2186" spans="5:5" x14ac:dyDescent="0.25">
      <c r="E2186" s="3"/>
    </row>
    <row r="2187" spans="5:5" x14ac:dyDescent="0.25">
      <c r="E2187" s="3"/>
    </row>
    <row r="2188" spans="5:5" x14ac:dyDescent="0.25">
      <c r="E2188" s="3"/>
    </row>
    <row r="2189" spans="5:5" x14ac:dyDescent="0.25">
      <c r="E2189" s="3"/>
    </row>
    <row r="2190" spans="5:5" x14ac:dyDescent="0.25">
      <c r="E2190" s="3"/>
    </row>
    <row r="2191" spans="5:5" x14ac:dyDescent="0.25">
      <c r="E2191" s="3"/>
    </row>
    <row r="2192" spans="5:5" x14ac:dyDescent="0.25">
      <c r="E2192" s="3"/>
    </row>
    <row r="2193" spans="5:5" x14ac:dyDescent="0.25">
      <c r="E2193" s="3"/>
    </row>
    <row r="2194" spans="5:5" x14ac:dyDescent="0.25">
      <c r="E2194" s="3"/>
    </row>
    <row r="2195" spans="5:5" x14ac:dyDescent="0.25">
      <c r="E2195" s="3"/>
    </row>
    <row r="2196" spans="5:5" x14ac:dyDescent="0.25">
      <c r="E2196" s="3"/>
    </row>
    <row r="2197" spans="5:5" x14ac:dyDescent="0.25">
      <c r="E2197" s="3"/>
    </row>
    <row r="2198" spans="5:5" x14ac:dyDescent="0.25">
      <c r="E2198" s="3"/>
    </row>
    <row r="2199" spans="5:5" x14ac:dyDescent="0.25">
      <c r="E2199" s="3"/>
    </row>
    <row r="2200" spans="5:5" x14ac:dyDescent="0.25">
      <c r="E2200" s="3"/>
    </row>
    <row r="2201" spans="5:5" x14ac:dyDescent="0.25">
      <c r="E2201" s="3"/>
    </row>
    <row r="2202" spans="5:5" x14ac:dyDescent="0.25">
      <c r="E2202" s="3"/>
    </row>
    <row r="2203" spans="5:5" x14ac:dyDescent="0.25">
      <c r="E2203" s="3"/>
    </row>
    <row r="2204" spans="5:5" x14ac:dyDescent="0.25">
      <c r="E2204" s="3"/>
    </row>
    <row r="2205" spans="5:5" x14ac:dyDescent="0.25">
      <c r="E2205" s="3"/>
    </row>
    <row r="2206" spans="5:5" x14ac:dyDescent="0.25">
      <c r="E2206" s="3"/>
    </row>
    <row r="2207" spans="5:5" x14ac:dyDescent="0.25">
      <c r="E2207" s="3"/>
    </row>
    <row r="2208" spans="5:5" x14ac:dyDescent="0.25">
      <c r="E2208" s="3"/>
    </row>
    <row r="2209" spans="5:5" x14ac:dyDescent="0.25">
      <c r="E2209" s="3"/>
    </row>
    <row r="2210" spans="5:5" x14ac:dyDescent="0.25">
      <c r="E2210" s="3"/>
    </row>
    <row r="2211" spans="5:5" x14ac:dyDescent="0.25">
      <c r="E2211" s="3"/>
    </row>
    <row r="2212" spans="5:5" x14ac:dyDescent="0.25">
      <c r="E2212" s="3"/>
    </row>
    <row r="2213" spans="5:5" x14ac:dyDescent="0.25">
      <c r="E2213" s="3"/>
    </row>
    <row r="2214" spans="5:5" x14ac:dyDescent="0.25">
      <c r="E2214" s="3"/>
    </row>
    <row r="2215" spans="5:5" x14ac:dyDescent="0.25">
      <c r="E2215" s="3"/>
    </row>
    <row r="2216" spans="5:5" x14ac:dyDescent="0.25">
      <c r="E2216" s="3"/>
    </row>
    <row r="2217" spans="5:5" x14ac:dyDescent="0.25">
      <c r="E2217" s="3"/>
    </row>
    <row r="2218" spans="5:5" x14ac:dyDescent="0.25">
      <c r="E2218" s="3"/>
    </row>
    <row r="2219" spans="5:5" x14ac:dyDescent="0.25">
      <c r="E2219" s="3"/>
    </row>
    <row r="2220" spans="5:5" x14ac:dyDescent="0.25">
      <c r="E2220" s="3"/>
    </row>
    <row r="2221" spans="5:5" x14ac:dyDescent="0.25">
      <c r="E2221" s="3"/>
    </row>
    <row r="2222" spans="5:5" x14ac:dyDescent="0.25">
      <c r="E2222" s="3"/>
    </row>
    <row r="2223" spans="5:5" x14ac:dyDescent="0.25">
      <c r="E2223" s="3"/>
    </row>
    <row r="2224" spans="5:5" x14ac:dyDescent="0.25">
      <c r="E2224" s="3"/>
    </row>
    <row r="2225" spans="5:5" x14ac:dyDescent="0.25">
      <c r="E2225" s="3"/>
    </row>
    <row r="2226" spans="5:5" x14ac:dyDescent="0.25">
      <c r="E2226" s="3"/>
    </row>
    <row r="2227" spans="5:5" x14ac:dyDescent="0.25">
      <c r="E2227" s="3"/>
    </row>
    <row r="2228" spans="5:5" x14ac:dyDescent="0.25">
      <c r="E2228" s="3"/>
    </row>
    <row r="2229" spans="5:5" x14ac:dyDescent="0.25">
      <c r="E2229" s="3"/>
    </row>
    <row r="2230" spans="5:5" x14ac:dyDescent="0.25">
      <c r="E2230" s="3"/>
    </row>
    <row r="2231" spans="5:5" x14ac:dyDescent="0.25">
      <c r="E2231" s="3"/>
    </row>
    <row r="2232" spans="5:5" x14ac:dyDescent="0.25">
      <c r="E2232" s="3"/>
    </row>
    <row r="2233" spans="5:5" x14ac:dyDescent="0.25">
      <c r="E2233" s="3"/>
    </row>
    <row r="2234" spans="5:5" x14ac:dyDescent="0.25">
      <c r="E2234" s="3"/>
    </row>
    <row r="2235" spans="5:5" x14ac:dyDescent="0.25">
      <c r="E2235" s="3"/>
    </row>
    <row r="2236" spans="5:5" x14ac:dyDescent="0.25">
      <c r="E2236" s="3"/>
    </row>
    <row r="2237" spans="5:5" x14ac:dyDescent="0.25">
      <c r="E2237" s="3"/>
    </row>
    <row r="2238" spans="5:5" x14ac:dyDescent="0.25">
      <c r="E2238" s="3"/>
    </row>
    <row r="2239" spans="5:5" x14ac:dyDescent="0.25">
      <c r="E2239" s="3"/>
    </row>
    <row r="2240" spans="5:5" x14ac:dyDescent="0.25">
      <c r="E2240" s="3"/>
    </row>
    <row r="2241" spans="5:5" x14ac:dyDescent="0.25">
      <c r="E2241" s="3"/>
    </row>
    <row r="2242" spans="5:5" x14ac:dyDescent="0.25">
      <c r="E2242" s="3"/>
    </row>
    <row r="2243" spans="5:5" x14ac:dyDescent="0.25">
      <c r="E2243" s="3"/>
    </row>
    <row r="2244" spans="5:5" x14ac:dyDescent="0.25">
      <c r="E2244" s="3"/>
    </row>
    <row r="2245" spans="5:5" x14ac:dyDescent="0.25">
      <c r="E2245" s="3"/>
    </row>
    <row r="2246" spans="5:5" x14ac:dyDescent="0.25">
      <c r="E2246" s="3"/>
    </row>
    <row r="2247" spans="5:5" x14ac:dyDescent="0.25">
      <c r="E2247" s="3"/>
    </row>
    <row r="2248" spans="5:5" x14ac:dyDescent="0.25">
      <c r="E2248" s="3"/>
    </row>
    <row r="2249" spans="5:5" x14ac:dyDescent="0.25">
      <c r="E2249" s="3"/>
    </row>
    <row r="2250" spans="5:5" x14ac:dyDescent="0.25">
      <c r="E2250" s="3"/>
    </row>
    <row r="2251" spans="5:5" x14ac:dyDescent="0.25">
      <c r="E2251" s="3"/>
    </row>
    <row r="2252" spans="5:5" x14ac:dyDescent="0.25">
      <c r="E2252" s="3"/>
    </row>
    <row r="2253" spans="5:5" x14ac:dyDescent="0.25">
      <c r="E2253" s="3"/>
    </row>
    <row r="2254" spans="5:5" x14ac:dyDescent="0.25">
      <c r="E2254" s="3"/>
    </row>
    <row r="2255" spans="5:5" x14ac:dyDescent="0.25">
      <c r="E2255" s="3"/>
    </row>
    <row r="2256" spans="5:5" x14ac:dyDescent="0.25">
      <c r="E2256" s="3"/>
    </row>
    <row r="2257" spans="5:5" x14ac:dyDescent="0.25">
      <c r="E2257" s="3"/>
    </row>
    <row r="2258" spans="5:5" x14ac:dyDescent="0.25">
      <c r="E2258" s="3"/>
    </row>
    <row r="2259" spans="5:5" x14ac:dyDescent="0.25">
      <c r="E2259" s="3"/>
    </row>
    <row r="2260" spans="5:5" x14ac:dyDescent="0.25">
      <c r="E2260" s="3"/>
    </row>
    <row r="2261" spans="5:5" x14ac:dyDescent="0.25">
      <c r="E2261" s="3"/>
    </row>
    <row r="2262" spans="5:5" x14ac:dyDescent="0.25">
      <c r="E2262" s="3"/>
    </row>
    <row r="2263" spans="5:5" x14ac:dyDescent="0.25">
      <c r="E2263" s="3"/>
    </row>
    <row r="2264" spans="5:5" x14ac:dyDescent="0.25">
      <c r="E2264" s="3"/>
    </row>
    <row r="2265" spans="5:5" x14ac:dyDescent="0.25">
      <c r="E2265" s="3"/>
    </row>
    <row r="2266" spans="5:5" x14ac:dyDescent="0.25">
      <c r="E2266" s="3"/>
    </row>
    <row r="2267" spans="5:5" x14ac:dyDescent="0.25">
      <c r="E2267" s="3"/>
    </row>
    <row r="2268" spans="5:5" x14ac:dyDescent="0.25">
      <c r="E2268" s="3"/>
    </row>
    <row r="2269" spans="5:5" x14ac:dyDescent="0.25">
      <c r="E2269" s="3"/>
    </row>
    <row r="2270" spans="5:5" x14ac:dyDescent="0.25">
      <c r="E2270" s="3"/>
    </row>
    <row r="2271" spans="5:5" x14ac:dyDescent="0.25">
      <c r="E2271" s="3"/>
    </row>
    <row r="2272" spans="5:5" x14ac:dyDescent="0.25">
      <c r="E2272" s="3"/>
    </row>
    <row r="2273" spans="5:5" x14ac:dyDescent="0.25">
      <c r="E2273" s="3"/>
    </row>
    <row r="2274" spans="5:5" x14ac:dyDescent="0.25">
      <c r="E2274" s="3"/>
    </row>
    <row r="2275" spans="5:5" x14ac:dyDescent="0.25">
      <c r="E2275" s="3"/>
    </row>
    <row r="2276" spans="5:5" x14ac:dyDescent="0.25">
      <c r="E2276" s="3"/>
    </row>
    <row r="2277" spans="5:5" x14ac:dyDescent="0.25">
      <c r="E2277" s="3"/>
    </row>
    <row r="2278" spans="5:5" x14ac:dyDescent="0.25">
      <c r="E2278" s="3"/>
    </row>
    <row r="2279" spans="5:5" x14ac:dyDescent="0.25">
      <c r="E2279" s="3"/>
    </row>
    <row r="2280" spans="5:5" x14ac:dyDescent="0.25">
      <c r="E2280" s="3"/>
    </row>
    <row r="2281" spans="5:5" x14ac:dyDescent="0.25">
      <c r="E2281" s="3"/>
    </row>
    <row r="2282" spans="5:5" x14ac:dyDescent="0.25">
      <c r="E2282" s="3"/>
    </row>
    <row r="2283" spans="5:5" x14ac:dyDescent="0.25">
      <c r="E2283" s="3"/>
    </row>
    <row r="2284" spans="5:5" x14ac:dyDescent="0.25">
      <c r="E2284" s="3"/>
    </row>
    <row r="2285" spans="5:5" x14ac:dyDescent="0.25">
      <c r="E2285" s="3"/>
    </row>
    <row r="2286" spans="5:5" x14ac:dyDescent="0.25">
      <c r="E2286" s="3"/>
    </row>
    <row r="2287" spans="5:5" x14ac:dyDescent="0.25">
      <c r="E2287" s="3"/>
    </row>
    <row r="2288" spans="5:5" x14ac:dyDescent="0.25">
      <c r="E2288" s="3"/>
    </row>
    <row r="2289" spans="5:5" x14ac:dyDescent="0.25">
      <c r="E2289" s="3"/>
    </row>
    <row r="2290" spans="5:5" x14ac:dyDescent="0.25">
      <c r="E2290" s="3"/>
    </row>
    <row r="2291" spans="5:5" x14ac:dyDescent="0.25">
      <c r="E2291" s="3"/>
    </row>
    <row r="2292" spans="5:5" x14ac:dyDescent="0.25">
      <c r="E2292" s="3"/>
    </row>
    <row r="2293" spans="5:5" x14ac:dyDescent="0.25">
      <c r="E2293" s="3"/>
    </row>
    <row r="2294" spans="5:5" x14ac:dyDescent="0.25">
      <c r="E2294" s="3"/>
    </row>
    <row r="2295" spans="5:5" x14ac:dyDescent="0.25">
      <c r="E2295" s="3"/>
    </row>
    <row r="2296" spans="5:5" x14ac:dyDescent="0.25">
      <c r="E2296" s="3"/>
    </row>
    <row r="2297" spans="5:5" x14ac:dyDescent="0.25">
      <c r="E2297" s="3"/>
    </row>
    <row r="2298" spans="5:5" x14ac:dyDescent="0.25">
      <c r="E2298" s="3"/>
    </row>
    <row r="2299" spans="5:5" x14ac:dyDescent="0.25">
      <c r="E2299" s="3"/>
    </row>
    <row r="2300" spans="5:5" x14ac:dyDescent="0.25">
      <c r="E2300" s="3"/>
    </row>
    <row r="2301" spans="5:5" x14ac:dyDescent="0.25">
      <c r="E2301" s="3"/>
    </row>
    <row r="2302" spans="5:5" x14ac:dyDescent="0.25">
      <c r="E2302" s="3"/>
    </row>
    <row r="2303" spans="5:5" x14ac:dyDescent="0.25">
      <c r="E2303" s="3"/>
    </row>
    <row r="2304" spans="5:5" x14ac:dyDescent="0.25">
      <c r="E2304" s="3"/>
    </row>
    <row r="2305" spans="5:5" x14ac:dyDescent="0.25">
      <c r="E2305" s="3"/>
    </row>
    <row r="2306" spans="5:5" x14ac:dyDescent="0.25">
      <c r="E2306" s="3"/>
    </row>
    <row r="2307" spans="5:5" x14ac:dyDescent="0.25">
      <c r="E2307" s="3"/>
    </row>
    <row r="2308" spans="5:5" x14ac:dyDescent="0.25">
      <c r="E2308" s="3"/>
    </row>
    <row r="2309" spans="5:5" x14ac:dyDescent="0.25">
      <c r="E2309" s="3"/>
    </row>
    <row r="2310" spans="5:5" x14ac:dyDescent="0.25">
      <c r="E2310" s="3"/>
    </row>
    <row r="2311" spans="5:5" x14ac:dyDescent="0.25">
      <c r="E2311" s="3"/>
    </row>
    <row r="2312" spans="5:5" x14ac:dyDescent="0.25">
      <c r="E2312" s="3"/>
    </row>
    <row r="2313" spans="5:5" x14ac:dyDescent="0.25">
      <c r="E2313" s="3"/>
    </row>
    <row r="2314" spans="5:5" x14ac:dyDescent="0.25">
      <c r="E2314" s="3"/>
    </row>
    <row r="2315" spans="5:5" x14ac:dyDescent="0.25">
      <c r="E2315" s="3"/>
    </row>
    <row r="2316" spans="5:5" x14ac:dyDescent="0.25">
      <c r="E2316" s="3"/>
    </row>
    <row r="2317" spans="5:5" x14ac:dyDescent="0.25">
      <c r="E2317" s="3"/>
    </row>
    <row r="2318" spans="5:5" x14ac:dyDescent="0.25">
      <c r="E2318" s="3"/>
    </row>
    <row r="2319" spans="5:5" x14ac:dyDescent="0.25">
      <c r="E2319" s="3"/>
    </row>
    <row r="2320" spans="5:5" x14ac:dyDescent="0.25">
      <c r="E2320" s="3"/>
    </row>
    <row r="2321" spans="5:5" x14ac:dyDescent="0.25">
      <c r="E2321" s="3"/>
    </row>
    <row r="2322" spans="5:5" x14ac:dyDescent="0.25">
      <c r="E2322" s="3"/>
    </row>
    <row r="2323" spans="5:5" x14ac:dyDescent="0.25">
      <c r="E2323" s="3"/>
    </row>
    <row r="2324" spans="5:5" x14ac:dyDescent="0.25">
      <c r="E2324" s="3"/>
    </row>
    <row r="2325" spans="5:5" x14ac:dyDescent="0.25">
      <c r="E2325" s="3"/>
    </row>
    <row r="2326" spans="5:5" x14ac:dyDescent="0.25">
      <c r="E2326" s="3"/>
    </row>
    <row r="2327" spans="5:5" x14ac:dyDescent="0.25">
      <c r="E2327" s="3"/>
    </row>
    <row r="2328" spans="5:5" x14ac:dyDescent="0.25">
      <c r="E2328" s="3"/>
    </row>
    <row r="2329" spans="5:5" x14ac:dyDescent="0.25">
      <c r="E2329" s="3"/>
    </row>
    <row r="2330" spans="5:5" x14ac:dyDescent="0.25">
      <c r="E2330" s="3"/>
    </row>
    <row r="2331" spans="5:5" x14ac:dyDescent="0.25">
      <c r="E2331" s="3"/>
    </row>
    <row r="2332" spans="5:5" x14ac:dyDescent="0.25">
      <c r="E2332" s="3"/>
    </row>
    <row r="2333" spans="5:5" x14ac:dyDescent="0.25">
      <c r="E2333" s="3"/>
    </row>
    <row r="2334" spans="5:5" x14ac:dyDescent="0.25">
      <c r="E2334" s="3"/>
    </row>
    <row r="2335" spans="5:5" x14ac:dyDescent="0.25">
      <c r="E2335" s="3"/>
    </row>
    <row r="2336" spans="5:5" x14ac:dyDescent="0.25">
      <c r="E2336" s="3"/>
    </row>
    <row r="2337" spans="5:5" x14ac:dyDescent="0.25">
      <c r="E2337" s="3"/>
    </row>
    <row r="2338" spans="5:5" x14ac:dyDescent="0.25">
      <c r="E2338" s="3"/>
    </row>
    <row r="2339" spans="5:5" x14ac:dyDescent="0.25">
      <c r="E2339" s="3"/>
    </row>
    <row r="2340" spans="5:5" x14ac:dyDescent="0.25">
      <c r="E2340" s="3"/>
    </row>
    <row r="2341" spans="5:5" x14ac:dyDescent="0.25">
      <c r="E2341" s="3"/>
    </row>
    <row r="2342" spans="5:5" x14ac:dyDescent="0.25">
      <c r="E2342" s="3"/>
    </row>
    <row r="2343" spans="5:5" x14ac:dyDescent="0.25">
      <c r="E2343" s="3"/>
    </row>
    <row r="2344" spans="5:5" x14ac:dyDescent="0.25">
      <c r="E2344" s="3"/>
    </row>
    <row r="2345" spans="5:5" x14ac:dyDescent="0.25">
      <c r="E2345" s="3"/>
    </row>
    <row r="2346" spans="5:5" x14ac:dyDescent="0.25">
      <c r="E2346" s="3"/>
    </row>
    <row r="2347" spans="5:5" x14ac:dyDescent="0.25">
      <c r="E2347" s="3"/>
    </row>
    <row r="2348" spans="5:5" x14ac:dyDescent="0.25">
      <c r="E2348" s="3"/>
    </row>
    <row r="2349" spans="5:5" x14ac:dyDescent="0.25">
      <c r="E2349" s="3"/>
    </row>
    <row r="2350" spans="5:5" x14ac:dyDescent="0.25">
      <c r="E2350" s="3"/>
    </row>
    <row r="2351" spans="5:5" x14ac:dyDescent="0.25">
      <c r="E2351" s="3"/>
    </row>
    <row r="2352" spans="5:5" x14ac:dyDescent="0.25">
      <c r="E2352" s="3"/>
    </row>
    <row r="2353" spans="5:5" x14ac:dyDescent="0.25">
      <c r="E2353" s="3"/>
    </row>
    <row r="2354" spans="5:5" x14ac:dyDescent="0.25">
      <c r="E2354" s="3"/>
    </row>
    <row r="2355" spans="5:5" x14ac:dyDescent="0.25">
      <c r="E2355" s="3"/>
    </row>
    <row r="2356" spans="5:5" x14ac:dyDescent="0.25">
      <c r="E2356" s="3"/>
    </row>
    <row r="2357" spans="5:5" x14ac:dyDescent="0.25">
      <c r="E2357" s="3"/>
    </row>
    <row r="2358" spans="5:5" x14ac:dyDescent="0.25">
      <c r="E2358" s="3"/>
    </row>
    <row r="2359" spans="5:5" x14ac:dyDescent="0.25">
      <c r="E2359" s="3"/>
    </row>
    <row r="2360" spans="5:5" x14ac:dyDescent="0.25">
      <c r="E2360" s="3"/>
    </row>
    <row r="2361" spans="5:5" x14ac:dyDescent="0.25">
      <c r="E2361" s="3"/>
    </row>
    <row r="2362" spans="5:5" x14ac:dyDescent="0.25">
      <c r="E2362" s="3"/>
    </row>
    <row r="2363" spans="5:5" x14ac:dyDescent="0.25">
      <c r="E2363" s="3"/>
    </row>
    <row r="2364" spans="5:5" x14ac:dyDescent="0.25">
      <c r="E2364" s="3"/>
    </row>
    <row r="2365" spans="5:5" x14ac:dyDescent="0.25">
      <c r="E2365" s="3"/>
    </row>
    <row r="2366" spans="5:5" x14ac:dyDescent="0.25">
      <c r="E2366" s="3"/>
    </row>
    <row r="2367" spans="5:5" x14ac:dyDescent="0.25">
      <c r="E2367" s="3"/>
    </row>
    <row r="2368" spans="5:5" x14ac:dyDescent="0.25">
      <c r="E2368" s="3"/>
    </row>
    <row r="2369" spans="5:5" x14ac:dyDescent="0.25">
      <c r="E2369" s="3"/>
    </row>
    <row r="2370" spans="5:5" x14ac:dyDescent="0.25">
      <c r="E2370" s="3"/>
    </row>
    <row r="2371" spans="5:5" x14ac:dyDescent="0.25">
      <c r="E2371" s="3"/>
    </row>
    <row r="2372" spans="5:5" x14ac:dyDescent="0.25">
      <c r="E2372" s="3"/>
    </row>
    <row r="2373" spans="5:5" x14ac:dyDescent="0.25">
      <c r="E2373" s="3"/>
    </row>
    <row r="2374" spans="5:5" x14ac:dyDescent="0.25">
      <c r="E2374" s="3"/>
    </row>
    <row r="2375" spans="5:5" x14ac:dyDescent="0.25">
      <c r="E2375" s="3"/>
    </row>
    <row r="2376" spans="5:5" x14ac:dyDescent="0.25">
      <c r="E2376" s="3"/>
    </row>
    <row r="2377" spans="5:5" x14ac:dyDescent="0.25">
      <c r="E2377" s="3"/>
    </row>
    <row r="2378" spans="5:5" x14ac:dyDescent="0.25">
      <c r="E2378" s="3"/>
    </row>
    <row r="2379" spans="5:5" x14ac:dyDescent="0.25">
      <c r="E2379" s="3"/>
    </row>
    <row r="2380" spans="5:5" x14ac:dyDescent="0.25">
      <c r="E2380" s="3"/>
    </row>
    <row r="2381" spans="5:5" x14ac:dyDescent="0.25">
      <c r="E2381" s="3"/>
    </row>
    <row r="2382" spans="5:5" x14ac:dyDescent="0.25">
      <c r="E2382" s="3"/>
    </row>
    <row r="2383" spans="5:5" x14ac:dyDescent="0.25">
      <c r="E2383" s="3"/>
    </row>
    <row r="2384" spans="5:5" x14ac:dyDescent="0.25">
      <c r="E2384" s="3"/>
    </row>
    <row r="2385" spans="5:5" x14ac:dyDescent="0.25">
      <c r="E2385" s="3"/>
    </row>
    <row r="2386" spans="5:5" x14ac:dyDescent="0.25">
      <c r="E2386" s="3"/>
    </row>
    <row r="2387" spans="5:5" x14ac:dyDescent="0.25">
      <c r="E2387" s="3"/>
    </row>
    <row r="2388" spans="5:5" x14ac:dyDescent="0.25">
      <c r="E2388" s="3"/>
    </row>
    <row r="2389" spans="5:5" x14ac:dyDescent="0.25">
      <c r="E2389" s="3"/>
    </row>
    <row r="2390" spans="5:5" x14ac:dyDescent="0.25">
      <c r="E2390" s="3"/>
    </row>
    <row r="2391" spans="5:5" x14ac:dyDescent="0.25">
      <c r="E2391" s="3"/>
    </row>
    <row r="2392" spans="5:5" x14ac:dyDescent="0.25">
      <c r="E2392" s="3"/>
    </row>
    <row r="2393" spans="5:5" x14ac:dyDescent="0.25">
      <c r="E2393" s="3"/>
    </row>
    <row r="2394" spans="5:5" x14ac:dyDescent="0.25">
      <c r="E2394" s="3"/>
    </row>
    <row r="2395" spans="5:5" x14ac:dyDescent="0.25">
      <c r="E2395" s="3"/>
    </row>
    <row r="2396" spans="5:5" x14ac:dyDescent="0.25">
      <c r="E2396" s="3"/>
    </row>
    <row r="2397" spans="5:5" x14ac:dyDescent="0.25">
      <c r="E2397" s="3"/>
    </row>
    <row r="2398" spans="5:5" x14ac:dyDescent="0.25">
      <c r="E2398" s="3"/>
    </row>
    <row r="2399" spans="5:5" x14ac:dyDescent="0.25">
      <c r="E2399" s="3"/>
    </row>
    <row r="2400" spans="5:5" x14ac:dyDescent="0.25">
      <c r="E2400" s="3"/>
    </row>
    <row r="2401" spans="5:5" x14ac:dyDescent="0.25">
      <c r="E2401" s="3"/>
    </row>
    <row r="2402" spans="5:5" x14ac:dyDescent="0.25">
      <c r="E2402" s="3"/>
    </row>
    <row r="2403" spans="5:5" x14ac:dyDescent="0.25">
      <c r="E2403" s="3"/>
    </row>
    <row r="2404" spans="5:5" x14ac:dyDescent="0.25">
      <c r="E2404" s="3"/>
    </row>
    <row r="2405" spans="5:5" x14ac:dyDescent="0.25">
      <c r="E2405" s="3"/>
    </row>
    <row r="2406" spans="5:5" x14ac:dyDescent="0.25">
      <c r="E2406" s="3"/>
    </row>
    <row r="2407" spans="5:5" x14ac:dyDescent="0.25">
      <c r="E2407" s="3"/>
    </row>
    <row r="2408" spans="5:5" x14ac:dyDescent="0.25">
      <c r="E2408" s="3"/>
    </row>
    <row r="2409" spans="5:5" x14ac:dyDescent="0.25">
      <c r="E2409" s="3"/>
    </row>
    <row r="2410" spans="5:5" x14ac:dyDescent="0.25">
      <c r="E2410" s="3"/>
    </row>
    <row r="2411" spans="5:5" x14ac:dyDescent="0.25">
      <c r="E2411" s="3"/>
    </row>
    <row r="2412" spans="5:5" x14ac:dyDescent="0.25">
      <c r="E2412" s="3"/>
    </row>
    <row r="2413" spans="5:5" x14ac:dyDescent="0.25">
      <c r="E2413" s="3"/>
    </row>
    <row r="2414" spans="5:5" x14ac:dyDescent="0.25">
      <c r="E2414" s="3"/>
    </row>
    <row r="2415" spans="5:5" x14ac:dyDescent="0.25">
      <c r="E2415" s="3"/>
    </row>
    <row r="2416" spans="5:5" x14ac:dyDescent="0.25">
      <c r="E2416" s="3"/>
    </row>
    <row r="2417" spans="5:5" x14ac:dyDescent="0.25">
      <c r="E2417" s="3"/>
    </row>
    <row r="2418" spans="5:5" x14ac:dyDescent="0.25">
      <c r="E2418" s="3"/>
    </row>
    <row r="2419" spans="5:5" x14ac:dyDescent="0.25">
      <c r="E2419" s="3"/>
    </row>
  </sheetData>
  <sortState ref="G3:K7">
    <sortCondition descending="1" ref="H4"/>
  </sortState>
  <pageMargins left="0.7" right="0.7" top="0.75" bottom="0.75" header="0.3" footer="0.3"/>
  <pageSetup orientation="portrait" horizontalDpi="1200" verticalDpi="0" r:id="rId1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2:R30"/>
  <sheetViews>
    <sheetView workbookViewId="0">
      <selection activeCell="B40" sqref="B40"/>
    </sheetView>
  </sheetViews>
  <sheetFormatPr defaultRowHeight="15" x14ac:dyDescent="0.25"/>
  <cols>
    <col min="1" max="1" width="16.5703125" customWidth="1"/>
    <col min="2" max="2" width="25" customWidth="1"/>
    <col min="3" max="3" width="21.140625" customWidth="1"/>
    <col min="4" max="5" width="4.7109375" customWidth="1"/>
    <col min="6" max="6" width="18.5703125" customWidth="1"/>
    <col min="7" max="12" width="8.7109375" customWidth="1"/>
    <col min="13" max="14" width="4.7109375" customWidth="1"/>
    <col min="15" max="15" width="16.5703125" customWidth="1"/>
    <col min="16" max="16" width="25" customWidth="1"/>
    <col min="17" max="17" width="21.140625" customWidth="1"/>
  </cols>
  <sheetData>
    <row r="2" spans="1:18" ht="18.75" x14ac:dyDescent="0.3">
      <c r="A2" s="77" t="s">
        <v>7010</v>
      </c>
      <c r="B2" s="78"/>
      <c r="C2" s="78"/>
      <c r="D2" s="76"/>
      <c r="O2" s="74" t="s">
        <v>7011</v>
      </c>
      <c r="P2" s="75"/>
      <c r="Q2" s="75"/>
      <c r="R2" s="76"/>
    </row>
    <row r="4" spans="1:18" x14ac:dyDescent="0.25">
      <c r="A4" s="2" t="s">
        <v>0</v>
      </c>
      <c r="B4" t="s">
        <v>6913</v>
      </c>
      <c r="C4" s="6" t="s">
        <v>5653</v>
      </c>
      <c r="O4" s="2" t="s">
        <v>0</v>
      </c>
      <c r="P4" t="s">
        <v>6913</v>
      </c>
      <c r="Q4" s="6" t="s">
        <v>5653</v>
      </c>
    </row>
    <row r="6" spans="1:18" x14ac:dyDescent="0.25">
      <c r="A6" t="s">
        <v>6907</v>
      </c>
      <c r="B6" t="s">
        <v>6908</v>
      </c>
      <c r="C6" t="s">
        <v>6928</v>
      </c>
      <c r="F6" s="11" t="s">
        <v>6894</v>
      </c>
      <c r="G6" s="12">
        <v>42074</v>
      </c>
      <c r="H6" s="12">
        <f>G6-7</f>
        <v>42067</v>
      </c>
      <c r="I6" s="12">
        <f>H6-7</f>
        <v>42060</v>
      </c>
      <c r="J6" s="12">
        <f>I6-7</f>
        <v>42053</v>
      </c>
      <c r="K6" s="12">
        <f>J6-7</f>
        <v>42046</v>
      </c>
      <c r="L6" s="12">
        <f>K6-7</f>
        <v>42039</v>
      </c>
      <c r="M6" s="79"/>
      <c r="O6" t="s">
        <v>6907</v>
      </c>
      <c r="P6" t="s">
        <v>6909</v>
      </c>
      <c r="Q6" t="s">
        <v>6927</v>
      </c>
    </row>
    <row r="7" spans="1:18" x14ac:dyDescent="0.25">
      <c r="A7" s="3">
        <v>521</v>
      </c>
      <c r="B7" s="3">
        <v>539</v>
      </c>
      <c r="C7" s="3">
        <v>29.960000000000036</v>
      </c>
      <c r="F7" t="s">
        <v>5653</v>
      </c>
      <c r="G7" s="3">
        <f>GETPIVOTDATA("Sum of Weighted",$A$6)</f>
        <v>521</v>
      </c>
      <c r="H7" s="3">
        <f>GETPIVOTDATA("Sum of Weighted previous",$A$6)</f>
        <v>539</v>
      </c>
      <c r="I7">
        <v>535</v>
      </c>
      <c r="J7">
        <v>453</v>
      </c>
      <c r="K7">
        <v>449</v>
      </c>
      <c r="L7">
        <v>440</v>
      </c>
      <c r="O7" s="3">
        <v>336</v>
      </c>
      <c r="P7" s="3">
        <v>354</v>
      </c>
      <c r="Q7" s="3">
        <v>30.310000000000013</v>
      </c>
    </row>
    <row r="8" spans="1:18" x14ac:dyDescent="0.25">
      <c r="F8" t="s">
        <v>5654</v>
      </c>
      <c r="G8" s="3">
        <f>GETPIVOTDATA("Sum of Weighted",$A$11)</f>
        <v>1673</v>
      </c>
      <c r="H8" s="3">
        <f>GETPIVOTDATA("Sum of Weighted previous",$A$11)</f>
        <v>1849</v>
      </c>
      <c r="I8">
        <v>1756</v>
      </c>
      <c r="J8">
        <v>1695</v>
      </c>
      <c r="K8">
        <v>1679</v>
      </c>
      <c r="L8">
        <v>1670</v>
      </c>
    </row>
    <row r="9" spans="1:18" x14ac:dyDescent="0.25">
      <c r="A9" s="2" t="s">
        <v>0</v>
      </c>
      <c r="B9" t="s">
        <v>6913</v>
      </c>
      <c r="C9" s="6" t="s">
        <v>5654</v>
      </c>
      <c r="F9" t="s">
        <v>5657</v>
      </c>
      <c r="G9" s="3">
        <f>GETPIVOTDATA("Sum of Weighted",$A$16)</f>
        <v>341</v>
      </c>
      <c r="H9" s="3">
        <f>GETPIVOTDATA("Sum of Weighted previous",$A$16)</f>
        <v>388</v>
      </c>
      <c r="I9">
        <v>325</v>
      </c>
      <c r="J9">
        <v>332</v>
      </c>
      <c r="K9">
        <v>241</v>
      </c>
      <c r="L9">
        <v>235</v>
      </c>
      <c r="O9" s="2" t="s">
        <v>0</v>
      </c>
      <c r="P9" t="s">
        <v>6913</v>
      </c>
      <c r="Q9" s="6" t="s">
        <v>5654</v>
      </c>
    </row>
    <row r="10" spans="1:18" x14ac:dyDescent="0.25">
      <c r="F10" t="s">
        <v>5655</v>
      </c>
      <c r="G10">
        <f>GETPIVOTDATA("Sum of Weighted",$A$21)</f>
        <v>349</v>
      </c>
      <c r="H10">
        <f>GETPIVOTDATA("Sum of Weighted previous",$A$21)</f>
        <v>362</v>
      </c>
      <c r="I10">
        <v>313</v>
      </c>
      <c r="J10">
        <v>321</v>
      </c>
      <c r="K10">
        <v>316</v>
      </c>
      <c r="L10">
        <v>255</v>
      </c>
    </row>
    <row r="11" spans="1:18" x14ac:dyDescent="0.25">
      <c r="A11" t="s">
        <v>6907</v>
      </c>
      <c r="B11" t="s">
        <v>6908</v>
      </c>
      <c r="C11" t="s">
        <v>6927</v>
      </c>
      <c r="F11" t="s">
        <v>5656</v>
      </c>
      <c r="G11">
        <f>GETPIVOTDATA("Sum of Weighted",$A$26)</f>
        <v>224</v>
      </c>
      <c r="H11">
        <f>GETPIVOTDATA("Sum of Weighted previous",$A$26)</f>
        <v>249</v>
      </c>
      <c r="I11">
        <v>123</v>
      </c>
      <c r="J11">
        <v>42</v>
      </c>
      <c r="K11">
        <v>28</v>
      </c>
      <c r="L11">
        <v>10</v>
      </c>
      <c r="O11" t="s">
        <v>6907</v>
      </c>
      <c r="P11" t="s">
        <v>6909</v>
      </c>
      <c r="Q11" t="s">
        <v>6927</v>
      </c>
    </row>
    <row r="12" spans="1:18" x14ac:dyDescent="0.25">
      <c r="A12" s="3">
        <v>1673</v>
      </c>
      <c r="B12" s="3">
        <v>1849</v>
      </c>
      <c r="C12" s="3">
        <v>30.990000000000123</v>
      </c>
      <c r="O12" s="3">
        <v>415</v>
      </c>
      <c r="P12" s="3">
        <v>460</v>
      </c>
      <c r="Q12" s="3">
        <v>25.400000000000013</v>
      </c>
    </row>
    <row r="14" spans="1:18" x14ac:dyDescent="0.25">
      <c r="A14" s="2" t="s">
        <v>0</v>
      </c>
      <c r="B14" t="s">
        <v>6913</v>
      </c>
      <c r="C14" s="6" t="s">
        <v>5657</v>
      </c>
      <c r="O14" s="2" t="s">
        <v>0</v>
      </c>
      <c r="P14" t="s">
        <v>6913</v>
      </c>
      <c r="Q14" s="6" t="s">
        <v>5657</v>
      </c>
    </row>
    <row r="15" spans="1:18" x14ac:dyDescent="0.25">
      <c r="F15" s="11" t="s">
        <v>6895</v>
      </c>
      <c r="G15" s="12">
        <v>42074</v>
      </c>
      <c r="H15" s="12">
        <f>G15-7</f>
        <v>42067</v>
      </c>
      <c r="I15" s="12">
        <f>H15-7</f>
        <v>42060</v>
      </c>
      <c r="J15" s="12">
        <f>I15-7</f>
        <v>42053</v>
      </c>
      <c r="K15" s="12">
        <f>J15-7</f>
        <v>42046</v>
      </c>
      <c r="L15" s="12">
        <f>K15-7</f>
        <v>42039</v>
      </c>
      <c r="M15" s="79"/>
    </row>
    <row r="16" spans="1:18" x14ac:dyDescent="0.25">
      <c r="A16" t="s">
        <v>6907</v>
      </c>
      <c r="B16" t="s">
        <v>6908</v>
      </c>
      <c r="C16" t="s">
        <v>6927</v>
      </c>
      <c r="F16" t="s">
        <v>5653</v>
      </c>
      <c r="G16">
        <f>GETPIVOTDATA("Sum of Weighted",$O$6)</f>
        <v>336</v>
      </c>
      <c r="H16">
        <f>GETPIVOTDATA("Sum of Weighted Previous",$O$6)</f>
        <v>354</v>
      </c>
      <c r="I16">
        <v>359</v>
      </c>
      <c r="J16">
        <v>349</v>
      </c>
      <c r="K16">
        <v>349</v>
      </c>
      <c r="L16">
        <v>300</v>
      </c>
      <c r="O16" t="s">
        <v>6907</v>
      </c>
      <c r="P16" t="s">
        <v>6909</v>
      </c>
      <c r="Q16" t="s">
        <v>6927</v>
      </c>
    </row>
    <row r="17" spans="1:17" x14ac:dyDescent="0.25">
      <c r="A17" s="3">
        <v>341</v>
      </c>
      <c r="B17" s="3">
        <v>388</v>
      </c>
      <c r="C17" s="3">
        <v>4.479999999999996</v>
      </c>
      <c r="F17" t="s">
        <v>5654</v>
      </c>
      <c r="G17">
        <f>GETPIVOTDATA("Sum of Weighted",$O$11)</f>
        <v>415</v>
      </c>
      <c r="H17">
        <f>GETPIVOTDATA("Sum of Weighted Previous",$O$11)</f>
        <v>460</v>
      </c>
      <c r="I17">
        <v>457</v>
      </c>
      <c r="J17">
        <v>463</v>
      </c>
      <c r="K17">
        <v>454</v>
      </c>
      <c r="L17">
        <v>450</v>
      </c>
      <c r="O17" s="3">
        <v>20</v>
      </c>
      <c r="P17" s="3">
        <v>23</v>
      </c>
      <c r="Q17" s="3">
        <v>0.38</v>
      </c>
    </row>
    <row r="18" spans="1:17" x14ac:dyDescent="0.25">
      <c r="F18" t="s">
        <v>5657</v>
      </c>
      <c r="G18">
        <f>GETPIVOTDATA("Sum of Weighted",$O$16)</f>
        <v>20</v>
      </c>
      <c r="H18">
        <f>GETPIVOTDATA("Sum of Weighted Previous",$O$16)</f>
        <v>23</v>
      </c>
      <c r="I18">
        <v>29</v>
      </c>
      <c r="J18">
        <v>28</v>
      </c>
      <c r="K18">
        <v>28</v>
      </c>
      <c r="L18">
        <v>20</v>
      </c>
    </row>
    <row r="19" spans="1:17" x14ac:dyDescent="0.25">
      <c r="A19" s="2" t="s">
        <v>0</v>
      </c>
      <c r="B19" t="s">
        <v>6913</v>
      </c>
      <c r="C19" s="6" t="s">
        <v>5655</v>
      </c>
      <c r="F19" t="s">
        <v>5655</v>
      </c>
      <c r="G19">
        <f>GETPIVOTDATA("Sum of Weighted",$O$21)</f>
        <v>49</v>
      </c>
      <c r="H19">
        <f>GETPIVOTDATA("Sum of Weighted Previous",$O$21)</f>
        <v>54</v>
      </c>
      <c r="I19">
        <v>51</v>
      </c>
      <c r="J19">
        <v>54</v>
      </c>
      <c r="K19">
        <v>46</v>
      </c>
      <c r="L19">
        <v>40</v>
      </c>
      <c r="O19" s="2" t="s">
        <v>0</v>
      </c>
      <c r="P19" t="s">
        <v>6913</v>
      </c>
      <c r="Q19" s="6" t="s">
        <v>5655</v>
      </c>
    </row>
    <row r="20" spans="1:17" x14ac:dyDescent="0.25">
      <c r="F20" t="s">
        <v>5656</v>
      </c>
      <c r="G20">
        <f>GETPIVOTDATA("Sum of Weighted",$O$26)</f>
        <v>75</v>
      </c>
      <c r="H20">
        <f>GETPIVOTDATA("Sum of Weighted Previous",$O$26)</f>
        <v>89</v>
      </c>
      <c r="I20">
        <v>76</v>
      </c>
      <c r="J20">
        <v>76</v>
      </c>
      <c r="K20">
        <v>77</v>
      </c>
      <c r="L20">
        <v>71</v>
      </c>
    </row>
    <row r="21" spans="1:17" x14ac:dyDescent="0.25">
      <c r="A21" t="s">
        <v>6907</v>
      </c>
      <c r="B21" t="s">
        <v>6908</v>
      </c>
      <c r="C21" t="s">
        <v>6927</v>
      </c>
      <c r="O21" t="s">
        <v>6907</v>
      </c>
      <c r="P21" t="s">
        <v>6909</v>
      </c>
      <c r="Q21" t="s">
        <v>6927</v>
      </c>
    </row>
    <row r="22" spans="1:17" ht="21" x14ac:dyDescent="0.35">
      <c r="A22" s="3">
        <v>349</v>
      </c>
      <c r="B22" s="3">
        <v>362</v>
      </c>
      <c r="C22" s="3">
        <v>15.599999999999993</v>
      </c>
      <c r="F22" s="5" t="s">
        <v>6929</v>
      </c>
      <c r="O22" s="3">
        <v>49</v>
      </c>
      <c r="P22" s="3">
        <v>54</v>
      </c>
      <c r="Q22" s="3">
        <v>9.09</v>
      </c>
    </row>
    <row r="23" spans="1:17" x14ac:dyDescent="0.25">
      <c r="F23" s="11"/>
      <c r="G23" s="11" t="s">
        <v>6894</v>
      </c>
      <c r="H23" s="11" t="s">
        <v>6895</v>
      </c>
    </row>
    <row r="24" spans="1:17" x14ac:dyDescent="0.25">
      <c r="A24" s="2" t="s">
        <v>0</v>
      </c>
      <c r="B24" t="s">
        <v>6913</v>
      </c>
      <c r="C24" s="6" t="s">
        <v>5656</v>
      </c>
      <c r="F24" t="s">
        <v>5653</v>
      </c>
      <c r="G24">
        <f>GETPIVOTDATA("Traffic Cost ",$A$6)</f>
        <v>29.960000000000036</v>
      </c>
      <c r="H24">
        <f>GETPIVOTDATA("Sum of Traffic Cost (%)",$O$6)</f>
        <v>30.310000000000013</v>
      </c>
      <c r="O24" s="2" t="s">
        <v>0</v>
      </c>
      <c r="P24" t="s">
        <v>6913</v>
      </c>
      <c r="Q24" s="6" t="s">
        <v>5656</v>
      </c>
    </row>
    <row r="25" spans="1:17" x14ac:dyDescent="0.25">
      <c r="F25" t="s">
        <v>5654</v>
      </c>
      <c r="G25">
        <f>GETPIVOTDATA("Sum of Traffic Cost (%)",$A$11)</f>
        <v>30.990000000000123</v>
      </c>
      <c r="H25">
        <f>GETPIVOTDATA("Sum of Traffic Cost (%)",$O$11)</f>
        <v>25.400000000000013</v>
      </c>
    </row>
    <row r="26" spans="1:17" x14ac:dyDescent="0.25">
      <c r="A26" t="s">
        <v>6907</v>
      </c>
      <c r="B26" t="s">
        <v>6908</v>
      </c>
      <c r="C26" t="s">
        <v>6927</v>
      </c>
      <c r="F26" t="s">
        <v>5657</v>
      </c>
      <c r="G26">
        <f>GETPIVOTDATA("Sum of Traffic Cost (%)",$A$16)</f>
        <v>4.479999999999996</v>
      </c>
      <c r="H26">
        <f>GETPIVOTDATA("Sum of Traffic Cost (%)",$O$16)</f>
        <v>0.38</v>
      </c>
      <c r="O26" t="s">
        <v>6907</v>
      </c>
      <c r="P26" t="s">
        <v>6909</v>
      </c>
      <c r="Q26" t="s">
        <v>6927</v>
      </c>
    </row>
    <row r="27" spans="1:17" x14ac:dyDescent="0.25">
      <c r="A27" s="3">
        <v>224</v>
      </c>
      <c r="B27" s="3">
        <v>249</v>
      </c>
      <c r="C27" s="3">
        <v>10.919999999999998</v>
      </c>
      <c r="F27" t="s">
        <v>5655</v>
      </c>
      <c r="G27">
        <f>GETPIVOTDATA("Sum of Traffic Cost (%)",$A$21)</f>
        <v>15.599999999999993</v>
      </c>
      <c r="H27">
        <f>GETPIVOTDATA("Sum of Traffic Cost (%)",$O$21)</f>
        <v>9.09</v>
      </c>
      <c r="O27" s="3">
        <v>75</v>
      </c>
      <c r="P27" s="3">
        <v>89</v>
      </c>
      <c r="Q27" s="3">
        <v>15.929999999999994</v>
      </c>
    </row>
    <row r="28" spans="1:17" x14ac:dyDescent="0.25">
      <c r="F28" t="s">
        <v>5656</v>
      </c>
      <c r="G28">
        <f>GETPIVOTDATA("Sum of Traffic Cost (%)",$A$26)</f>
        <v>10.919999999999998</v>
      </c>
      <c r="H28">
        <f>GETPIVOTDATA("Sum of Traffic Cost (%)",$O$26)</f>
        <v>15.929999999999994</v>
      </c>
    </row>
    <row r="30" spans="1:17" x14ac:dyDescent="0.25">
      <c r="F30" s="30"/>
    </row>
  </sheetData>
  <pageMargins left="0.7" right="0.7" top="0.75" bottom="0.75" header="0.3" footer="0.3"/>
  <drawing r:id="rId1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M2797"/>
  <sheetViews>
    <sheetView topLeftCell="A2" workbookViewId="0">
      <selection activeCell="A15" sqref="A15"/>
    </sheetView>
  </sheetViews>
  <sheetFormatPr defaultRowHeight="15" x14ac:dyDescent="0.25"/>
  <cols>
    <col min="1" max="1" width="36.5703125" bestFit="1" customWidth="1"/>
    <col min="2" max="2" width="9.42578125" customWidth="1"/>
    <col min="3" max="3" width="16.85546875" bestFit="1" customWidth="1"/>
    <col min="4" max="5" width="10.7109375" customWidth="1"/>
    <col min="6" max="6" width="14.85546875" customWidth="1"/>
    <col min="7" max="7" width="6.140625" customWidth="1"/>
    <col min="8" max="8" width="29.28515625" customWidth="1"/>
    <col min="9" max="9" width="10.7109375" customWidth="1"/>
    <col min="10" max="10" width="14.7109375" bestFit="1" customWidth="1"/>
    <col min="11" max="11" width="13" customWidth="1"/>
    <col min="12" max="12" width="17.7109375" customWidth="1"/>
    <col min="13" max="13" width="36.5703125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6904</v>
      </c>
      <c r="E1" s="1" t="s">
        <v>6905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  <row r="2" spans="1:13" x14ac:dyDescent="0.25">
      <c r="A2" s="1" t="s">
        <v>11</v>
      </c>
      <c r="B2" s="1">
        <v>1</v>
      </c>
      <c r="C2" s="1">
        <v>1</v>
      </c>
      <c r="D2" s="1">
        <f>IF(Table1[[#This Row],[Position]]&lt;4,3,(IF(Table1[[#This Row],[Position]]&gt;10,1,2)))</f>
        <v>3</v>
      </c>
      <c r="E2" s="1">
        <f>IF(Table1[[#This Row],[Previous Position]]&lt;4,3,(IF(Table1[[#This Row],[Previous Position]]&gt;10,1,2)))</f>
        <v>3</v>
      </c>
      <c r="F2" s="1">
        <v>27100</v>
      </c>
      <c r="G2" s="1">
        <v>5.96</v>
      </c>
      <c r="H2" s="1" t="s">
        <v>12</v>
      </c>
      <c r="I2" s="1">
        <v>36.15</v>
      </c>
      <c r="J2" s="1">
        <v>19.100000000000001</v>
      </c>
      <c r="K2" s="1">
        <v>0.38</v>
      </c>
      <c r="L2" s="1">
        <v>792000</v>
      </c>
      <c r="M2" s="1" t="s">
        <v>13</v>
      </c>
    </row>
    <row r="3" spans="1:13" x14ac:dyDescent="0.25">
      <c r="A3" s="1" t="s">
        <v>14</v>
      </c>
      <c r="B3" s="1">
        <v>1</v>
      </c>
      <c r="C3" s="1">
        <v>1</v>
      </c>
      <c r="D3" s="1">
        <f>IF(Table1[[#This Row],[Position]]&lt;4,3,(IF(Table1[[#This Row],[Position]]&gt;10,1,2)))</f>
        <v>3</v>
      </c>
      <c r="E3" s="1">
        <f>IF(Table1[[#This Row],[Previous Position]]&lt;4,3,(IF(Table1[[#This Row],[Previous Position]]&gt;10,1,2)))</f>
        <v>3</v>
      </c>
      <c r="F3" s="1">
        <v>2400</v>
      </c>
      <c r="G3" s="1">
        <v>9.57</v>
      </c>
      <c r="H3" s="1" t="s">
        <v>15</v>
      </c>
      <c r="I3" s="1">
        <v>3.2</v>
      </c>
      <c r="J3" s="1">
        <v>2.71</v>
      </c>
      <c r="K3" s="1">
        <v>0.84</v>
      </c>
      <c r="L3" s="1">
        <v>149000000</v>
      </c>
      <c r="M3" s="1" t="s">
        <v>16</v>
      </c>
    </row>
    <row r="4" spans="1:13" x14ac:dyDescent="0.25">
      <c r="A4" s="1" t="s">
        <v>17</v>
      </c>
      <c r="B4" s="1">
        <v>2</v>
      </c>
      <c r="C4" s="1">
        <v>2</v>
      </c>
      <c r="D4" s="1">
        <f>IF(Table1[[#This Row],[Position]]&lt;4,3,(IF(Table1[[#This Row],[Position]]&gt;10,1,2)))</f>
        <v>3</v>
      </c>
      <c r="E4" s="1">
        <f>IF(Table1[[#This Row],[Previous Position]]&lt;4,3,(IF(Table1[[#This Row],[Previous Position]]&gt;10,1,2)))</f>
        <v>3</v>
      </c>
      <c r="F4" s="1">
        <v>5400</v>
      </c>
      <c r="G4" s="1">
        <v>26.53</v>
      </c>
      <c r="H4" s="1" t="s">
        <v>18</v>
      </c>
      <c r="I4" s="1">
        <v>1.99</v>
      </c>
      <c r="J4" s="1">
        <v>4.68</v>
      </c>
      <c r="K4" s="1">
        <v>0.94</v>
      </c>
      <c r="L4" s="1">
        <v>53800000</v>
      </c>
      <c r="M4" s="1" t="s">
        <v>19</v>
      </c>
    </row>
    <row r="5" spans="1:13" x14ac:dyDescent="0.25">
      <c r="A5" s="1" t="s">
        <v>20</v>
      </c>
      <c r="B5" s="1">
        <v>5</v>
      </c>
      <c r="C5" s="1">
        <v>4</v>
      </c>
      <c r="D5" s="1">
        <f>IF(Table1[[#This Row],[Position]]&lt;4,3,(IF(Table1[[#This Row],[Position]]&gt;10,1,2)))</f>
        <v>2</v>
      </c>
      <c r="E5" s="1">
        <f>IF(Table1[[#This Row],[Previous Position]]&lt;4,3,(IF(Table1[[#This Row],[Previous Position]]&gt;10,1,2)))</f>
        <v>2</v>
      </c>
      <c r="F5" s="1">
        <v>12100</v>
      </c>
      <c r="G5" s="1">
        <v>19.14</v>
      </c>
      <c r="H5" s="1" t="s">
        <v>21</v>
      </c>
      <c r="I5" s="1">
        <v>1.71</v>
      </c>
      <c r="J5" s="1">
        <v>2.91</v>
      </c>
      <c r="K5" s="1">
        <v>0.93</v>
      </c>
      <c r="L5" s="1">
        <v>359000000</v>
      </c>
      <c r="M5" s="1" t="s">
        <v>22</v>
      </c>
    </row>
    <row r="6" spans="1:13" x14ac:dyDescent="0.25">
      <c r="A6" s="1" t="s">
        <v>23</v>
      </c>
      <c r="B6" s="1">
        <v>5</v>
      </c>
      <c r="C6" s="1">
        <v>5</v>
      </c>
      <c r="D6" s="1">
        <f>IF(Table1[[#This Row],[Position]]&lt;4,3,(IF(Table1[[#This Row],[Position]]&gt;10,1,2)))</f>
        <v>2</v>
      </c>
      <c r="E6" s="1">
        <f>IF(Table1[[#This Row],[Previous Position]]&lt;4,3,(IF(Table1[[#This Row],[Previous Position]]&gt;10,1,2)))</f>
        <v>2</v>
      </c>
      <c r="F6" s="1">
        <v>12100</v>
      </c>
      <c r="G6" s="1">
        <v>4.26</v>
      </c>
      <c r="H6" s="1" t="s">
        <v>24</v>
      </c>
      <c r="I6" s="1">
        <v>1.71</v>
      </c>
      <c r="J6" s="1">
        <v>0.64</v>
      </c>
      <c r="K6" s="1">
        <v>0.01</v>
      </c>
      <c r="L6" s="1">
        <v>417000</v>
      </c>
      <c r="M6" s="1" t="s">
        <v>25</v>
      </c>
    </row>
    <row r="7" spans="1:13" x14ac:dyDescent="0.25">
      <c r="A7" s="1" t="s">
        <v>26</v>
      </c>
      <c r="B7" s="1">
        <v>1</v>
      </c>
      <c r="C7" s="1">
        <v>1</v>
      </c>
      <c r="D7" s="1">
        <f>IF(Table1[[#This Row],[Position]]&lt;4,3,(IF(Table1[[#This Row],[Position]]&gt;10,1,2)))</f>
        <v>3</v>
      </c>
      <c r="E7" s="1">
        <f>IF(Table1[[#This Row],[Previous Position]]&lt;4,3,(IF(Table1[[#This Row],[Previous Position]]&gt;10,1,2)))</f>
        <v>3</v>
      </c>
      <c r="F7" s="1">
        <v>880</v>
      </c>
      <c r="G7" s="1">
        <v>8.94</v>
      </c>
      <c r="H7" s="1" t="s">
        <v>27</v>
      </c>
      <c r="I7" s="1">
        <v>1.17</v>
      </c>
      <c r="J7" s="1">
        <v>0.93</v>
      </c>
      <c r="K7" s="1">
        <v>0.9</v>
      </c>
      <c r="L7" s="1">
        <v>110000000</v>
      </c>
      <c r="M7" s="1" t="s">
        <v>28</v>
      </c>
    </row>
    <row r="8" spans="1:13" x14ac:dyDescent="0.25">
      <c r="A8" s="1" t="s">
        <v>29</v>
      </c>
      <c r="B8" s="1">
        <v>1</v>
      </c>
      <c r="C8" s="1">
        <v>1</v>
      </c>
      <c r="D8" s="1">
        <f>IF(Table1[[#This Row],[Position]]&lt;4,3,(IF(Table1[[#This Row],[Position]]&gt;10,1,2)))</f>
        <v>3</v>
      </c>
      <c r="E8" s="1">
        <f>IF(Table1[[#This Row],[Previous Position]]&lt;4,3,(IF(Table1[[#This Row],[Previous Position]]&gt;10,1,2)))</f>
        <v>3</v>
      </c>
      <c r="F8" s="1">
        <v>880</v>
      </c>
      <c r="G8" s="1">
        <v>5.13</v>
      </c>
      <c r="H8" s="1" t="s">
        <v>30</v>
      </c>
      <c r="I8" s="1">
        <v>1.17</v>
      </c>
      <c r="J8" s="1">
        <v>0.53</v>
      </c>
      <c r="K8" s="1">
        <v>0.3</v>
      </c>
      <c r="L8" s="1">
        <v>148000</v>
      </c>
      <c r="M8" s="1" t="s">
        <v>31</v>
      </c>
    </row>
    <row r="9" spans="1:13" x14ac:dyDescent="0.25">
      <c r="A9" s="1" t="s">
        <v>32</v>
      </c>
      <c r="B9" s="1">
        <v>1</v>
      </c>
      <c r="C9" s="1">
        <v>1</v>
      </c>
      <c r="D9" s="1">
        <f>IF(Table1[[#This Row],[Position]]&lt;4,3,(IF(Table1[[#This Row],[Position]]&gt;10,1,2)))</f>
        <v>3</v>
      </c>
      <c r="E9" s="1">
        <f>IF(Table1[[#This Row],[Previous Position]]&lt;4,3,(IF(Table1[[#This Row],[Previous Position]]&gt;10,1,2)))</f>
        <v>3</v>
      </c>
      <c r="F9" s="1">
        <v>720</v>
      </c>
      <c r="G9" s="1">
        <v>36.5</v>
      </c>
      <c r="H9" s="1" t="s">
        <v>33</v>
      </c>
      <c r="I9" s="1">
        <v>0.96</v>
      </c>
      <c r="J9" s="1">
        <v>3.1</v>
      </c>
      <c r="K9" s="1">
        <v>0.96</v>
      </c>
      <c r="L9" s="1">
        <v>18300000</v>
      </c>
      <c r="M9" s="1" t="s">
        <v>34</v>
      </c>
    </row>
    <row r="10" spans="1:13" x14ac:dyDescent="0.25">
      <c r="A10" s="1" t="s">
        <v>35</v>
      </c>
      <c r="B10" s="1">
        <v>1</v>
      </c>
      <c r="C10" s="1">
        <v>1</v>
      </c>
      <c r="D10" s="1">
        <f>IF(Table1[[#This Row],[Position]]&lt;4,3,(IF(Table1[[#This Row],[Position]]&gt;10,1,2)))</f>
        <v>3</v>
      </c>
      <c r="E10" s="1">
        <f>IF(Table1[[#This Row],[Previous Position]]&lt;4,3,(IF(Table1[[#This Row],[Previous Position]]&gt;10,1,2)))</f>
        <v>3</v>
      </c>
      <c r="F10" s="1">
        <v>720</v>
      </c>
      <c r="G10" s="1">
        <v>6.82</v>
      </c>
      <c r="H10" s="1" t="s">
        <v>36</v>
      </c>
      <c r="I10" s="1">
        <v>0.96</v>
      </c>
      <c r="J10" s="1">
        <v>0.57999999999999996</v>
      </c>
      <c r="K10" s="1">
        <v>0.73</v>
      </c>
      <c r="L10" s="1">
        <v>118000</v>
      </c>
      <c r="M10" s="1" t="s">
        <v>37</v>
      </c>
    </row>
    <row r="11" spans="1:13" x14ac:dyDescent="0.25">
      <c r="A11" s="1" t="s">
        <v>38</v>
      </c>
      <c r="B11" s="1">
        <v>1</v>
      </c>
      <c r="C11" s="1">
        <v>1</v>
      </c>
      <c r="D11" s="1">
        <f>IF(Table1[[#This Row],[Position]]&lt;4,3,(IF(Table1[[#This Row],[Position]]&gt;10,1,2)))</f>
        <v>3</v>
      </c>
      <c r="E11" s="1">
        <f>IF(Table1[[#This Row],[Previous Position]]&lt;4,3,(IF(Table1[[#This Row],[Previous Position]]&gt;10,1,2)))</f>
        <v>3</v>
      </c>
      <c r="F11" s="1">
        <v>590</v>
      </c>
      <c r="G11" s="1">
        <v>33.6</v>
      </c>
      <c r="H11" s="1" t="s">
        <v>39</v>
      </c>
      <c r="I11" s="1">
        <v>0.78</v>
      </c>
      <c r="J11" s="1">
        <v>2.34</v>
      </c>
      <c r="K11" s="1">
        <v>0.9</v>
      </c>
      <c r="L11" s="1">
        <v>2470000</v>
      </c>
      <c r="M11" s="1" t="s">
        <v>40</v>
      </c>
    </row>
    <row r="12" spans="1:13" x14ac:dyDescent="0.25">
      <c r="A12" s="1" t="s">
        <v>41</v>
      </c>
      <c r="B12" s="1">
        <v>1</v>
      </c>
      <c r="C12" s="1">
        <v>1</v>
      </c>
      <c r="D12" s="1">
        <f>IF(Table1[[#This Row],[Position]]&lt;4,3,(IF(Table1[[#This Row],[Position]]&gt;10,1,2)))</f>
        <v>3</v>
      </c>
      <c r="E12" s="1">
        <f>IF(Table1[[#This Row],[Previous Position]]&lt;4,3,(IF(Table1[[#This Row],[Previous Position]]&gt;10,1,2)))</f>
        <v>3</v>
      </c>
      <c r="F12" s="1">
        <v>590</v>
      </c>
      <c r="G12" s="1">
        <v>28.02</v>
      </c>
      <c r="H12" s="1" t="s">
        <v>42</v>
      </c>
      <c r="I12" s="1">
        <v>0.78</v>
      </c>
      <c r="J12" s="1">
        <v>1.95</v>
      </c>
      <c r="K12" s="1">
        <v>0.91</v>
      </c>
      <c r="L12" s="1">
        <v>11100000</v>
      </c>
      <c r="M12" s="1" t="s">
        <v>43</v>
      </c>
    </row>
    <row r="13" spans="1:13" x14ac:dyDescent="0.25">
      <c r="A13" s="1" t="s">
        <v>44</v>
      </c>
      <c r="B13" s="1">
        <v>4</v>
      </c>
      <c r="C13" s="1">
        <v>4</v>
      </c>
      <c r="D13" s="1">
        <f>IF(Table1[[#This Row],[Position]]&lt;4,3,(IF(Table1[[#This Row],[Position]]&gt;10,1,2)))</f>
        <v>2</v>
      </c>
      <c r="E13" s="1">
        <f>IF(Table1[[#This Row],[Previous Position]]&lt;4,3,(IF(Table1[[#This Row],[Previous Position]]&gt;10,1,2)))</f>
        <v>2</v>
      </c>
      <c r="F13" s="1">
        <v>3600</v>
      </c>
      <c r="G13" s="1">
        <v>17.45</v>
      </c>
      <c r="H13" s="1" t="s">
        <v>45</v>
      </c>
      <c r="I13" s="1">
        <v>0.71</v>
      </c>
      <c r="J13" s="1">
        <v>1.1000000000000001</v>
      </c>
      <c r="K13" s="1">
        <v>0.86</v>
      </c>
      <c r="L13" s="1">
        <v>342000000</v>
      </c>
      <c r="M13" s="1" t="s">
        <v>46</v>
      </c>
    </row>
    <row r="14" spans="1:13" x14ac:dyDescent="0.25">
      <c r="A14" s="1" t="s">
        <v>47</v>
      </c>
      <c r="B14" s="1">
        <v>10</v>
      </c>
      <c r="C14" s="1">
        <v>10</v>
      </c>
      <c r="D14" s="1">
        <f>IF(Table1[[#This Row],[Position]]&lt;4,3,(IF(Table1[[#This Row],[Position]]&gt;10,1,2)))</f>
        <v>2</v>
      </c>
      <c r="E14" s="1">
        <f>IF(Table1[[#This Row],[Previous Position]]&lt;4,3,(IF(Table1[[#This Row],[Previous Position]]&gt;10,1,2)))</f>
        <v>2</v>
      </c>
      <c r="F14" s="1">
        <v>8100</v>
      </c>
      <c r="G14" s="1">
        <v>10.25</v>
      </c>
      <c r="H14" s="1" t="s">
        <v>18</v>
      </c>
      <c r="I14" s="1">
        <v>0.68</v>
      </c>
      <c r="J14" s="1">
        <v>0.62</v>
      </c>
      <c r="K14" s="1">
        <v>0.88</v>
      </c>
      <c r="L14" s="1">
        <v>556000000</v>
      </c>
      <c r="M14" s="1" t="s">
        <v>48</v>
      </c>
    </row>
    <row r="15" spans="1:13" x14ac:dyDescent="0.25">
      <c r="A15" s="1" t="s">
        <v>49</v>
      </c>
      <c r="B15" s="1">
        <v>1</v>
      </c>
      <c r="C15" s="1">
        <v>3</v>
      </c>
      <c r="D15" s="1">
        <f>IF(Table1[[#This Row],[Position]]&lt;4,3,(IF(Table1[[#This Row],[Position]]&gt;10,1,2)))</f>
        <v>3</v>
      </c>
      <c r="E15" s="1">
        <f>IF(Table1[[#This Row],[Previous Position]]&lt;4,3,(IF(Table1[[#This Row],[Previous Position]]&gt;10,1,2)))</f>
        <v>3</v>
      </c>
      <c r="F15" s="1">
        <v>480</v>
      </c>
      <c r="G15" s="1">
        <v>8.89</v>
      </c>
      <c r="H15" s="1" t="s">
        <v>50</v>
      </c>
      <c r="I15" s="1">
        <v>0.64</v>
      </c>
      <c r="J15" s="1">
        <v>0.5</v>
      </c>
      <c r="K15" s="1">
        <v>0.74</v>
      </c>
      <c r="L15" s="1">
        <v>1610000</v>
      </c>
      <c r="M15" s="1" t="s">
        <v>51</v>
      </c>
    </row>
    <row r="16" spans="1:13" x14ac:dyDescent="0.25">
      <c r="A16" s="1" t="s">
        <v>52</v>
      </c>
      <c r="B16" s="1">
        <v>6</v>
      </c>
      <c r="C16" s="1">
        <v>4</v>
      </c>
      <c r="D16" s="1">
        <f>IF(Table1[[#This Row],[Position]]&lt;4,3,(IF(Table1[[#This Row],[Position]]&gt;10,1,2)))</f>
        <v>2</v>
      </c>
      <c r="E16" s="1">
        <f>IF(Table1[[#This Row],[Previous Position]]&lt;4,3,(IF(Table1[[#This Row],[Previous Position]]&gt;10,1,2)))</f>
        <v>2</v>
      </c>
      <c r="F16" s="1">
        <v>4400</v>
      </c>
      <c r="G16" s="1">
        <v>58.55</v>
      </c>
      <c r="H16" s="1" t="s">
        <v>53</v>
      </c>
      <c r="I16" s="1">
        <v>0.62</v>
      </c>
      <c r="J16" s="1">
        <v>3.24</v>
      </c>
      <c r="K16" s="1">
        <v>0.97</v>
      </c>
      <c r="L16" s="1">
        <v>31000000</v>
      </c>
      <c r="M16" s="1" t="s">
        <v>54</v>
      </c>
    </row>
    <row r="17" spans="1:13" x14ac:dyDescent="0.25">
      <c r="A17" s="1" t="s">
        <v>55</v>
      </c>
      <c r="B17" s="1">
        <v>7</v>
      </c>
      <c r="C17" s="1">
        <v>8</v>
      </c>
      <c r="D17" s="1">
        <f>IF(Table1[[#This Row],[Position]]&lt;4,3,(IF(Table1[[#This Row],[Position]]&gt;10,1,2)))</f>
        <v>2</v>
      </c>
      <c r="E17" s="1">
        <f>IF(Table1[[#This Row],[Previous Position]]&lt;4,3,(IF(Table1[[#This Row],[Previous Position]]&gt;10,1,2)))</f>
        <v>2</v>
      </c>
      <c r="F17" s="1">
        <v>5400</v>
      </c>
      <c r="G17" s="1">
        <v>13.08</v>
      </c>
      <c r="H17" s="1" t="s">
        <v>56</v>
      </c>
      <c r="I17" s="1">
        <v>0.61</v>
      </c>
      <c r="J17" s="1">
        <v>0.71</v>
      </c>
      <c r="K17" s="1">
        <v>0.89</v>
      </c>
      <c r="L17" s="1">
        <v>16300000</v>
      </c>
      <c r="M17" s="1" t="s">
        <v>57</v>
      </c>
    </row>
    <row r="18" spans="1:13" x14ac:dyDescent="0.25">
      <c r="A18" s="1" t="s">
        <v>58</v>
      </c>
      <c r="B18" s="1">
        <v>13</v>
      </c>
      <c r="C18" s="1">
        <v>13</v>
      </c>
      <c r="D18" s="1">
        <f>IF(Table1[[#This Row],[Position]]&lt;4,3,(IF(Table1[[#This Row],[Position]]&gt;10,1,2)))</f>
        <v>1</v>
      </c>
      <c r="E18" s="1">
        <f>IF(Table1[[#This Row],[Previous Position]]&lt;4,3,(IF(Table1[[#This Row],[Previous Position]]&gt;10,1,2)))</f>
        <v>1</v>
      </c>
      <c r="F18" s="1">
        <v>22200</v>
      </c>
      <c r="G18" s="1">
        <v>0.83</v>
      </c>
      <c r="H18" s="1" t="s">
        <v>59</v>
      </c>
      <c r="I18" s="1">
        <v>0.56000000000000005</v>
      </c>
      <c r="J18" s="1">
        <v>0.04</v>
      </c>
      <c r="K18" s="1">
        <v>0.14000000000000001</v>
      </c>
      <c r="L18" s="1">
        <v>431000</v>
      </c>
      <c r="M18" s="1" t="s">
        <v>60</v>
      </c>
    </row>
    <row r="19" spans="1:13" x14ac:dyDescent="0.25">
      <c r="A19" s="1" t="s">
        <v>61</v>
      </c>
      <c r="B19" s="1">
        <v>1</v>
      </c>
      <c r="C19" s="1">
        <v>1</v>
      </c>
      <c r="D19" s="1">
        <f>IF(Table1[[#This Row],[Position]]&lt;4,3,(IF(Table1[[#This Row],[Position]]&gt;10,1,2)))</f>
        <v>3</v>
      </c>
      <c r="E19" s="1">
        <f>IF(Table1[[#This Row],[Previous Position]]&lt;4,3,(IF(Table1[[#This Row],[Previous Position]]&gt;10,1,2)))</f>
        <v>3</v>
      </c>
      <c r="F19" s="1">
        <v>390</v>
      </c>
      <c r="G19" s="1">
        <v>8.77</v>
      </c>
      <c r="H19" s="1" t="s">
        <v>15</v>
      </c>
      <c r="I19" s="1">
        <v>0.52</v>
      </c>
      <c r="J19" s="1">
        <v>0.4</v>
      </c>
      <c r="K19" s="1">
        <v>0.76</v>
      </c>
      <c r="L19" s="1">
        <v>777000000</v>
      </c>
      <c r="M19" s="1" t="s">
        <v>62</v>
      </c>
    </row>
    <row r="20" spans="1:13" x14ac:dyDescent="0.25">
      <c r="A20" s="1" t="s">
        <v>63</v>
      </c>
      <c r="B20" s="1">
        <v>1</v>
      </c>
      <c r="C20" s="1">
        <v>1</v>
      </c>
      <c r="D20" s="1">
        <f>IF(Table1[[#This Row],[Position]]&lt;4,3,(IF(Table1[[#This Row],[Position]]&gt;10,1,2)))</f>
        <v>3</v>
      </c>
      <c r="E20" s="1">
        <f>IF(Table1[[#This Row],[Previous Position]]&lt;4,3,(IF(Table1[[#This Row],[Previous Position]]&gt;10,1,2)))</f>
        <v>3</v>
      </c>
      <c r="F20" s="1">
        <v>390</v>
      </c>
      <c r="G20" s="1">
        <v>0</v>
      </c>
      <c r="H20" s="1" t="s">
        <v>12</v>
      </c>
      <c r="I20" s="1">
        <v>0.52</v>
      </c>
      <c r="J20" s="1">
        <v>0</v>
      </c>
      <c r="K20" s="1">
        <v>0.09</v>
      </c>
      <c r="L20" s="1">
        <v>711000</v>
      </c>
      <c r="M20" s="1" t="s">
        <v>64</v>
      </c>
    </row>
    <row r="21" spans="1:13" x14ac:dyDescent="0.25">
      <c r="A21" s="1" t="s">
        <v>65</v>
      </c>
      <c r="B21" s="1">
        <v>1</v>
      </c>
      <c r="C21" s="1">
        <v>1</v>
      </c>
      <c r="D21" s="1">
        <f>IF(Table1[[#This Row],[Position]]&lt;4,3,(IF(Table1[[#This Row],[Position]]&gt;10,1,2)))</f>
        <v>3</v>
      </c>
      <c r="E21" s="1">
        <f>IF(Table1[[#This Row],[Previous Position]]&lt;4,3,(IF(Table1[[#This Row],[Previous Position]]&gt;10,1,2)))</f>
        <v>3</v>
      </c>
      <c r="F21" s="1">
        <v>390</v>
      </c>
      <c r="G21" s="1">
        <v>0</v>
      </c>
      <c r="H21" s="1" t="s">
        <v>56</v>
      </c>
      <c r="I21" s="1">
        <v>0.52</v>
      </c>
      <c r="J21" s="1">
        <v>0</v>
      </c>
      <c r="K21" s="1">
        <v>0.28000000000000003</v>
      </c>
      <c r="L21" s="1">
        <v>508000</v>
      </c>
      <c r="M21" s="1" t="s">
        <v>66</v>
      </c>
    </row>
    <row r="22" spans="1:13" x14ac:dyDescent="0.25">
      <c r="A22" s="1" t="s">
        <v>67</v>
      </c>
      <c r="B22" s="1">
        <v>1</v>
      </c>
      <c r="C22" s="1">
        <v>1</v>
      </c>
      <c r="D22" s="1">
        <f>IF(Table1[[#This Row],[Position]]&lt;4,3,(IF(Table1[[#This Row],[Position]]&gt;10,1,2)))</f>
        <v>3</v>
      </c>
      <c r="E22" s="1">
        <f>IF(Table1[[#This Row],[Previous Position]]&lt;4,3,(IF(Table1[[#This Row],[Previous Position]]&gt;10,1,2)))</f>
        <v>3</v>
      </c>
      <c r="F22" s="1">
        <v>390</v>
      </c>
      <c r="G22" s="1">
        <v>0</v>
      </c>
      <c r="H22" s="1" t="s">
        <v>68</v>
      </c>
      <c r="I22" s="1">
        <v>0.52</v>
      </c>
      <c r="J22" s="1">
        <v>0</v>
      </c>
      <c r="K22" s="1">
        <v>0</v>
      </c>
      <c r="L22" s="1">
        <v>391000</v>
      </c>
      <c r="M22" s="1" t="s">
        <v>69</v>
      </c>
    </row>
    <row r="23" spans="1:13" x14ac:dyDescent="0.25">
      <c r="A23" s="1" t="s">
        <v>52</v>
      </c>
      <c r="B23" s="1">
        <v>7</v>
      </c>
      <c r="C23" s="1">
        <v>0</v>
      </c>
      <c r="D23" s="1">
        <f>IF(Table1[[#This Row],[Position]]&lt;4,3,(IF(Table1[[#This Row],[Position]]&gt;10,1,2)))</f>
        <v>2</v>
      </c>
      <c r="E23" s="1">
        <f>IF(Table1[[#This Row],[Previous Position]]&lt;4,3,(IF(Table1[[#This Row],[Previous Position]]&gt;10,1,2)))</f>
        <v>3</v>
      </c>
      <c r="F23" s="1">
        <v>4400</v>
      </c>
      <c r="G23" s="1">
        <v>58.55</v>
      </c>
      <c r="H23" s="1" t="s">
        <v>70</v>
      </c>
      <c r="I23" s="1">
        <v>0.49</v>
      </c>
      <c r="J23" s="1">
        <v>2.59</v>
      </c>
      <c r="K23" s="1">
        <v>0.97</v>
      </c>
      <c r="L23" s="1">
        <v>31000000</v>
      </c>
      <c r="M23" s="1" t="s">
        <v>54</v>
      </c>
    </row>
    <row r="24" spans="1:13" x14ac:dyDescent="0.25">
      <c r="A24" s="1" t="s">
        <v>71</v>
      </c>
      <c r="B24" s="1">
        <v>2</v>
      </c>
      <c r="C24" s="1">
        <v>2</v>
      </c>
      <c r="D24" s="1">
        <f>IF(Table1[[#This Row],[Position]]&lt;4,3,(IF(Table1[[#This Row],[Position]]&gt;10,1,2)))</f>
        <v>3</v>
      </c>
      <c r="E24" s="1">
        <f>IF(Table1[[#This Row],[Previous Position]]&lt;4,3,(IF(Table1[[#This Row],[Previous Position]]&gt;10,1,2)))</f>
        <v>3</v>
      </c>
      <c r="F24" s="1">
        <v>1300</v>
      </c>
      <c r="G24" s="1">
        <v>10.02</v>
      </c>
      <c r="H24" s="1" t="s">
        <v>50</v>
      </c>
      <c r="I24" s="1">
        <v>0.47</v>
      </c>
      <c r="J24" s="1">
        <v>0.42</v>
      </c>
      <c r="K24" s="1">
        <v>0.83</v>
      </c>
      <c r="L24" s="1">
        <v>173000000</v>
      </c>
      <c r="M24" s="1" t="s">
        <v>72</v>
      </c>
    </row>
    <row r="25" spans="1:13" x14ac:dyDescent="0.25">
      <c r="A25" s="1" t="s">
        <v>73</v>
      </c>
      <c r="B25" s="1">
        <v>2</v>
      </c>
      <c r="C25" s="1">
        <v>2</v>
      </c>
      <c r="D25" s="1">
        <f>IF(Table1[[#This Row],[Position]]&lt;4,3,(IF(Table1[[#This Row],[Position]]&gt;10,1,2)))</f>
        <v>3</v>
      </c>
      <c r="E25" s="1">
        <f>IF(Table1[[#This Row],[Previous Position]]&lt;4,3,(IF(Table1[[#This Row],[Previous Position]]&gt;10,1,2)))</f>
        <v>3</v>
      </c>
      <c r="F25" s="1">
        <v>1300</v>
      </c>
      <c r="G25" s="1">
        <v>25.13</v>
      </c>
      <c r="H25" s="1" t="s">
        <v>74</v>
      </c>
      <c r="I25" s="1">
        <v>0.47</v>
      </c>
      <c r="J25" s="1">
        <v>1.06</v>
      </c>
      <c r="K25" s="1">
        <v>0.85</v>
      </c>
      <c r="L25" s="1">
        <v>21800000</v>
      </c>
      <c r="M25" s="1" t="s">
        <v>75</v>
      </c>
    </row>
    <row r="26" spans="1:13" x14ac:dyDescent="0.25">
      <c r="A26" s="1" t="s">
        <v>55</v>
      </c>
      <c r="B26" s="1">
        <v>8</v>
      </c>
      <c r="C26" s="1">
        <v>7</v>
      </c>
      <c r="D26" s="1">
        <f>IF(Table1[[#This Row],[Position]]&lt;4,3,(IF(Table1[[#This Row],[Position]]&gt;10,1,2)))</f>
        <v>2</v>
      </c>
      <c r="E26" s="1">
        <f>IF(Table1[[#This Row],[Previous Position]]&lt;4,3,(IF(Table1[[#This Row],[Previous Position]]&gt;10,1,2)))</f>
        <v>2</v>
      </c>
      <c r="F26" s="1">
        <v>5400</v>
      </c>
      <c r="G26" s="1">
        <v>13.08</v>
      </c>
      <c r="H26" s="1" t="s">
        <v>76</v>
      </c>
      <c r="I26" s="1">
        <v>0.45</v>
      </c>
      <c r="J26" s="1">
        <v>0.53</v>
      </c>
      <c r="K26" s="1">
        <v>0.89</v>
      </c>
      <c r="L26" s="1">
        <v>16300000</v>
      </c>
      <c r="M26" s="1" t="s">
        <v>57</v>
      </c>
    </row>
    <row r="27" spans="1:13" x14ac:dyDescent="0.25">
      <c r="A27" s="1" t="s">
        <v>77</v>
      </c>
      <c r="B27" s="1">
        <v>1</v>
      </c>
      <c r="C27" s="1">
        <v>1</v>
      </c>
      <c r="D27" s="1">
        <f>IF(Table1[[#This Row],[Position]]&lt;4,3,(IF(Table1[[#This Row],[Position]]&gt;10,1,2)))</f>
        <v>3</v>
      </c>
      <c r="E27" s="1">
        <f>IF(Table1[[#This Row],[Previous Position]]&lt;4,3,(IF(Table1[[#This Row],[Previous Position]]&gt;10,1,2)))</f>
        <v>3</v>
      </c>
      <c r="F27" s="1">
        <v>320</v>
      </c>
      <c r="G27" s="1">
        <v>3.89</v>
      </c>
      <c r="H27" s="1" t="s">
        <v>78</v>
      </c>
      <c r="I27" s="1">
        <v>0.42</v>
      </c>
      <c r="J27" s="1">
        <v>0.14000000000000001</v>
      </c>
      <c r="K27" s="1">
        <v>0.38</v>
      </c>
      <c r="L27" s="1">
        <v>4240000</v>
      </c>
      <c r="M27" s="1" t="s">
        <v>79</v>
      </c>
    </row>
    <row r="28" spans="1:13" x14ac:dyDescent="0.25">
      <c r="A28" s="1" t="s">
        <v>80</v>
      </c>
      <c r="B28" s="1">
        <v>1</v>
      </c>
      <c r="C28" s="1">
        <v>1</v>
      </c>
      <c r="D28" s="1">
        <f>IF(Table1[[#This Row],[Position]]&lt;4,3,(IF(Table1[[#This Row],[Position]]&gt;10,1,2)))</f>
        <v>3</v>
      </c>
      <c r="E28" s="1">
        <f>IF(Table1[[#This Row],[Previous Position]]&lt;4,3,(IF(Table1[[#This Row],[Previous Position]]&gt;10,1,2)))</f>
        <v>3</v>
      </c>
      <c r="F28" s="1">
        <v>320</v>
      </c>
      <c r="G28" s="1">
        <v>54.17</v>
      </c>
      <c r="H28" s="1" t="s">
        <v>81</v>
      </c>
      <c r="I28" s="1">
        <v>0.42</v>
      </c>
      <c r="J28" s="1">
        <v>2.04</v>
      </c>
      <c r="K28" s="1">
        <v>0.37</v>
      </c>
      <c r="L28" s="1">
        <v>155000</v>
      </c>
      <c r="M28" s="1" t="s">
        <v>82</v>
      </c>
    </row>
    <row r="29" spans="1:13" x14ac:dyDescent="0.25">
      <c r="A29" s="1" t="s">
        <v>83</v>
      </c>
      <c r="B29" s="1">
        <v>17</v>
      </c>
      <c r="C29" s="1">
        <v>13</v>
      </c>
      <c r="D29" s="1">
        <f>IF(Table1[[#This Row],[Position]]&lt;4,3,(IF(Table1[[#This Row],[Position]]&gt;10,1,2)))</f>
        <v>1</v>
      </c>
      <c r="E29" s="1">
        <f>IF(Table1[[#This Row],[Previous Position]]&lt;4,3,(IF(Table1[[#This Row],[Previous Position]]&gt;10,1,2)))</f>
        <v>1</v>
      </c>
      <c r="F29" s="1">
        <v>33100</v>
      </c>
      <c r="G29" s="1">
        <v>0.35</v>
      </c>
      <c r="H29" s="1" t="s">
        <v>81</v>
      </c>
      <c r="I29" s="1">
        <v>0.37</v>
      </c>
      <c r="J29" s="1">
        <v>0.01</v>
      </c>
      <c r="K29" s="1">
        <v>0</v>
      </c>
      <c r="L29" s="1">
        <v>1360000000</v>
      </c>
      <c r="M29" s="1" t="s">
        <v>84</v>
      </c>
    </row>
    <row r="30" spans="1:13" x14ac:dyDescent="0.25">
      <c r="A30" s="1" t="s">
        <v>85</v>
      </c>
      <c r="B30" s="1">
        <v>1</v>
      </c>
      <c r="C30" s="1">
        <v>1</v>
      </c>
      <c r="D30" s="1">
        <f>IF(Table1[[#This Row],[Position]]&lt;4,3,(IF(Table1[[#This Row],[Position]]&gt;10,1,2)))</f>
        <v>3</v>
      </c>
      <c r="E30" s="1">
        <f>IF(Table1[[#This Row],[Previous Position]]&lt;4,3,(IF(Table1[[#This Row],[Previous Position]]&gt;10,1,2)))</f>
        <v>3</v>
      </c>
      <c r="F30" s="1">
        <v>260</v>
      </c>
      <c r="G30" s="1">
        <v>0</v>
      </c>
      <c r="H30" s="1" t="s">
        <v>68</v>
      </c>
      <c r="I30" s="1">
        <v>0.34</v>
      </c>
      <c r="J30" s="1">
        <v>0</v>
      </c>
      <c r="K30" s="1">
        <v>0.2</v>
      </c>
      <c r="L30" s="1">
        <v>16000</v>
      </c>
      <c r="M30" s="1" t="s">
        <v>86</v>
      </c>
    </row>
    <row r="31" spans="1:13" x14ac:dyDescent="0.25">
      <c r="A31" s="1" t="s">
        <v>87</v>
      </c>
      <c r="B31" s="1">
        <v>1</v>
      </c>
      <c r="C31" s="1">
        <v>1</v>
      </c>
      <c r="D31" s="1">
        <f>IF(Table1[[#This Row],[Position]]&lt;4,3,(IF(Table1[[#This Row],[Position]]&gt;10,1,2)))</f>
        <v>3</v>
      </c>
      <c r="E31" s="1">
        <f>IF(Table1[[#This Row],[Previous Position]]&lt;4,3,(IF(Table1[[#This Row],[Previous Position]]&gt;10,1,2)))</f>
        <v>3</v>
      </c>
      <c r="F31" s="1">
        <v>260</v>
      </c>
      <c r="G31" s="1">
        <v>8.36</v>
      </c>
      <c r="H31" s="1" t="s">
        <v>12</v>
      </c>
      <c r="I31" s="1">
        <v>0.34</v>
      </c>
      <c r="J31" s="1">
        <v>0.25</v>
      </c>
      <c r="K31" s="1">
        <v>0.69</v>
      </c>
      <c r="L31" s="1">
        <v>1010000</v>
      </c>
      <c r="M31" s="1" t="s">
        <v>88</v>
      </c>
    </row>
    <row r="32" spans="1:13" x14ac:dyDescent="0.25">
      <c r="A32" s="1" t="s">
        <v>89</v>
      </c>
      <c r="B32" s="1">
        <v>6</v>
      </c>
      <c r="C32" s="1">
        <v>6</v>
      </c>
      <c r="D32" s="1">
        <f>IF(Table1[[#This Row],[Position]]&lt;4,3,(IF(Table1[[#This Row],[Position]]&gt;10,1,2)))</f>
        <v>2</v>
      </c>
      <c r="E32" s="1">
        <f>IF(Table1[[#This Row],[Previous Position]]&lt;4,3,(IF(Table1[[#This Row],[Previous Position]]&gt;10,1,2)))</f>
        <v>2</v>
      </c>
      <c r="F32" s="1">
        <v>2400</v>
      </c>
      <c r="G32" s="1">
        <v>12.04</v>
      </c>
      <c r="H32" s="1" t="s">
        <v>50</v>
      </c>
      <c r="I32" s="1">
        <v>0.34</v>
      </c>
      <c r="J32" s="1">
        <v>0.36</v>
      </c>
      <c r="K32" s="1">
        <v>0.89</v>
      </c>
      <c r="L32" s="1">
        <v>118000000</v>
      </c>
      <c r="M32" s="1" t="s">
        <v>90</v>
      </c>
    </row>
    <row r="33" spans="1:13" x14ac:dyDescent="0.25">
      <c r="A33" s="1" t="s">
        <v>91</v>
      </c>
      <c r="B33" s="1">
        <v>2</v>
      </c>
      <c r="C33" s="1">
        <v>2</v>
      </c>
      <c r="D33" s="1">
        <f>IF(Table1[[#This Row],[Position]]&lt;4,3,(IF(Table1[[#This Row],[Position]]&gt;10,1,2)))</f>
        <v>3</v>
      </c>
      <c r="E33" s="1">
        <f>IF(Table1[[#This Row],[Previous Position]]&lt;4,3,(IF(Table1[[#This Row],[Previous Position]]&gt;10,1,2)))</f>
        <v>3</v>
      </c>
      <c r="F33" s="1">
        <v>880</v>
      </c>
      <c r="G33" s="1">
        <v>36.770000000000003</v>
      </c>
      <c r="H33" s="1" t="s">
        <v>92</v>
      </c>
      <c r="I33" s="1">
        <v>0.32</v>
      </c>
      <c r="J33" s="1">
        <v>1.05</v>
      </c>
      <c r="K33" s="1">
        <v>0.93</v>
      </c>
      <c r="L33" s="1">
        <v>67500000</v>
      </c>
      <c r="M33" s="1" t="s">
        <v>93</v>
      </c>
    </row>
    <row r="34" spans="1:13" x14ac:dyDescent="0.25">
      <c r="A34" s="1" t="s">
        <v>29</v>
      </c>
      <c r="B34" s="1">
        <v>2</v>
      </c>
      <c r="C34" s="1">
        <v>2</v>
      </c>
      <c r="D34" s="1">
        <f>IF(Table1[[#This Row],[Position]]&lt;4,3,(IF(Table1[[#This Row],[Position]]&gt;10,1,2)))</f>
        <v>3</v>
      </c>
      <c r="E34" s="1">
        <f>IF(Table1[[#This Row],[Previous Position]]&lt;4,3,(IF(Table1[[#This Row],[Previous Position]]&gt;10,1,2)))</f>
        <v>3</v>
      </c>
      <c r="F34" s="1">
        <v>880</v>
      </c>
      <c r="G34" s="1">
        <v>5.13</v>
      </c>
      <c r="H34" s="1" t="s">
        <v>12</v>
      </c>
      <c r="I34" s="1">
        <v>0.32</v>
      </c>
      <c r="J34" s="1">
        <v>0.14000000000000001</v>
      </c>
      <c r="K34" s="1">
        <v>0.3</v>
      </c>
      <c r="L34" s="1">
        <v>148000</v>
      </c>
      <c r="M34" s="1" t="s">
        <v>31</v>
      </c>
    </row>
    <row r="35" spans="1:13" x14ac:dyDescent="0.25">
      <c r="A35" s="1" t="s">
        <v>94</v>
      </c>
      <c r="B35" s="1">
        <v>13</v>
      </c>
      <c r="C35" s="1">
        <v>13</v>
      </c>
      <c r="D35" s="1">
        <f>IF(Table1[[#This Row],[Position]]&lt;4,3,(IF(Table1[[#This Row],[Position]]&gt;10,1,2)))</f>
        <v>1</v>
      </c>
      <c r="E35" s="1">
        <f>IF(Table1[[#This Row],[Previous Position]]&lt;4,3,(IF(Table1[[#This Row],[Previous Position]]&gt;10,1,2)))</f>
        <v>1</v>
      </c>
      <c r="F35" s="1">
        <v>12100</v>
      </c>
      <c r="G35" s="1">
        <v>10.54</v>
      </c>
      <c r="H35" s="1" t="s">
        <v>95</v>
      </c>
      <c r="I35" s="1">
        <v>0.3</v>
      </c>
      <c r="J35" s="1">
        <v>0.28000000000000003</v>
      </c>
      <c r="K35" s="1">
        <v>0.04</v>
      </c>
      <c r="L35" s="1">
        <v>1160000000</v>
      </c>
      <c r="M35" s="1" t="s">
        <v>96</v>
      </c>
    </row>
    <row r="36" spans="1:13" x14ac:dyDescent="0.25">
      <c r="A36" s="1" t="s">
        <v>97</v>
      </c>
      <c r="B36" s="1">
        <v>1</v>
      </c>
      <c r="C36" s="1">
        <v>1</v>
      </c>
      <c r="D36" s="1">
        <f>IF(Table1[[#This Row],[Position]]&lt;4,3,(IF(Table1[[#This Row],[Position]]&gt;10,1,2)))</f>
        <v>3</v>
      </c>
      <c r="E36" s="1">
        <f>IF(Table1[[#This Row],[Previous Position]]&lt;4,3,(IF(Table1[[#This Row],[Previous Position]]&gt;10,1,2)))</f>
        <v>3</v>
      </c>
      <c r="F36" s="1">
        <v>210</v>
      </c>
      <c r="G36" s="1">
        <v>5.09</v>
      </c>
      <c r="H36" s="1" t="s">
        <v>12</v>
      </c>
      <c r="I36" s="1">
        <v>0.28000000000000003</v>
      </c>
      <c r="J36" s="1">
        <v>0.12</v>
      </c>
      <c r="K36" s="1">
        <v>0.38</v>
      </c>
      <c r="L36" s="1">
        <v>885000</v>
      </c>
      <c r="M36" s="1" t="s">
        <v>98</v>
      </c>
    </row>
    <row r="37" spans="1:13" x14ac:dyDescent="0.25">
      <c r="A37" s="1" t="s">
        <v>99</v>
      </c>
      <c r="B37" s="1">
        <v>1</v>
      </c>
      <c r="C37" s="1">
        <v>1</v>
      </c>
      <c r="D37" s="1">
        <f>IF(Table1[[#This Row],[Position]]&lt;4,3,(IF(Table1[[#This Row],[Position]]&gt;10,1,2)))</f>
        <v>3</v>
      </c>
      <c r="E37" s="1">
        <f>IF(Table1[[#This Row],[Previous Position]]&lt;4,3,(IF(Table1[[#This Row],[Previous Position]]&gt;10,1,2)))</f>
        <v>3</v>
      </c>
      <c r="F37" s="1">
        <v>210</v>
      </c>
      <c r="G37" s="1">
        <v>13.14</v>
      </c>
      <c r="H37" s="1" t="s">
        <v>100</v>
      </c>
      <c r="I37" s="1">
        <v>0.28000000000000003</v>
      </c>
      <c r="J37" s="1">
        <v>0.32</v>
      </c>
      <c r="K37" s="1">
        <v>0.63</v>
      </c>
      <c r="L37" s="1">
        <v>414000</v>
      </c>
      <c r="M37" s="1" t="s">
        <v>101</v>
      </c>
    </row>
    <row r="38" spans="1:13" x14ac:dyDescent="0.25">
      <c r="A38" s="1" t="s">
        <v>102</v>
      </c>
      <c r="B38" s="1">
        <v>1</v>
      </c>
      <c r="C38" s="1">
        <v>1</v>
      </c>
      <c r="D38" s="1">
        <f>IF(Table1[[#This Row],[Position]]&lt;4,3,(IF(Table1[[#This Row],[Position]]&gt;10,1,2)))</f>
        <v>3</v>
      </c>
      <c r="E38" s="1">
        <f>IF(Table1[[#This Row],[Previous Position]]&lt;4,3,(IF(Table1[[#This Row],[Previous Position]]&gt;10,1,2)))</f>
        <v>3</v>
      </c>
      <c r="F38" s="1">
        <v>210</v>
      </c>
      <c r="G38" s="1">
        <v>3.29</v>
      </c>
      <c r="H38" s="1" t="s">
        <v>12</v>
      </c>
      <c r="I38" s="1">
        <v>0.28000000000000003</v>
      </c>
      <c r="J38" s="1">
        <v>0.08</v>
      </c>
      <c r="K38" s="1">
        <v>0.47</v>
      </c>
      <c r="L38" s="1">
        <v>790000</v>
      </c>
      <c r="M38" s="1" t="s">
        <v>103</v>
      </c>
    </row>
    <row r="39" spans="1:13" x14ac:dyDescent="0.25">
      <c r="A39" s="1" t="s">
        <v>89</v>
      </c>
      <c r="B39" s="1">
        <v>7</v>
      </c>
      <c r="C39" s="1">
        <v>7</v>
      </c>
      <c r="D39" s="1">
        <f>IF(Table1[[#This Row],[Position]]&lt;4,3,(IF(Table1[[#This Row],[Position]]&gt;10,1,2)))</f>
        <v>2</v>
      </c>
      <c r="E39" s="1">
        <f>IF(Table1[[#This Row],[Previous Position]]&lt;4,3,(IF(Table1[[#This Row],[Previous Position]]&gt;10,1,2)))</f>
        <v>2</v>
      </c>
      <c r="F39" s="1">
        <v>2400</v>
      </c>
      <c r="G39" s="1">
        <v>12.04</v>
      </c>
      <c r="H39" s="1" t="s">
        <v>45</v>
      </c>
      <c r="I39" s="1">
        <v>0.27</v>
      </c>
      <c r="J39" s="1">
        <v>0.28999999999999998</v>
      </c>
      <c r="K39" s="1">
        <v>0.89</v>
      </c>
      <c r="L39" s="1">
        <v>118000000</v>
      </c>
      <c r="M39" s="1" t="s">
        <v>90</v>
      </c>
    </row>
    <row r="40" spans="1:13" x14ac:dyDescent="0.25">
      <c r="A40" s="1" t="s">
        <v>104</v>
      </c>
      <c r="B40" s="1">
        <v>2</v>
      </c>
      <c r="C40" s="1">
        <v>2</v>
      </c>
      <c r="D40" s="1">
        <f>IF(Table1[[#This Row],[Position]]&lt;4,3,(IF(Table1[[#This Row],[Position]]&gt;10,1,2)))</f>
        <v>3</v>
      </c>
      <c r="E40" s="1">
        <f>IF(Table1[[#This Row],[Previous Position]]&lt;4,3,(IF(Table1[[#This Row],[Previous Position]]&gt;10,1,2)))</f>
        <v>3</v>
      </c>
      <c r="F40" s="1">
        <v>720</v>
      </c>
      <c r="G40" s="1">
        <v>14.6</v>
      </c>
      <c r="H40" s="1" t="s">
        <v>50</v>
      </c>
      <c r="I40" s="1">
        <v>0.26</v>
      </c>
      <c r="J40" s="1">
        <v>0.34</v>
      </c>
      <c r="K40" s="1">
        <v>0.36</v>
      </c>
      <c r="L40" s="1">
        <v>13900000</v>
      </c>
      <c r="M40" s="1" t="s">
        <v>105</v>
      </c>
    </row>
    <row r="41" spans="1:13" x14ac:dyDescent="0.25">
      <c r="A41" s="1" t="s">
        <v>35</v>
      </c>
      <c r="B41" s="1">
        <v>2</v>
      </c>
      <c r="C41" s="1">
        <v>2</v>
      </c>
      <c r="D41" s="1">
        <f>IF(Table1[[#This Row],[Position]]&lt;4,3,(IF(Table1[[#This Row],[Position]]&gt;10,1,2)))</f>
        <v>3</v>
      </c>
      <c r="E41" s="1">
        <f>IF(Table1[[#This Row],[Previous Position]]&lt;4,3,(IF(Table1[[#This Row],[Previous Position]]&gt;10,1,2)))</f>
        <v>3</v>
      </c>
      <c r="F41" s="1">
        <v>720</v>
      </c>
      <c r="G41" s="1">
        <v>6.82</v>
      </c>
      <c r="H41" s="1" t="s">
        <v>106</v>
      </c>
      <c r="I41" s="1">
        <v>0.26</v>
      </c>
      <c r="J41" s="1">
        <v>0.16</v>
      </c>
      <c r="K41" s="1">
        <v>0.73</v>
      </c>
      <c r="L41" s="1">
        <v>118000</v>
      </c>
      <c r="M41" s="1" t="s">
        <v>37</v>
      </c>
    </row>
    <row r="42" spans="1:13" x14ac:dyDescent="0.25">
      <c r="A42" s="1" t="s">
        <v>107</v>
      </c>
      <c r="B42" s="1">
        <v>3</v>
      </c>
      <c r="C42" s="1">
        <v>4</v>
      </c>
      <c r="D42" s="1">
        <f>IF(Table1[[#This Row],[Position]]&lt;4,3,(IF(Table1[[#This Row],[Position]]&gt;10,1,2)))</f>
        <v>3</v>
      </c>
      <c r="E42" s="1">
        <f>IF(Table1[[#This Row],[Previous Position]]&lt;4,3,(IF(Table1[[#This Row],[Previous Position]]&gt;10,1,2)))</f>
        <v>2</v>
      </c>
      <c r="F42" s="1">
        <v>1000</v>
      </c>
      <c r="G42" s="1">
        <v>5.36</v>
      </c>
      <c r="H42" s="1" t="s">
        <v>108</v>
      </c>
      <c r="I42" s="1">
        <v>0.25</v>
      </c>
      <c r="J42" s="1">
        <v>0.12</v>
      </c>
      <c r="K42" s="1">
        <v>0.43</v>
      </c>
      <c r="L42" s="1">
        <v>538000000</v>
      </c>
      <c r="M42" s="1" t="s">
        <v>109</v>
      </c>
    </row>
    <row r="43" spans="1:13" x14ac:dyDescent="0.25">
      <c r="A43" s="1" t="s">
        <v>110</v>
      </c>
      <c r="B43" s="1">
        <v>3</v>
      </c>
      <c r="C43" s="1">
        <v>3</v>
      </c>
      <c r="D43" s="1">
        <f>IF(Table1[[#This Row],[Position]]&lt;4,3,(IF(Table1[[#This Row],[Position]]&gt;10,1,2)))</f>
        <v>3</v>
      </c>
      <c r="E43" s="1">
        <f>IF(Table1[[#This Row],[Previous Position]]&lt;4,3,(IF(Table1[[#This Row],[Previous Position]]&gt;10,1,2)))</f>
        <v>3</v>
      </c>
      <c r="F43" s="1">
        <v>1000</v>
      </c>
      <c r="G43" s="1">
        <v>10.23</v>
      </c>
      <c r="H43" s="1" t="s">
        <v>50</v>
      </c>
      <c r="I43" s="1">
        <v>0.25</v>
      </c>
      <c r="J43" s="1">
        <v>0.23</v>
      </c>
      <c r="K43" s="1">
        <v>0.28000000000000003</v>
      </c>
      <c r="L43" s="1">
        <v>725000000</v>
      </c>
      <c r="M43" s="1" t="s">
        <v>111</v>
      </c>
    </row>
    <row r="44" spans="1:13" x14ac:dyDescent="0.25">
      <c r="A44" s="1" t="s">
        <v>112</v>
      </c>
      <c r="B44" s="1">
        <v>8</v>
      </c>
      <c r="C44" s="1">
        <v>8</v>
      </c>
      <c r="D44" s="1">
        <f>IF(Table1[[#This Row],[Position]]&lt;4,3,(IF(Table1[[#This Row],[Position]]&gt;10,1,2)))</f>
        <v>2</v>
      </c>
      <c r="E44" s="1">
        <f>IF(Table1[[#This Row],[Previous Position]]&lt;4,3,(IF(Table1[[#This Row],[Previous Position]]&gt;10,1,2)))</f>
        <v>2</v>
      </c>
      <c r="F44" s="1">
        <v>2900</v>
      </c>
      <c r="G44" s="1">
        <v>9.01</v>
      </c>
      <c r="H44" s="1" t="s">
        <v>113</v>
      </c>
      <c r="I44" s="1">
        <v>0.24</v>
      </c>
      <c r="J44" s="1">
        <v>0.19</v>
      </c>
      <c r="K44" s="1">
        <v>0.73</v>
      </c>
      <c r="L44" s="1">
        <v>13100000</v>
      </c>
      <c r="M44" s="1" t="s">
        <v>114</v>
      </c>
    </row>
    <row r="45" spans="1:13" x14ac:dyDescent="0.25">
      <c r="A45" s="1" t="s">
        <v>115</v>
      </c>
      <c r="B45" s="1">
        <v>12</v>
      </c>
      <c r="C45" s="1">
        <v>12</v>
      </c>
      <c r="D45" s="1">
        <f>IF(Table1[[#This Row],[Position]]&lt;4,3,(IF(Table1[[#This Row],[Position]]&gt;10,1,2)))</f>
        <v>1</v>
      </c>
      <c r="E45" s="1">
        <f>IF(Table1[[#This Row],[Previous Position]]&lt;4,3,(IF(Table1[[#This Row],[Previous Position]]&gt;10,1,2)))</f>
        <v>1</v>
      </c>
      <c r="F45" s="1">
        <v>6600</v>
      </c>
      <c r="G45" s="1">
        <v>0</v>
      </c>
      <c r="H45" s="1" t="s">
        <v>116</v>
      </c>
      <c r="I45" s="1">
        <v>0.24</v>
      </c>
      <c r="J45" s="1">
        <v>0</v>
      </c>
      <c r="K45" s="1">
        <v>0</v>
      </c>
      <c r="L45" s="1">
        <v>321000000</v>
      </c>
      <c r="M45" s="1" t="s">
        <v>117</v>
      </c>
    </row>
    <row r="46" spans="1:13" x14ac:dyDescent="0.25">
      <c r="A46" s="1" t="s">
        <v>118</v>
      </c>
      <c r="B46" s="1">
        <v>6</v>
      </c>
      <c r="C46" s="1">
        <v>6</v>
      </c>
      <c r="D46" s="1">
        <f>IF(Table1[[#This Row],[Position]]&lt;4,3,(IF(Table1[[#This Row],[Position]]&gt;10,1,2)))</f>
        <v>2</v>
      </c>
      <c r="E46" s="1">
        <f>IF(Table1[[#This Row],[Previous Position]]&lt;4,3,(IF(Table1[[#This Row],[Previous Position]]&gt;10,1,2)))</f>
        <v>2</v>
      </c>
      <c r="F46" s="1">
        <v>1600</v>
      </c>
      <c r="G46" s="1">
        <v>30.56</v>
      </c>
      <c r="H46" s="1" t="s">
        <v>119</v>
      </c>
      <c r="I46" s="1">
        <v>0.22</v>
      </c>
      <c r="J46" s="1">
        <v>0.61</v>
      </c>
      <c r="K46" s="1">
        <v>0.88</v>
      </c>
      <c r="L46" s="1">
        <v>21500000</v>
      </c>
      <c r="M46" s="1" t="s">
        <v>120</v>
      </c>
    </row>
    <row r="47" spans="1:13" x14ac:dyDescent="0.25">
      <c r="A47" s="1" t="s">
        <v>121</v>
      </c>
      <c r="B47" s="1">
        <v>1</v>
      </c>
      <c r="C47" s="1">
        <v>1</v>
      </c>
      <c r="D47" s="1">
        <f>IF(Table1[[#This Row],[Position]]&lt;4,3,(IF(Table1[[#This Row],[Position]]&gt;10,1,2)))</f>
        <v>3</v>
      </c>
      <c r="E47" s="1">
        <f>IF(Table1[[#This Row],[Previous Position]]&lt;4,3,(IF(Table1[[#This Row],[Previous Position]]&gt;10,1,2)))</f>
        <v>3</v>
      </c>
      <c r="F47" s="1">
        <v>170</v>
      </c>
      <c r="G47" s="1">
        <v>0</v>
      </c>
      <c r="H47" s="1" t="s">
        <v>50</v>
      </c>
      <c r="I47" s="1">
        <v>0.22</v>
      </c>
      <c r="J47" s="1">
        <v>0</v>
      </c>
      <c r="K47" s="1">
        <v>0.28000000000000003</v>
      </c>
      <c r="L47" s="1">
        <v>90000000</v>
      </c>
      <c r="M47" s="1" t="s">
        <v>122</v>
      </c>
    </row>
    <row r="48" spans="1:13" x14ac:dyDescent="0.25">
      <c r="A48" s="1" t="s">
        <v>123</v>
      </c>
      <c r="B48" s="1">
        <v>1</v>
      </c>
      <c r="C48" s="1">
        <v>1</v>
      </c>
      <c r="D48" s="1">
        <f>IF(Table1[[#This Row],[Position]]&lt;4,3,(IF(Table1[[#This Row],[Position]]&gt;10,1,2)))</f>
        <v>3</v>
      </c>
      <c r="E48" s="1">
        <f>IF(Table1[[#This Row],[Previous Position]]&lt;4,3,(IF(Table1[[#This Row],[Previous Position]]&gt;10,1,2)))</f>
        <v>3</v>
      </c>
      <c r="F48" s="1">
        <v>170</v>
      </c>
      <c r="G48" s="1">
        <v>0</v>
      </c>
      <c r="H48" s="1" t="s">
        <v>124</v>
      </c>
      <c r="I48" s="1">
        <v>0.22</v>
      </c>
      <c r="J48" s="1">
        <v>0</v>
      </c>
      <c r="K48" s="1">
        <v>7.0000000000000007E-2</v>
      </c>
      <c r="L48" s="1">
        <v>14900000</v>
      </c>
      <c r="M48" s="1" t="s">
        <v>125</v>
      </c>
    </row>
    <row r="49" spans="1:13" x14ac:dyDescent="0.25">
      <c r="A49" s="1" t="s">
        <v>126</v>
      </c>
      <c r="B49" s="1">
        <v>3</v>
      </c>
      <c r="C49" s="1">
        <v>3</v>
      </c>
      <c r="D49" s="1">
        <f>IF(Table1[[#This Row],[Position]]&lt;4,3,(IF(Table1[[#This Row],[Position]]&gt;10,1,2)))</f>
        <v>3</v>
      </c>
      <c r="E49" s="1">
        <f>IF(Table1[[#This Row],[Previous Position]]&lt;4,3,(IF(Table1[[#This Row],[Previous Position]]&gt;10,1,2)))</f>
        <v>3</v>
      </c>
      <c r="F49" s="1">
        <v>880</v>
      </c>
      <c r="G49" s="1">
        <v>5.03</v>
      </c>
      <c r="H49" s="1" t="s">
        <v>127</v>
      </c>
      <c r="I49" s="1">
        <v>0.22</v>
      </c>
      <c r="J49" s="1">
        <v>0.1</v>
      </c>
      <c r="K49" s="1">
        <v>0.21</v>
      </c>
      <c r="L49" s="1">
        <v>290000000</v>
      </c>
      <c r="M49" s="1" t="s">
        <v>128</v>
      </c>
    </row>
    <row r="50" spans="1:13" x14ac:dyDescent="0.25">
      <c r="A50" s="1" t="s">
        <v>129</v>
      </c>
      <c r="B50" s="1">
        <v>11</v>
      </c>
      <c r="C50" s="1">
        <v>11</v>
      </c>
      <c r="D50" s="1">
        <f>IF(Table1[[#This Row],[Position]]&lt;4,3,(IF(Table1[[#This Row],[Position]]&gt;10,1,2)))</f>
        <v>1</v>
      </c>
      <c r="E50" s="1">
        <f>IF(Table1[[#This Row],[Previous Position]]&lt;4,3,(IF(Table1[[#This Row],[Previous Position]]&gt;10,1,2)))</f>
        <v>1</v>
      </c>
      <c r="F50" s="1">
        <v>1600</v>
      </c>
      <c r="G50" s="1">
        <v>22.45</v>
      </c>
      <c r="H50" s="1" t="s">
        <v>130</v>
      </c>
      <c r="I50" s="1">
        <v>0.21</v>
      </c>
      <c r="J50" s="1">
        <v>0.42</v>
      </c>
      <c r="K50" s="1">
        <v>0.93</v>
      </c>
      <c r="L50" s="1">
        <v>65800000</v>
      </c>
      <c r="M50" s="1" t="s">
        <v>131</v>
      </c>
    </row>
    <row r="51" spans="1:13" x14ac:dyDescent="0.25">
      <c r="A51" s="1" t="s">
        <v>132</v>
      </c>
      <c r="B51" s="1">
        <v>16</v>
      </c>
      <c r="C51" s="1">
        <v>17</v>
      </c>
      <c r="D51" s="1">
        <f>IF(Table1[[#This Row],[Position]]&lt;4,3,(IF(Table1[[#This Row],[Position]]&gt;10,1,2)))</f>
        <v>1</v>
      </c>
      <c r="E51" s="1">
        <f>IF(Table1[[#This Row],[Previous Position]]&lt;4,3,(IF(Table1[[#This Row],[Previous Position]]&gt;10,1,2)))</f>
        <v>1</v>
      </c>
      <c r="F51" s="1">
        <v>14800</v>
      </c>
      <c r="G51" s="1">
        <v>8.44</v>
      </c>
      <c r="H51" s="1" t="s">
        <v>81</v>
      </c>
      <c r="I51" s="1">
        <v>0.21</v>
      </c>
      <c r="J51" s="1">
        <v>0.15</v>
      </c>
      <c r="K51" s="1">
        <v>0.15</v>
      </c>
      <c r="L51" s="1">
        <v>24700000</v>
      </c>
      <c r="M51" s="1" t="s">
        <v>133</v>
      </c>
    </row>
    <row r="52" spans="1:13" x14ac:dyDescent="0.25">
      <c r="A52" s="1" t="s">
        <v>134</v>
      </c>
      <c r="B52" s="1">
        <v>9</v>
      </c>
      <c r="C52" s="1">
        <v>9</v>
      </c>
      <c r="D52" s="1">
        <f>IF(Table1[[#This Row],[Position]]&lt;4,3,(IF(Table1[[#This Row],[Position]]&gt;10,1,2)))</f>
        <v>2</v>
      </c>
      <c r="E52" s="1">
        <f>IF(Table1[[#This Row],[Previous Position]]&lt;4,3,(IF(Table1[[#This Row],[Previous Position]]&gt;10,1,2)))</f>
        <v>2</v>
      </c>
      <c r="F52" s="1">
        <v>2400</v>
      </c>
      <c r="G52" s="1">
        <v>32.94</v>
      </c>
      <c r="H52" s="1" t="s">
        <v>135</v>
      </c>
      <c r="I52" s="1">
        <v>0.2</v>
      </c>
      <c r="J52" s="1">
        <v>0.59</v>
      </c>
      <c r="K52" s="1">
        <v>0.91</v>
      </c>
      <c r="L52" s="1">
        <v>37100000</v>
      </c>
      <c r="M52" s="1" t="s">
        <v>136</v>
      </c>
    </row>
    <row r="53" spans="1:13" x14ac:dyDescent="0.25">
      <c r="A53" s="1" t="s">
        <v>137</v>
      </c>
      <c r="B53" s="1">
        <v>1</v>
      </c>
      <c r="C53" s="1">
        <v>0</v>
      </c>
      <c r="D53" s="1">
        <f>IF(Table1[[#This Row],[Position]]&lt;4,3,(IF(Table1[[#This Row],[Position]]&gt;10,1,2)))</f>
        <v>3</v>
      </c>
      <c r="E53" s="1">
        <f>IF(Table1[[#This Row],[Previous Position]]&lt;4,3,(IF(Table1[[#This Row],[Previous Position]]&gt;10,1,2)))</f>
        <v>3</v>
      </c>
      <c r="F53" s="1">
        <v>140</v>
      </c>
      <c r="G53" s="1">
        <v>0</v>
      </c>
      <c r="H53" s="1" t="s">
        <v>138</v>
      </c>
      <c r="I53" s="1">
        <v>0.18</v>
      </c>
      <c r="J53" s="1">
        <v>0</v>
      </c>
      <c r="K53" s="1">
        <v>0.38</v>
      </c>
      <c r="L53" s="1">
        <v>112000</v>
      </c>
      <c r="M53" s="1" t="s">
        <v>139</v>
      </c>
    </row>
    <row r="54" spans="1:13" x14ac:dyDescent="0.25">
      <c r="A54" s="1" t="s">
        <v>140</v>
      </c>
      <c r="B54" s="1">
        <v>1</v>
      </c>
      <c r="C54" s="1">
        <v>1</v>
      </c>
      <c r="D54" s="1">
        <f>IF(Table1[[#This Row],[Position]]&lt;4,3,(IF(Table1[[#This Row],[Position]]&gt;10,1,2)))</f>
        <v>3</v>
      </c>
      <c r="E54" s="1">
        <f>IF(Table1[[#This Row],[Previous Position]]&lt;4,3,(IF(Table1[[#This Row],[Previous Position]]&gt;10,1,2)))</f>
        <v>3</v>
      </c>
      <c r="F54" s="1">
        <v>140</v>
      </c>
      <c r="G54" s="1">
        <v>9.02</v>
      </c>
      <c r="H54" s="1" t="s">
        <v>50</v>
      </c>
      <c r="I54" s="1">
        <v>0.18</v>
      </c>
      <c r="J54" s="1">
        <v>0.14000000000000001</v>
      </c>
      <c r="K54" s="1">
        <v>0.5</v>
      </c>
      <c r="L54" s="1">
        <v>19300000</v>
      </c>
      <c r="M54" s="1" t="s">
        <v>141</v>
      </c>
    </row>
    <row r="55" spans="1:13" x14ac:dyDescent="0.25">
      <c r="A55" s="1" t="s">
        <v>142</v>
      </c>
      <c r="B55" s="1">
        <v>1</v>
      </c>
      <c r="C55" s="1">
        <v>1</v>
      </c>
      <c r="D55" s="1">
        <f>IF(Table1[[#This Row],[Position]]&lt;4,3,(IF(Table1[[#This Row],[Position]]&gt;10,1,2)))</f>
        <v>3</v>
      </c>
      <c r="E55" s="1">
        <f>IF(Table1[[#This Row],[Previous Position]]&lt;4,3,(IF(Table1[[#This Row],[Previous Position]]&gt;10,1,2)))</f>
        <v>3</v>
      </c>
      <c r="F55" s="1">
        <v>140</v>
      </c>
      <c r="G55" s="1">
        <v>46.92</v>
      </c>
      <c r="H55" s="1" t="s">
        <v>143</v>
      </c>
      <c r="I55" s="1">
        <v>0.18</v>
      </c>
      <c r="J55" s="1">
        <v>0.77</v>
      </c>
      <c r="K55" s="1">
        <v>0.91</v>
      </c>
      <c r="L55" s="1">
        <v>1540000</v>
      </c>
      <c r="M55" s="1" t="s">
        <v>144</v>
      </c>
    </row>
    <row r="56" spans="1:13" x14ac:dyDescent="0.25">
      <c r="A56" s="1" t="s">
        <v>145</v>
      </c>
      <c r="B56" s="1">
        <v>1</v>
      </c>
      <c r="C56" s="1">
        <v>1</v>
      </c>
      <c r="D56" s="1">
        <f>IF(Table1[[#This Row],[Position]]&lt;4,3,(IF(Table1[[#This Row],[Position]]&gt;10,1,2)))</f>
        <v>3</v>
      </c>
      <c r="E56" s="1">
        <f>IF(Table1[[#This Row],[Previous Position]]&lt;4,3,(IF(Table1[[#This Row],[Previous Position]]&gt;10,1,2)))</f>
        <v>3</v>
      </c>
      <c r="F56" s="1">
        <v>140</v>
      </c>
      <c r="G56" s="1">
        <v>11.78</v>
      </c>
      <c r="H56" s="1" t="s">
        <v>50</v>
      </c>
      <c r="I56" s="1">
        <v>0.18</v>
      </c>
      <c r="J56" s="1">
        <v>0.19</v>
      </c>
      <c r="K56" s="1">
        <v>0.2</v>
      </c>
      <c r="L56" s="1">
        <v>215000000</v>
      </c>
      <c r="M56" s="1" t="s">
        <v>146</v>
      </c>
    </row>
    <row r="57" spans="1:13" x14ac:dyDescent="0.25">
      <c r="A57" s="1" t="s">
        <v>147</v>
      </c>
      <c r="B57" s="1">
        <v>1</v>
      </c>
      <c r="C57" s="1">
        <v>1</v>
      </c>
      <c r="D57" s="1">
        <f>IF(Table1[[#This Row],[Position]]&lt;4,3,(IF(Table1[[#This Row],[Position]]&gt;10,1,2)))</f>
        <v>3</v>
      </c>
      <c r="E57" s="1">
        <f>IF(Table1[[#This Row],[Previous Position]]&lt;4,3,(IF(Table1[[#This Row],[Previous Position]]&gt;10,1,2)))</f>
        <v>3</v>
      </c>
      <c r="F57" s="1">
        <v>140</v>
      </c>
      <c r="G57" s="1">
        <v>9.65</v>
      </c>
      <c r="H57" s="1" t="s">
        <v>148</v>
      </c>
      <c r="I57" s="1">
        <v>0.18</v>
      </c>
      <c r="J57" s="1">
        <v>0.15</v>
      </c>
      <c r="K57" s="1">
        <v>0.63</v>
      </c>
      <c r="L57" s="1">
        <v>492000</v>
      </c>
      <c r="M57" s="1" t="s">
        <v>149</v>
      </c>
    </row>
    <row r="58" spans="1:13" x14ac:dyDescent="0.25">
      <c r="A58" s="1" t="s">
        <v>150</v>
      </c>
      <c r="B58" s="1">
        <v>1</v>
      </c>
      <c r="C58" s="1">
        <v>1</v>
      </c>
      <c r="D58" s="1">
        <f>IF(Table1[[#This Row],[Position]]&lt;4,3,(IF(Table1[[#This Row],[Position]]&gt;10,1,2)))</f>
        <v>3</v>
      </c>
      <c r="E58" s="1">
        <f>IF(Table1[[#This Row],[Previous Position]]&lt;4,3,(IF(Table1[[#This Row],[Previous Position]]&gt;10,1,2)))</f>
        <v>3</v>
      </c>
      <c r="F58" s="1">
        <v>140</v>
      </c>
      <c r="G58" s="1">
        <v>9.02</v>
      </c>
      <c r="H58" s="1" t="s">
        <v>151</v>
      </c>
      <c r="I58" s="1">
        <v>0.18</v>
      </c>
      <c r="J58" s="1">
        <v>0.14000000000000001</v>
      </c>
      <c r="K58" s="1">
        <v>0.64</v>
      </c>
      <c r="L58" s="1">
        <v>398000</v>
      </c>
      <c r="M58" s="1" t="s">
        <v>152</v>
      </c>
    </row>
    <row r="59" spans="1:13" x14ac:dyDescent="0.25">
      <c r="A59" s="1" t="s">
        <v>153</v>
      </c>
      <c r="B59" s="1">
        <v>1</v>
      </c>
      <c r="C59" s="1">
        <v>1</v>
      </c>
      <c r="D59" s="1">
        <f>IF(Table1[[#This Row],[Position]]&lt;4,3,(IF(Table1[[#This Row],[Position]]&gt;10,1,2)))</f>
        <v>3</v>
      </c>
      <c r="E59" s="1">
        <f>IF(Table1[[#This Row],[Previous Position]]&lt;4,3,(IF(Table1[[#This Row],[Previous Position]]&gt;10,1,2)))</f>
        <v>3</v>
      </c>
      <c r="F59" s="1">
        <v>140</v>
      </c>
      <c r="G59" s="1">
        <v>17.32</v>
      </c>
      <c r="H59" s="1" t="s">
        <v>154</v>
      </c>
      <c r="I59" s="1">
        <v>0.18</v>
      </c>
      <c r="J59" s="1">
        <v>0.28000000000000003</v>
      </c>
      <c r="K59" s="1">
        <v>0.89</v>
      </c>
      <c r="L59" s="1">
        <v>4410000</v>
      </c>
      <c r="M59" s="1" t="s">
        <v>155</v>
      </c>
    </row>
    <row r="60" spans="1:13" x14ac:dyDescent="0.25">
      <c r="A60" s="1" t="s">
        <v>156</v>
      </c>
      <c r="B60" s="1">
        <v>6</v>
      </c>
      <c r="C60" s="1">
        <v>6</v>
      </c>
      <c r="D60" s="1">
        <f>IF(Table1[[#This Row],[Position]]&lt;4,3,(IF(Table1[[#This Row],[Position]]&gt;10,1,2)))</f>
        <v>2</v>
      </c>
      <c r="E60" s="1">
        <f>IF(Table1[[#This Row],[Previous Position]]&lt;4,3,(IF(Table1[[#This Row],[Previous Position]]&gt;10,1,2)))</f>
        <v>2</v>
      </c>
      <c r="F60" s="1">
        <v>1300</v>
      </c>
      <c r="G60" s="1">
        <v>5.88</v>
      </c>
      <c r="H60" s="1" t="s">
        <v>157</v>
      </c>
      <c r="I60" s="1">
        <v>0.18</v>
      </c>
      <c r="J60" s="1">
        <v>0.09</v>
      </c>
      <c r="K60" s="1">
        <v>0.06</v>
      </c>
      <c r="L60" s="1">
        <v>16900000</v>
      </c>
      <c r="M60" s="1" t="s">
        <v>158</v>
      </c>
    </row>
    <row r="61" spans="1:13" x14ac:dyDescent="0.25">
      <c r="A61" s="1" t="s">
        <v>159</v>
      </c>
      <c r="B61" s="1">
        <v>6</v>
      </c>
      <c r="C61" s="1">
        <v>7</v>
      </c>
      <c r="D61" s="1">
        <f>IF(Table1[[#This Row],[Position]]&lt;4,3,(IF(Table1[[#This Row],[Position]]&gt;10,1,2)))</f>
        <v>2</v>
      </c>
      <c r="E61" s="1">
        <f>IF(Table1[[#This Row],[Previous Position]]&lt;4,3,(IF(Table1[[#This Row],[Previous Position]]&gt;10,1,2)))</f>
        <v>2</v>
      </c>
      <c r="F61" s="1">
        <v>1300</v>
      </c>
      <c r="G61" s="1">
        <v>34.880000000000003</v>
      </c>
      <c r="H61" s="1" t="s">
        <v>12</v>
      </c>
      <c r="I61" s="1">
        <v>0.18</v>
      </c>
      <c r="J61" s="1">
        <v>0.56999999999999995</v>
      </c>
      <c r="K61" s="1">
        <v>0.99</v>
      </c>
      <c r="L61" s="1">
        <v>569000000</v>
      </c>
      <c r="M61" s="1" t="s">
        <v>160</v>
      </c>
    </row>
    <row r="62" spans="1:13" x14ac:dyDescent="0.25">
      <c r="A62" s="1" t="s">
        <v>159</v>
      </c>
      <c r="B62" s="1">
        <v>5</v>
      </c>
      <c r="C62" s="1">
        <v>6</v>
      </c>
      <c r="D62" s="1">
        <f>IF(Table1[[#This Row],[Position]]&lt;4,3,(IF(Table1[[#This Row],[Position]]&gt;10,1,2)))</f>
        <v>2</v>
      </c>
      <c r="E62" s="1">
        <f>IF(Table1[[#This Row],[Previous Position]]&lt;4,3,(IF(Table1[[#This Row],[Previous Position]]&gt;10,1,2)))</f>
        <v>2</v>
      </c>
      <c r="F62" s="1">
        <v>1300</v>
      </c>
      <c r="G62" s="1">
        <v>34.880000000000003</v>
      </c>
      <c r="H62" s="1" t="s">
        <v>143</v>
      </c>
      <c r="I62" s="1">
        <v>0.18</v>
      </c>
      <c r="J62" s="1">
        <v>0.56999999999999995</v>
      </c>
      <c r="K62" s="1">
        <v>0.99</v>
      </c>
      <c r="L62" s="1">
        <v>569000000</v>
      </c>
      <c r="M62" s="1" t="s">
        <v>160</v>
      </c>
    </row>
    <row r="63" spans="1:13" x14ac:dyDescent="0.25">
      <c r="A63" s="1" t="s">
        <v>161</v>
      </c>
      <c r="B63" s="1">
        <v>6</v>
      </c>
      <c r="C63" s="1">
        <v>6</v>
      </c>
      <c r="D63" s="1">
        <f>IF(Table1[[#This Row],[Position]]&lt;4,3,(IF(Table1[[#This Row],[Position]]&gt;10,1,2)))</f>
        <v>2</v>
      </c>
      <c r="E63" s="1">
        <f>IF(Table1[[#This Row],[Previous Position]]&lt;4,3,(IF(Table1[[#This Row],[Previous Position]]&gt;10,1,2)))</f>
        <v>2</v>
      </c>
      <c r="F63" s="1">
        <v>1300</v>
      </c>
      <c r="G63" s="1">
        <v>52.09</v>
      </c>
      <c r="H63" s="1" t="s">
        <v>143</v>
      </c>
      <c r="I63" s="1">
        <v>0.18</v>
      </c>
      <c r="J63" s="1">
        <v>0.85</v>
      </c>
      <c r="K63" s="1">
        <v>0.98</v>
      </c>
      <c r="L63" s="1">
        <v>20900000</v>
      </c>
      <c r="M63" s="1" t="s">
        <v>162</v>
      </c>
    </row>
    <row r="64" spans="1:13" x14ac:dyDescent="0.25">
      <c r="A64" s="1" t="s">
        <v>163</v>
      </c>
      <c r="B64" s="1">
        <v>3</v>
      </c>
      <c r="C64" s="1">
        <v>3</v>
      </c>
      <c r="D64" s="1">
        <f>IF(Table1[[#This Row],[Position]]&lt;4,3,(IF(Table1[[#This Row],[Position]]&gt;10,1,2)))</f>
        <v>3</v>
      </c>
      <c r="E64" s="1">
        <f>IF(Table1[[#This Row],[Previous Position]]&lt;4,3,(IF(Table1[[#This Row],[Previous Position]]&gt;10,1,2)))</f>
        <v>3</v>
      </c>
      <c r="F64" s="1">
        <v>720</v>
      </c>
      <c r="G64" s="1">
        <v>4.01</v>
      </c>
      <c r="H64" s="1" t="s">
        <v>164</v>
      </c>
      <c r="I64" s="1">
        <v>0.18</v>
      </c>
      <c r="J64" s="1">
        <v>0.06</v>
      </c>
      <c r="K64" s="1">
        <v>0.46</v>
      </c>
      <c r="L64" s="1">
        <v>53000000</v>
      </c>
      <c r="M64" s="1" t="s">
        <v>165</v>
      </c>
    </row>
    <row r="65" spans="1:13" x14ac:dyDescent="0.25">
      <c r="A65" s="1" t="s">
        <v>35</v>
      </c>
      <c r="B65" s="1">
        <v>3</v>
      </c>
      <c r="C65" s="1">
        <v>3</v>
      </c>
      <c r="D65" s="1">
        <f>IF(Table1[[#This Row],[Position]]&lt;4,3,(IF(Table1[[#This Row],[Position]]&gt;10,1,2)))</f>
        <v>3</v>
      </c>
      <c r="E65" s="1">
        <f>IF(Table1[[#This Row],[Previous Position]]&lt;4,3,(IF(Table1[[#This Row],[Previous Position]]&gt;10,1,2)))</f>
        <v>3</v>
      </c>
      <c r="F65" s="1">
        <v>720</v>
      </c>
      <c r="G65" s="1">
        <v>6.82</v>
      </c>
      <c r="H65" s="1" t="s">
        <v>166</v>
      </c>
      <c r="I65" s="1">
        <v>0.18</v>
      </c>
      <c r="J65" s="1">
        <v>0.11</v>
      </c>
      <c r="K65" s="1">
        <v>0.73</v>
      </c>
      <c r="L65" s="1">
        <v>118000</v>
      </c>
      <c r="M65" s="1" t="s">
        <v>37</v>
      </c>
    </row>
    <row r="66" spans="1:13" x14ac:dyDescent="0.25">
      <c r="A66" s="1" t="s">
        <v>167</v>
      </c>
      <c r="B66" s="1">
        <v>2</v>
      </c>
      <c r="C66" s="1">
        <v>2</v>
      </c>
      <c r="D66" s="1">
        <f>IF(Table1[[#This Row],[Position]]&lt;4,3,(IF(Table1[[#This Row],[Position]]&gt;10,1,2)))</f>
        <v>3</v>
      </c>
      <c r="E66" s="1">
        <f>IF(Table1[[#This Row],[Previous Position]]&lt;4,3,(IF(Table1[[#This Row],[Previous Position]]&gt;10,1,2)))</f>
        <v>3</v>
      </c>
      <c r="F66" s="1">
        <v>480</v>
      </c>
      <c r="G66" s="1">
        <v>22.37</v>
      </c>
      <c r="H66" s="1" t="s">
        <v>168</v>
      </c>
      <c r="I66" s="1">
        <v>0.17</v>
      </c>
      <c r="J66" s="1">
        <v>0.35</v>
      </c>
      <c r="K66" s="1">
        <v>0.98</v>
      </c>
      <c r="L66" s="1">
        <v>4540000</v>
      </c>
      <c r="M66" s="1" t="s">
        <v>169</v>
      </c>
    </row>
    <row r="67" spans="1:13" x14ac:dyDescent="0.25">
      <c r="A67" s="1" t="s">
        <v>170</v>
      </c>
      <c r="B67" s="1">
        <v>3</v>
      </c>
      <c r="C67" s="1">
        <v>3</v>
      </c>
      <c r="D67" s="1">
        <f>IF(Table1[[#This Row],[Position]]&lt;4,3,(IF(Table1[[#This Row],[Position]]&gt;10,1,2)))</f>
        <v>3</v>
      </c>
      <c r="E67" s="1">
        <f>IF(Table1[[#This Row],[Previous Position]]&lt;4,3,(IF(Table1[[#This Row],[Previous Position]]&gt;10,1,2)))</f>
        <v>3</v>
      </c>
      <c r="F67" s="1">
        <v>590</v>
      </c>
      <c r="G67" s="1">
        <v>15.46</v>
      </c>
      <c r="H67" s="1" t="s">
        <v>171</v>
      </c>
      <c r="I67" s="1">
        <v>0.15</v>
      </c>
      <c r="J67" s="1">
        <v>0.2</v>
      </c>
      <c r="K67" s="1">
        <v>0.85</v>
      </c>
      <c r="L67" s="1">
        <v>59200000</v>
      </c>
      <c r="M67" s="1" t="s">
        <v>172</v>
      </c>
    </row>
    <row r="68" spans="1:13" x14ac:dyDescent="0.25">
      <c r="A68" s="1" t="s">
        <v>159</v>
      </c>
      <c r="B68" s="1">
        <v>7</v>
      </c>
      <c r="C68" s="1">
        <v>8</v>
      </c>
      <c r="D68" s="1">
        <f>IF(Table1[[#This Row],[Position]]&lt;4,3,(IF(Table1[[#This Row],[Position]]&gt;10,1,2)))</f>
        <v>2</v>
      </c>
      <c r="E68" s="1">
        <f>IF(Table1[[#This Row],[Previous Position]]&lt;4,3,(IF(Table1[[#This Row],[Previous Position]]&gt;10,1,2)))</f>
        <v>2</v>
      </c>
      <c r="F68" s="1">
        <v>1300</v>
      </c>
      <c r="G68" s="1">
        <v>34.880000000000003</v>
      </c>
      <c r="H68" s="1" t="s">
        <v>173</v>
      </c>
      <c r="I68" s="1">
        <v>0.14000000000000001</v>
      </c>
      <c r="J68" s="1">
        <v>0.45</v>
      </c>
      <c r="K68" s="1">
        <v>0.99</v>
      </c>
      <c r="L68" s="1">
        <v>569000000</v>
      </c>
      <c r="M68" s="1" t="s">
        <v>160</v>
      </c>
    </row>
    <row r="69" spans="1:13" x14ac:dyDescent="0.25">
      <c r="A69" s="1" t="s">
        <v>161</v>
      </c>
      <c r="B69" s="1">
        <v>7</v>
      </c>
      <c r="C69" s="1">
        <v>7</v>
      </c>
      <c r="D69" s="1">
        <f>IF(Table1[[#This Row],[Position]]&lt;4,3,(IF(Table1[[#This Row],[Position]]&gt;10,1,2)))</f>
        <v>2</v>
      </c>
      <c r="E69" s="1">
        <f>IF(Table1[[#This Row],[Previous Position]]&lt;4,3,(IF(Table1[[#This Row],[Previous Position]]&gt;10,1,2)))</f>
        <v>2</v>
      </c>
      <c r="F69" s="1">
        <v>1300</v>
      </c>
      <c r="G69" s="1">
        <v>52.09</v>
      </c>
      <c r="H69" s="1" t="s">
        <v>12</v>
      </c>
      <c r="I69" s="1">
        <v>0.14000000000000001</v>
      </c>
      <c r="J69" s="1">
        <v>0.68</v>
      </c>
      <c r="K69" s="1">
        <v>0.98</v>
      </c>
      <c r="L69" s="1">
        <v>20900000</v>
      </c>
      <c r="M69" s="1" t="s">
        <v>162</v>
      </c>
    </row>
    <row r="70" spans="1:13" x14ac:dyDescent="0.25">
      <c r="A70" s="1" t="s">
        <v>174</v>
      </c>
      <c r="B70" s="1">
        <v>1</v>
      </c>
      <c r="C70" s="1">
        <v>1</v>
      </c>
      <c r="D70" s="1">
        <f>IF(Table1[[#This Row],[Position]]&lt;4,3,(IF(Table1[[#This Row],[Position]]&gt;10,1,2)))</f>
        <v>3</v>
      </c>
      <c r="E70" s="1">
        <f>IF(Table1[[#This Row],[Previous Position]]&lt;4,3,(IF(Table1[[#This Row],[Previous Position]]&gt;10,1,2)))</f>
        <v>3</v>
      </c>
      <c r="F70" s="1">
        <v>110</v>
      </c>
      <c r="G70" s="1">
        <v>33.840000000000003</v>
      </c>
      <c r="H70" s="1" t="s">
        <v>175</v>
      </c>
      <c r="I70" s="1">
        <v>0.14000000000000001</v>
      </c>
      <c r="J70" s="1">
        <v>0.44</v>
      </c>
      <c r="K70" s="1">
        <v>0.86</v>
      </c>
      <c r="L70" s="1">
        <v>19200000</v>
      </c>
      <c r="M70" s="1" t="s">
        <v>176</v>
      </c>
    </row>
    <row r="71" spans="1:13" x14ac:dyDescent="0.25">
      <c r="A71" s="1" t="s">
        <v>177</v>
      </c>
      <c r="B71" s="1">
        <v>1</v>
      </c>
      <c r="C71" s="1">
        <v>2</v>
      </c>
      <c r="D71" s="1">
        <f>IF(Table1[[#This Row],[Position]]&lt;4,3,(IF(Table1[[#This Row],[Position]]&gt;10,1,2)))</f>
        <v>3</v>
      </c>
      <c r="E71" s="1">
        <f>IF(Table1[[#This Row],[Previous Position]]&lt;4,3,(IF(Table1[[#This Row],[Previous Position]]&gt;10,1,2)))</f>
        <v>3</v>
      </c>
      <c r="F71" s="1">
        <v>110</v>
      </c>
      <c r="G71" s="1">
        <v>0</v>
      </c>
      <c r="H71" s="1" t="s">
        <v>50</v>
      </c>
      <c r="I71" s="1">
        <v>0.14000000000000001</v>
      </c>
      <c r="J71" s="1">
        <v>0</v>
      </c>
      <c r="K71" s="1">
        <v>0.38</v>
      </c>
      <c r="L71" s="1">
        <v>89200000</v>
      </c>
      <c r="M71" s="1" t="s">
        <v>178</v>
      </c>
    </row>
    <row r="72" spans="1:13" x14ac:dyDescent="0.25">
      <c r="A72" s="1" t="s">
        <v>179</v>
      </c>
      <c r="B72" s="1">
        <v>1</v>
      </c>
      <c r="C72" s="1">
        <v>1</v>
      </c>
      <c r="D72" s="1">
        <f>IF(Table1[[#This Row],[Position]]&lt;4,3,(IF(Table1[[#This Row],[Position]]&gt;10,1,2)))</f>
        <v>3</v>
      </c>
      <c r="E72" s="1">
        <f>IF(Table1[[#This Row],[Previous Position]]&lt;4,3,(IF(Table1[[#This Row],[Previous Position]]&gt;10,1,2)))</f>
        <v>3</v>
      </c>
      <c r="F72" s="1">
        <v>110</v>
      </c>
      <c r="G72" s="1">
        <v>7.87</v>
      </c>
      <c r="H72" s="1" t="s">
        <v>27</v>
      </c>
      <c r="I72" s="1">
        <v>0.14000000000000001</v>
      </c>
      <c r="J72" s="1">
        <v>0.1</v>
      </c>
      <c r="K72" s="1">
        <v>0.98</v>
      </c>
      <c r="L72" s="1">
        <v>22100000</v>
      </c>
      <c r="M72" s="1" t="s">
        <v>180</v>
      </c>
    </row>
    <row r="73" spans="1:13" x14ac:dyDescent="0.25">
      <c r="A73" s="1" t="s">
        <v>181</v>
      </c>
      <c r="B73" s="1">
        <v>1</v>
      </c>
      <c r="C73" s="1">
        <v>1</v>
      </c>
      <c r="D73" s="1">
        <f>IF(Table1[[#This Row],[Position]]&lt;4,3,(IF(Table1[[#This Row],[Position]]&gt;10,1,2)))</f>
        <v>3</v>
      </c>
      <c r="E73" s="1">
        <f>IF(Table1[[#This Row],[Previous Position]]&lt;4,3,(IF(Table1[[#This Row],[Previous Position]]&gt;10,1,2)))</f>
        <v>3</v>
      </c>
      <c r="F73" s="1">
        <v>110</v>
      </c>
      <c r="G73" s="1">
        <v>24.12</v>
      </c>
      <c r="H73" s="1" t="s">
        <v>182</v>
      </c>
      <c r="I73" s="1">
        <v>0.14000000000000001</v>
      </c>
      <c r="J73" s="1">
        <v>0.31</v>
      </c>
      <c r="K73" s="1">
        <v>0.96</v>
      </c>
      <c r="L73" s="1">
        <v>255000</v>
      </c>
      <c r="M73" s="1" t="s">
        <v>183</v>
      </c>
    </row>
    <row r="74" spans="1:13" x14ac:dyDescent="0.25">
      <c r="A74" s="1" t="s">
        <v>184</v>
      </c>
      <c r="B74" s="1">
        <v>1</v>
      </c>
      <c r="C74" s="1">
        <v>1</v>
      </c>
      <c r="D74" s="1">
        <f>IF(Table1[[#This Row],[Position]]&lt;4,3,(IF(Table1[[#This Row],[Position]]&gt;10,1,2)))</f>
        <v>3</v>
      </c>
      <c r="E74" s="1">
        <f>IF(Table1[[#This Row],[Previous Position]]&lt;4,3,(IF(Table1[[#This Row],[Previous Position]]&gt;10,1,2)))</f>
        <v>3</v>
      </c>
      <c r="F74" s="1">
        <v>110</v>
      </c>
      <c r="G74" s="1">
        <v>28.66</v>
      </c>
      <c r="H74" s="1" t="s">
        <v>12</v>
      </c>
      <c r="I74" s="1">
        <v>0.14000000000000001</v>
      </c>
      <c r="J74" s="1">
        <v>0.37</v>
      </c>
      <c r="K74" s="1">
        <v>0.45</v>
      </c>
      <c r="L74" s="1">
        <v>118000</v>
      </c>
      <c r="M74" s="1" t="s">
        <v>185</v>
      </c>
    </row>
    <row r="75" spans="1:13" x14ac:dyDescent="0.25">
      <c r="A75" s="1" t="s">
        <v>186</v>
      </c>
      <c r="B75" s="1">
        <v>1</v>
      </c>
      <c r="C75" s="1">
        <v>1</v>
      </c>
      <c r="D75" s="1">
        <f>IF(Table1[[#This Row],[Position]]&lt;4,3,(IF(Table1[[#This Row],[Position]]&gt;10,1,2)))</f>
        <v>3</v>
      </c>
      <c r="E75" s="1">
        <f>IF(Table1[[#This Row],[Previous Position]]&lt;4,3,(IF(Table1[[#This Row],[Previous Position]]&gt;10,1,2)))</f>
        <v>3</v>
      </c>
      <c r="F75" s="1">
        <v>110</v>
      </c>
      <c r="G75" s="1">
        <v>24.9</v>
      </c>
      <c r="H75" s="1" t="s">
        <v>187</v>
      </c>
      <c r="I75" s="1">
        <v>0.14000000000000001</v>
      </c>
      <c r="J75" s="1">
        <v>0.32</v>
      </c>
      <c r="K75" s="1">
        <v>0.84</v>
      </c>
      <c r="L75" s="1">
        <v>24500000</v>
      </c>
      <c r="M75" s="1" t="s">
        <v>188</v>
      </c>
    </row>
    <row r="76" spans="1:13" x14ac:dyDescent="0.25">
      <c r="A76" s="1" t="s">
        <v>189</v>
      </c>
      <c r="B76" s="1">
        <v>1</v>
      </c>
      <c r="C76" s="1">
        <v>1</v>
      </c>
      <c r="D76" s="1">
        <f>IF(Table1[[#This Row],[Position]]&lt;4,3,(IF(Table1[[#This Row],[Position]]&gt;10,1,2)))</f>
        <v>3</v>
      </c>
      <c r="E76" s="1">
        <f>IF(Table1[[#This Row],[Previous Position]]&lt;4,3,(IF(Table1[[#This Row],[Previous Position]]&gt;10,1,2)))</f>
        <v>3</v>
      </c>
      <c r="F76" s="1">
        <v>110</v>
      </c>
      <c r="G76" s="1">
        <v>39.53</v>
      </c>
      <c r="H76" s="1" t="s">
        <v>168</v>
      </c>
      <c r="I76" s="1">
        <v>0.14000000000000001</v>
      </c>
      <c r="J76" s="1">
        <v>0.51</v>
      </c>
      <c r="K76" s="1">
        <v>0.93</v>
      </c>
      <c r="L76" s="1">
        <v>2060000</v>
      </c>
      <c r="M76" s="1" t="s">
        <v>190</v>
      </c>
    </row>
    <row r="77" spans="1:13" x14ac:dyDescent="0.25">
      <c r="A77" s="1" t="s">
        <v>191</v>
      </c>
      <c r="B77" s="1">
        <v>1</v>
      </c>
      <c r="C77" s="1">
        <v>1</v>
      </c>
      <c r="D77" s="1">
        <f>IF(Table1[[#This Row],[Position]]&lt;4,3,(IF(Table1[[#This Row],[Position]]&gt;10,1,2)))</f>
        <v>3</v>
      </c>
      <c r="E77" s="1">
        <f>IF(Table1[[#This Row],[Previous Position]]&lt;4,3,(IF(Table1[[#This Row],[Previous Position]]&gt;10,1,2)))</f>
        <v>3</v>
      </c>
      <c r="F77" s="1">
        <v>110</v>
      </c>
      <c r="G77" s="1">
        <v>14.85</v>
      </c>
      <c r="H77" s="1" t="s">
        <v>192</v>
      </c>
      <c r="I77" s="1">
        <v>0.14000000000000001</v>
      </c>
      <c r="J77" s="1">
        <v>0.19</v>
      </c>
      <c r="K77" s="1">
        <v>0.49</v>
      </c>
      <c r="L77" s="1">
        <v>10500000</v>
      </c>
      <c r="M77" s="1" t="s">
        <v>193</v>
      </c>
    </row>
    <row r="78" spans="1:13" x14ac:dyDescent="0.25">
      <c r="A78" s="1" t="s">
        <v>63</v>
      </c>
      <c r="B78" s="1">
        <v>2</v>
      </c>
      <c r="C78" s="1">
        <v>2</v>
      </c>
      <c r="D78" s="1">
        <f>IF(Table1[[#This Row],[Position]]&lt;4,3,(IF(Table1[[#This Row],[Position]]&gt;10,1,2)))</f>
        <v>3</v>
      </c>
      <c r="E78" s="1">
        <f>IF(Table1[[#This Row],[Previous Position]]&lt;4,3,(IF(Table1[[#This Row],[Previous Position]]&gt;10,1,2)))</f>
        <v>3</v>
      </c>
      <c r="F78" s="1">
        <v>390</v>
      </c>
      <c r="G78" s="1">
        <v>0</v>
      </c>
      <c r="H78" s="1" t="s">
        <v>194</v>
      </c>
      <c r="I78" s="1">
        <v>0.14000000000000001</v>
      </c>
      <c r="J78" s="1">
        <v>0</v>
      </c>
      <c r="K78" s="1">
        <v>0.09</v>
      </c>
      <c r="L78" s="1">
        <v>711000</v>
      </c>
      <c r="M78" s="1" t="s">
        <v>64</v>
      </c>
    </row>
    <row r="79" spans="1:13" x14ac:dyDescent="0.25">
      <c r="A79" s="1" t="s">
        <v>65</v>
      </c>
      <c r="B79" s="1">
        <v>2</v>
      </c>
      <c r="C79" s="1">
        <v>3</v>
      </c>
      <c r="D79" s="1">
        <f>IF(Table1[[#This Row],[Position]]&lt;4,3,(IF(Table1[[#This Row],[Position]]&gt;10,1,2)))</f>
        <v>3</v>
      </c>
      <c r="E79" s="1">
        <f>IF(Table1[[#This Row],[Previous Position]]&lt;4,3,(IF(Table1[[#This Row],[Previous Position]]&gt;10,1,2)))</f>
        <v>3</v>
      </c>
      <c r="F79" s="1">
        <v>390</v>
      </c>
      <c r="G79" s="1">
        <v>0</v>
      </c>
      <c r="H79" s="1" t="s">
        <v>195</v>
      </c>
      <c r="I79" s="1">
        <v>0.14000000000000001</v>
      </c>
      <c r="J79" s="1">
        <v>0</v>
      </c>
      <c r="K79" s="1">
        <v>0.28000000000000003</v>
      </c>
      <c r="L79" s="1">
        <v>508000</v>
      </c>
      <c r="M79" s="1" t="s">
        <v>66</v>
      </c>
    </row>
    <row r="80" spans="1:13" x14ac:dyDescent="0.25">
      <c r="A80" s="1" t="s">
        <v>196</v>
      </c>
      <c r="B80" s="1">
        <v>6</v>
      </c>
      <c r="C80" s="1">
        <v>0</v>
      </c>
      <c r="D80" s="1">
        <f>IF(Table1[[#This Row],[Position]]&lt;4,3,(IF(Table1[[#This Row],[Position]]&gt;10,1,2)))</f>
        <v>2</v>
      </c>
      <c r="E80" s="1">
        <f>IF(Table1[[#This Row],[Previous Position]]&lt;4,3,(IF(Table1[[#This Row],[Previous Position]]&gt;10,1,2)))</f>
        <v>3</v>
      </c>
      <c r="F80" s="1">
        <v>1000</v>
      </c>
      <c r="G80" s="1">
        <v>20.45</v>
      </c>
      <c r="H80" s="1" t="s">
        <v>50</v>
      </c>
      <c r="I80" s="1">
        <v>0.14000000000000001</v>
      </c>
      <c r="J80" s="1">
        <v>0.25</v>
      </c>
      <c r="K80" s="1">
        <v>0.31</v>
      </c>
      <c r="L80" s="1">
        <v>13200000</v>
      </c>
      <c r="M80" s="1" t="s">
        <v>197</v>
      </c>
    </row>
    <row r="81" spans="1:13" x14ac:dyDescent="0.25">
      <c r="A81" s="1" t="s">
        <v>196</v>
      </c>
      <c r="B81" s="1">
        <v>5</v>
      </c>
      <c r="C81" s="1">
        <v>3</v>
      </c>
      <c r="D81" s="1">
        <f>IF(Table1[[#This Row],[Position]]&lt;4,3,(IF(Table1[[#This Row],[Position]]&gt;10,1,2)))</f>
        <v>2</v>
      </c>
      <c r="E81" s="1">
        <f>IF(Table1[[#This Row],[Previous Position]]&lt;4,3,(IF(Table1[[#This Row],[Previous Position]]&gt;10,1,2)))</f>
        <v>3</v>
      </c>
      <c r="F81" s="1">
        <v>1000</v>
      </c>
      <c r="G81" s="1">
        <v>20.45</v>
      </c>
      <c r="H81" s="1" t="s">
        <v>198</v>
      </c>
      <c r="I81" s="1">
        <v>0.14000000000000001</v>
      </c>
      <c r="J81" s="1">
        <v>0.25</v>
      </c>
      <c r="K81" s="1">
        <v>0.31</v>
      </c>
      <c r="L81" s="1">
        <v>13200000</v>
      </c>
      <c r="M81" s="1" t="s">
        <v>197</v>
      </c>
    </row>
    <row r="82" spans="1:13" x14ac:dyDescent="0.25">
      <c r="A82" s="1" t="s">
        <v>199</v>
      </c>
      <c r="B82" s="1">
        <v>5</v>
      </c>
      <c r="C82" s="1">
        <v>7</v>
      </c>
      <c r="D82" s="1">
        <f>IF(Table1[[#This Row],[Position]]&lt;4,3,(IF(Table1[[#This Row],[Position]]&gt;10,1,2)))</f>
        <v>2</v>
      </c>
      <c r="E82" s="1">
        <f>IF(Table1[[#This Row],[Previous Position]]&lt;4,3,(IF(Table1[[#This Row],[Previous Position]]&gt;10,1,2)))</f>
        <v>2</v>
      </c>
      <c r="F82" s="1">
        <v>1000</v>
      </c>
      <c r="G82" s="1">
        <v>0.38</v>
      </c>
      <c r="H82" s="1" t="s">
        <v>200</v>
      </c>
      <c r="I82" s="1">
        <v>0.14000000000000001</v>
      </c>
      <c r="J82" s="1">
        <v>0</v>
      </c>
      <c r="K82" s="1">
        <v>0.21</v>
      </c>
      <c r="L82" s="1">
        <v>499000</v>
      </c>
      <c r="M82" s="1" t="s">
        <v>201</v>
      </c>
    </row>
    <row r="83" spans="1:13" x14ac:dyDescent="0.25">
      <c r="A83" s="1" t="s">
        <v>202</v>
      </c>
      <c r="B83" s="1">
        <v>6</v>
      </c>
      <c r="C83" s="1">
        <v>7</v>
      </c>
      <c r="D83" s="1">
        <f>IF(Table1[[#This Row],[Position]]&lt;4,3,(IF(Table1[[#This Row],[Position]]&gt;10,1,2)))</f>
        <v>2</v>
      </c>
      <c r="E83" s="1">
        <f>IF(Table1[[#This Row],[Previous Position]]&lt;4,3,(IF(Table1[[#This Row],[Previous Position]]&gt;10,1,2)))</f>
        <v>2</v>
      </c>
      <c r="F83" s="1">
        <v>1000</v>
      </c>
      <c r="G83" s="1">
        <v>11.39</v>
      </c>
      <c r="H83" s="1" t="s">
        <v>135</v>
      </c>
      <c r="I83" s="1">
        <v>0.14000000000000001</v>
      </c>
      <c r="J83" s="1">
        <v>0.14000000000000001</v>
      </c>
      <c r="K83" s="1">
        <v>0.52</v>
      </c>
      <c r="L83" s="1">
        <v>21800000</v>
      </c>
      <c r="M83" s="1" t="s">
        <v>203</v>
      </c>
    </row>
    <row r="84" spans="1:13" x14ac:dyDescent="0.25">
      <c r="A84" s="1" t="s">
        <v>204</v>
      </c>
      <c r="B84" s="1">
        <v>6</v>
      </c>
      <c r="C84" s="1">
        <v>6</v>
      </c>
      <c r="D84" s="1">
        <f>IF(Table1[[#This Row],[Position]]&lt;4,3,(IF(Table1[[#This Row],[Position]]&gt;10,1,2)))</f>
        <v>2</v>
      </c>
      <c r="E84" s="1">
        <f>IF(Table1[[#This Row],[Previous Position]]&lt;4,3,(IF(Table1[[#This Row],[Previous Position]]&gt;10,1,2)))</f>
        <v>2</v>
      </c>
      <c r="F84" s="1">
        <v>1000</v>
      </c>
      <c r="G84" s="1">
        <v>0</v>
      </c>
      <c r="H84" s="1" t="s">
        <v>192</v>
      </c>
      <c r="I84" s="1">
        <v>0.14000000000000001</v>
      </c>
      <c r="J84" s="1">
        <v>0</v>
      </c>
      <c r="K84" s="1">
        <v>0.11</v>
      </c>
      <c r="L84" s="1">
        <v>156000000</v>
      </c>
      <c r="M84" s="1" t="s">
        <v>205</v>
      </c>
    </row>
    <row r="85" spans="1:13" x14ac:dyDescent="0.25">
      <c r="A85" s="1" t="s">
        <v>206</v>
      </c>
      <c r="B85" s="1">
        <v>13</v>
      </c>
      <c r="C85" s="1">
        <v>13</v>
      </c>
      <c r="D85" s="1">
        <f>IF(Table1[[#This Row],[Position]]&lt;4,3,(IF(Table1[[#This Row],[Position]]&gt;10,1,2)))</f>
        <v>1</v>
      </c>
      <c r="E85" s="1">
        <f>IF(Table1[[#This Row],[Previous Position]]&lt;4,3,(IF(Table1[[#This Row],[Previous Position]]&gt;10,1,2)))</f>
        <v>1</v>
      </c>
      <c r="F85" s="1">
        <v>5400</v>
      </c>
      <c r="G85" s="1">
        <v>1.45</v>
      </c>
      <c r="H85" s="1" t="s">
        <v>207</v>
      </c>
      <c r="I85" s="1">
        <v>0.13</v>
      </c>
      <c r="J85" s="1">
        <v>0.01</v>
      </c>
      <c r="K85" s="1">
        <v>0.09</v>
      </c>
      <c r="L85" s="1">
        <v>1180000</v>
      </c>
      <c r="M85" s="1" t="s">
        <v>208</v>
      </c>
    </row>
    <row r="86" spans="1:13" x14ac:dyDescent="0.25">
      <c r="A86" s="1" t="s">
        <v>209</v>
      </c>
      <c r="B86" s="1">
        <v>17</v>
      </c>
      <c r="C86" s="1">
        <v>17</v>
      </c>
      <c r="D86" s="1">
        <f>IF(Table1[[#This Row],[Position]]&lt;4,3,(IF(Table1[[#This Row],[Position]]&gt;10,1,2)))</f>
        <v>1</v>
      </c>
      <c r="E86" s="1">
        <f>IF(Table1[[#This Row],[Previous Position]]&lt;4,3,(IF(Table1[[#This Row],[Previous Position]]&gt;10,1,2)))</f>
        <v>1</v>
      </c>
      <c r="F86" s="1">
        <v>12100</v>
      </c>
      <c r="G86" s="1">
        <v>0.3</v>
      </c>
      <c r="H86" s="1" t="s">
        <v>210</v>
      </c>
      <c r="I86" s="1">
        <v>0.13</v>
      </c>
      <c r="J86" s="1">
        <v>0</v>
      </c>
      <c r="K86" s="1">
        <v>0.04</v>
      </c>
      <c r="L86" s="1">
        <v>225000</v>
      </c>
      <c r="M86" s="1" t="s">
        <v>211</v>
      </c>
    </row>
    <row r="87" spans="1:13" x14ac:dyDescent="0.25">
      <c r="A87" s="1" t="s">
        <v>212</v>
      </c>
      <c r="B87" s="1">
        <v>10</v>
      </c>
      <c r="C87" s="1">
        <v>10</v>
      </c>
      <c r="D87" s="1">
        <f>IF(Table1[[#This Row],[Position]]&lt;4,3,(IF(Table1[[#This Row],[Position]]&gt;10,1,2)))</f>
        <v>2</v>
      </c>
      <c r="E87" s="1">
        <f>IF(Table1[[#This Row],[Previous Position]]&lt;4,3,(IF(Table1[[#This Row],[Previous Position]]&gt;10,1,2)))</f>
        <v>2</v>
      </c>
      <c r="F87" s="1">
        <v>1600</v>
      </c>
      <c r="G87" s="1">
        <v>9.35</v>
      </c>
      <c r="H87" s="1" t="s">
        <v>213</v>
      </c>
      <c r="I87" s="1">
        <v>0.13</v>
      </c>
      <c r="J87" s="1">
        <v>0.11</v>
      </c>
      <c r="K87" s="1">
        <v>0.95</v>
      </c>
      <c r="L87" s="1">
        <v>3640000</v>
      </c>
      <c r="M87" s="1" t="s">
        <v>214</v>
      </c>
    </row>
    <row r="88" spans="1:13" x14ac:dyDescent="0.25">
      <c r="A88" s="1" t="s">
        <v>215</v>
      </c>
      <c r="B88" s="1">
        <v>8</v>
      </c>
      <c r="C88" s="1">
        <v>8</v>
      </c>
      <c r="D88" s="1">
        <f>IF(Table1[[#This Row],[Position]]&lt;4,3,(IF(Table1[[#This Row],[Position]]&gt;10,1,2)))</f>
        <v>2</v>
      </c>
      <c r="E88" s="1">
        <f>IF(Table1[[#This Row],[Previous Position]]&lt;4,3,(IF(Table1[[#This Row],[Previous Position]]&gt;10,1,2)))</f>
        <v>2</v>
      </c>
      <c r="F88" s="1">
        <v>1600</v>
      </c>
      <c r="G88" s="1">
        <v>20.72</v>
      </c>
      <c r="H88" s="1" t="s">
        <v>216</v>
      </c>
      <c r="I88" s="1">
        <v>0.13</v>
      </c>
      <c r="J88" s="1">
        <v>0.25</v>
      </c>
      <c r="K88" s="1">
        <v>0.94</v>
      </c>
      <c r="L88" s="1">
        <v>16700000</v>
      </c>
      <c r="M88" s="1" t="s">
        <v>217</v>
      </c>
    </row>
    <row r="89" spans="1:13" x14ac:dyDescent="0.25">
      <c r="A89" s="1" t="s">
        <v>218</v>
      </c>
      <c r="B89" s="1">
        <v>5</v>
      </c>
      <c r="C89" s="1">
        <v>5</v>
      </c>
      <c r="D89" s="1">
        <f>IF(Table1[[#This Row],[Position]]&lt;4,3,(IF(Table1[[#This Row],[Position]]&gt;10,1,2)))</f>
        <v>2</v>
      </c>
      <c r="E89" s="1">
        <f>IF(Table1[[#This Row],[Previous Position]]&lt;4,3,(IF(Table1[[#This Row],[Previous Position]]&gt;10,1,2)))</f>
        <v>2</v>
      </c>
      <c r="F89" s="1">
        <v>880</v>
      </c>
      <c r="G89" s="1">
        <v>18.59</v>
      </c>
      <c r="H89" s="1" t="s">
        <v>216</v>
      </c>
      <c r="I89" s="1">
        <v>0.12</v>
      </c>
      <c r="J89" s="1">
        <v>0.2</v>
      </c>
      <c r="K89" s="1">
        <v>0.79</v>
      </c>
      <c r="L89" s="1">
        <v>17300000</v>
      </c>
      <c r="M89" s="1" t="s">
        <v>219</v>
      </c>
    </row>
    <row r="90" spans="1:13" x14ac:dyDescent="0.25">
      <c r="A90" s="1" t="s">
        <v>220</v>
      </c>
      <c r="B90" s="1">
        <v>6</v>
      </c>
      <c r="C90" s="1">
        <v>7</v>
      </c>
      <c r="D90" s="1">
        <f>IF(Table1[[#This Row],[Position]]&lt;4,3,(IF(Table1[[#This Row],[Position]]&gt;10,1,2)))</f>
        <v>2</v>
      </c>
      <c r="E90" s="1">
        <f>IF(Table1[[#This Row],[Previous Position]]&lt;4,3,(IF(Table1[[#This Row],[Previous Position]]&gt;10,1,2)))</f>
        <v>2</v>
      </c>
      <c r="F90" s="1">
        <v>880</v>
      </c>
      <c r="G90" s="1">
        <v>12.31</v>
      </c>
      <c r="H90" s="1" t="s">
        <v>15</v>
      </c>
      <c r="I90" s="1">
        <v>0.12</v>
      </c>
      <c r="J90" s="1">
        <v>0.13</v>
      </c>
      <c r="K90" s="1">
        <v>0.7</v>
      </c>
      <c r="L90" s="1">
        <v>1630000</v>
      </c>
      <c r="M90" s="1" t="s">
        <v>221</v>
      </c>
    </row>
    <row r="91" spans="1:13" x14ac:dyDescent="0.25">
      <c r="A91" s="1" t="s">
        <v>222</v>
      </c>
      <c r="B91" s="1">
        <v>6</v>
      </c>
      <c r="C91" s="1">
        <v>6</v>
      </c>
      <c r="D91" s="1">
        <f>IF(Table1[[#This Row],[Position]]&lt;4,3,(IF(Table1[[#This Row],[Position]]&gt;10,1,2)))</f>
        <v>2</v>
      </c>
      <c r="E91" s="1">
        <f>IF(Table1[[#This Row],[Previous Position]]&lt;4,3,(IF(Table1[[#This Row],[Previous Position]]&gt;10,1,2)))</f>
        <v>2</v>
      </c>
      <c r="F91" s="1">
        <v>880</v>
      </c>
      <c r="G91" s="1">
        <v>1.57</v>
      </c>
      <c r="H91" s="1" t="s">
        <v>223</v>
      </c>
      <c r="I91" s="1">
        <v>0.12</v>
      </c>
      <c r="J91" s="1">
        <v>0.01</v>
      </c>
      <c r="K91" s="1">
        <v>0.13</v>
      </c>
      <c r="L91" s="1">
        <v>286000000</v>
      </c>
      <c r="M91" s="1" t="s">
        <v>224</v>
      </c>
    </row>
    <row r="92" spans="1:13" x14ac:dyDescent="0.25">
      <c r="A92" s="1" t="s">
        <v>225</v>
      </c>
      <c r="B92" s="1">
        <v>1</v>
      </c>
      <c r="C92" s="1">
        <v>1</v>
      </c>
      <c r="D92" s="1">
        <f>IF(Table1[[#This Row],[Position]]&lt;4,3,(IF(Table1[[#This Row],[Position]]&gt;10,1,2)))</f>
        <v>3</v>
      </c>
      <c r="E92" s="1">
        <f>IF(Table1[[#This Row],[Previous Position]]&lt;4,3,(IF(Table1[[#This Row],[Previous Position]]&gt;10,1,2)))</f>
        <v>3</v>
      </c>
      <c r="F92" s="1">
        <v>90</v>
      </c>
      <c r="G92" s="1">
        <v>3.67</v>
      </c>
      <c r="H92" s="1" t="s">
        <v>226</v>
      </c>
      <c r="I92" s="1">
        <v>0.12</v>
      </c>
      <c r="J92" s="1">
        <v>0.03</v>
      </c>
      <c r="K92" s="1">
        <v>0.73</v>
      </c>
      <c r="L92" s="1">
        <v>59600000</v>
      </c>
      <c r="M92" s="1" t="s">
        <v>227</v>
      </c>
    </row>
    <row r="93" spans="1:13" x14ac:dyDescent="0.25">
      <c r="A93" s="1" t="s">
        <v>228</v>
      </c>
      <c r="B93" s="1">
        <v>1</v>
      </c>
      <c r="C93" s="1">
        <v>1</v>
      </c>
      <c r="D93" s="1">
        <f>IF(Table1[[#This Row],[Position]]&lt;4,3,(IF(Table1[[#This Row],[Position]]&gt;10,1,2)))</f>
        <v>3</v>
      </c>
      <c r="E93" s="1">
        <f>IF(Table1[[#This Row],[Previous Position]]&lt;4,3,(IF(Table1[[#This Row],[Previous Position]]&gt;10,1,2)))</f>
        <v>3</v>
      </c>
      <c r="F93" s="1">
        <v>90</v>
      </c>
      <c r="G93" s="1">
        <v>19.86</v>
      </c>
      <c r="H93" s="1" t="s">
        <v>229</v>
      </c>
      <c r="I93" s="1">
        <v>0.12</v>
      </c>
      <c r="J93" s="1">
        <v>0.21</v>
      </c>
      <c r="K93" s="1">
        <v>0.96</v>
      </c>
      <c r="L93" s="1">
        <v>63100000</v>
      </c>
      <c r="M93" s="1" t="s">
        <v>230</v>
      </c>
    </row>
    <row r="94" spans="1:13" x14ac:dyDescent="0.25">
      <c r="A94" s="1" t="s">
        <v>231</v>
      </c>
      <c r="B94" s="1">
        <v>1</v>
      </c>
      <c r="C94" s="1">
        <v>1</v>
      </c>
      <c r="D94" s="1">
        <f>IF(Table1[[#This Row],[Position]]&lt;4,3,(IF(Table1[[#This Row],[Position]]&gt;10,1,2)))</f>
        <v>3</v>
      </c>
      <c r="E94" s="1">
        <f>IF(Table1[[#This Row],[Previous Position]]&lt;4,3,(IF(Table1[[#This Row],[Previous Position]]&gt;10,1,2)))</f>
        <v>3</v>
      </c>
      <c r="F94" s="1">
        <v>90</v>
      </c>
      <c r="G94" s="1">
        <v>0</v>
      </c>
      <c r="H94" s="1" t="s">
        <v>50</v>
      </c>
      <c r="I94" s="1">
        <v>0.12</v>
      </c>
      <c r="J94" s="1">
        <v>0</v>
      </c>
      <c r="K94" s="1">
        <v>0.28000000000000003</v>
      </c>
      <c r="L94" s="1">
        <v>27400000</v>
      </c>
      <c r="M94" s="1" t="s">
        <v>232</v>
      </c>
    </row>
    <row r="95" spans="1:13" x14ac:dyDescent="0.25">
      <c r="A95" s="1" t="s">
        <v>233</v>
      </c>
      <c r="B95" s="1">
        <v>1</v>
      </c>
      <c r="C95" s="1">
        <v>1</v>
      </c>
      <c r="D95" s="1">
        <f>IF(Table1[[#This Row],[Position]]&lt;4,3,(IF(Table1[[#This Row],[Position]]&gt;10,1,2)))</f>
        <v>3</v>
      </c>
      <c r="E95" s="1">
        <f>IF(Table1[[#This Row],[Previous Position]]&lt;4,3,(IF(Table1[[#This Row],[Previous Position]]&gt;10,1,2)))</f>
        <v>3</v>
      </c>
      <c r="F95" s="1">
        <v>90</v>
      </c>
      <c r="G95" s="1">
        <v>27.97</v>
      </c>
      <c r="H95" s="1" t="s">
        <v>234</v>
      </c>
      <c r="I95" s="1">
        <v>0.12</v>
      </c>
      <c r="J95" s="1">
        <v>0.28999999999999998</v>
      </c>
      <c r="K95" s="1">
        <v>0.7</v>
      </c>
      <c r="L95" s="1">
        <v>1560000</v>
      </c>
      <c r="M95" s="1" t="s">
        <v>235</v>
      </c>
    </row>
    <row r="96" spans="1:13" x14ac:dyDescent="0.25">
      <c r="A96" s="1" t="s">
        <v>236</v>
      </c>
      <c r="B96" s="1">
        <v>1</v>
      </c>
      <c r="C96" s="1">
        <v>1</v>
      </c>
      <c r="D96" s="1">
        <f>IF(Table1[[#This Row],[Position]]&lt;4,3,(IF(Table1[[#This Row],[Position]]&gt;10,1,2)))</f>
        <v>3</v>
      </c>
      <c r="E96" s="1">
        <f>IF(Table1[[#This Row],[Previous Position]]&lt;4,3,(IF(Table1[[#This Row],[Previous Position]]&gt;10,1,2)))</f>
        <v>3</v>
      </c>
      <c r="F96" s="1">
        <v>90</v>
      </c>
      <c r="G96" s="1">
        <v>26.21</v>
      </c>
      <c r="H96" s="1" t="s">
        <v>237</v>
      </c>
      <c r="I96" s="1">
        <v>0.12</v>
      </c>
      <c r="J96" s="1">
        <v>0.27</v>
      </c>
      <c r="K96" s="1">
        <v>0.87</v>
      </c>
      <c r="L96" s="1">
        <v>1680000</v>
      </c>
      <c r="M96" s="1" t="s">
        <v>238</v>
      </c>
    </row>
    <row r="97" spans="1:13" x14ac:dyDescent="0.25">
      <c r="A97" s="1" t="s">
        <v>239</v>
      </c>
      <c r="B97" s="1">
        <v>1</v>
      </c>
      <c r="C97" s="1">
        <v>1</v>
      </c>
      <c r="D97" s="1">
        <f>IF(Table1[[#This Row],[Position]]&lt;4,3,(IF(Table1[[#This Row],[Position]]&gt;10,1,2)))</f>
        <v>3</v>
      </c>
      <c r="E97" s="1">
        <f>IF(Table1[[#This Row],[Previous Position]]&lt;4,3,(IF(Table1[[#This Row],[Previous Position]]&gt;10,1,2)))</f>
        <v>3</v>
      </c>
      <c r="F97" s="1">
        <v>90</v>
      </c>
      <c r="G97" s="1">
        <v>0</v>
      </c>
      <c r="H97" s="1" t="s">
        <v>127</v>
      </c>
      <c r="I97" s="1">
        <v>0.12</v>
      </c>
      <c r="J97" s="1">
        <v>0</v>
      </c>
      <c r="K97" s="1">
        <v>0.32</v>
      </c>
      <c r="L97" s="1">
        <v>3540000</v>
      </c>
      <c r="M97" s="1" t="s">
        <v>240</v>
      </c>
    </row>
    <row r="98" spans="1:13" x14ac:dyDescent="0.25">
      <c r="A98" s="1" t="s">
        <v>241</v>
      </c>
      <c r="B98" s="1">
        <v>1</v>
      </c>
      <c r="C98" s="1">
        <v>2</v>
      </c>
      <c r="D98" s="1">
        <f>IF(Table1[[#This Row],[Position]]&lt;4,3,(IF(Table1[[#This Row],[Position]]&gt;10,1,2)))</f>
        <v>3</v>
      </c>
      <c r="E98" s="1">
        <f>IF(Table1[[#This Row],[Previous Position]]&lt;4,3,(IF(Table1[[#This Row],[Previous Position]]&gt;10,1,2)))</f>
        <v>3</v>
      </c>
      <c r="F98" s="1">
        <v>90</v>
      </c>
      <c r="G98" s="1">
        <v>0</v>
      </c>
      <c r="H98" s="1" t="s">
        <v>127</v>
      </c>
      <c r="I98" s="1">
        <v>0.12</v>
      </c>
      <c r="J98" s="1">
        <v>0</v>
      </c>
      <c r="K98" s="1">
        <v>0.15</v>
      </c>
      <c r="L98" s="1">
        <v>417000000</v>
      </c>
      <c r="M98" s="1" t="s">
        <v>242</v>
      </c>
    </row>
    <row r="99" spans="1:13" x14ac:dyDescent="0.25">
      <c r="A99" s="1" t="s">
        <v>243</v>
      </c>
      <c r="B99" s="1">
        <v>1</v>
      </c>
      <c r="C99" s="1">
        <v>1</v>
      </c>
      <c r="D99" s="1">
        <f>IF(Table1[[#This Row],[Position]]&lt;4,3,(IF(Table1[[#This Row],[Position]]&gt;10,1,2)))</f>
        <v>3</v>
      </c>
      <c r="E99" s="1">
        <f>IF(Table1[[#This Row],[Previous Position]]&lt;4,3,(IF(Table1[[#This Row],[Previous Position]]&gt;10,1,2)))</f>
        <v>3</v>
      </c>
      <c r="F99" s="1">
        <v>90</v>
      </c>
      <c r="G99" s="1">
        <v>39.22</v>
      </c>
      <c r="H99" s="1" t="s">
        <v>168</v>
      </c>
      <c r="I99" s="1">
        <v>0.12</v>
      </c>
      <c r="J99" s="1">
        <v>0.41</v>
      </c>
      <c r="K99" s="1">
        <v>0.89</v>
      </c>
      <c r="L99" s="1">
        <v>4910000</v>
      </c>
      <c r="M99" s="1" t="s">
        <v>244</v>
      </c>
    </row>
    <row r="100" spans="1:13" x14ac:dyDescent="0.25">
      <c r="A100" s="1" t="s">
        <v>245</v>
      </c>
      <c r="B100" s="1">
        <v>1</v>
      </c>
      <c r="C100" s="1">
        <v>1</v>
      </c>
      <c r="D100" s="1">
        <f>IF(Table1[[#This Row],[Position]]&lt;4,3,(IF(Table1[[#This Row],[Position]]&gt;10,1,2)))</f>
        <v>3</v>
      </c>
      <c r="E100" s="1">
        <f>IF(Table1[[#This Row],[Previous Position]]&lt;4,3,(IF(Table1[[#This Row],[Previous Position]]&gt;10,1,2)))</f>
        <v>3</v>
      </c>
      <c r="F100" s="1">
        <v>90</v>
      </c>
      <c r="G100" s="1">
        <v>35.46</v>
      </c>
      <c r="H100" s="1" t="s">
        <v>246</v>
      </c>
      <c r="I100" s="1">
        <v>0.12</v>
      </c>
      <c r="J100" s="1">
        <v>0.37</v>
      </c>
      <c r="K100" s="1">
        <v>0.97</v>
      </c>
      <c r="L100" s="1">
        <v>120000000</v>
      </c>
      <c r="M100" s="1" t="s">
        <v>247</v>
      </c>
    </row>
    <row r="101" spans="1:13" x14ac:dyDescent="0.25">
      <c r="A101" s="1" t="s">
        <v>248</v>
      </c>
      <c r="B101" s="1">
        <v>1</v>
      </c>
      <c r="C101" s="1">
        <v>1</v>
      </c>
      <c r="D101" s="1">
        <f>IF(Table1[[#This Row],[Position]]&lt;4,3,(IF(Table1[[#This Row],[Position]]&gt;10,1,2)))</f>
        <v>3</v>
      </c>
      <c r="E101" s="1">
        <f>IF(Table1[[#This Row],[Previous Position]]&lt;4,3,(IF(Table1[[#This Row],[Previous Position]]&gt;10,1,2)))</f>
        <v>3</v>
      </c>
      <c r="F101" s="1">
        <v>90</v>
      </c>
      <c r="G101" s="1">
        <v>0</v>
      </c>
      <c r="H101" s="1" t="s">
        <v>50</v>
      </c>
      <c r="I101" s="1">
        <v>0.12</v>
      </c>
      <c r="J101" s="1">
        <v>0</v>
      </c>
      <c r="K101" s="1">
        <v>0.42</v>
      </c>
      <c r="L101" s="1">
        <v>20500000</v>
      </c>
      <c r="M101" s="1" t="s">
        <v>249</v>
      </c>
    </row>
    <row r="102" spans="1:13" x14ac:dyDescent="0.25">
      <c r="A102" s="1" t="s">
        <v>250</v>
      </c>
      <c r="B102" s="1">
        <v>1</v>
      </c>
      <c r="C102" s="1">
        <v>1</v>
      </c>
      <c r="D102" s="1">
        <f>IF(Table1[[#This Row],[Position]]&lt;4,3,(IF(Table1[[#This Row],[Position]]&gt;10,1,2)))</f>
        <v>3</v>
      </c>
      <c r="E102" s="1">
        <f>IF(Table1[[#This Row],[Previous Position]]&lt;4,3,(IF(Table1[[#This Row],[Previous Position]]&gt;10,1,2)))</f>
        <v>3</v>
      </c>
      <c r="F102" s="1">
        <v>90</v>
      </c>
      <c r="G102" s="1">
        <v>53.31</v>
      </c>
      <c r="H102" s="1" t="s">
        <v>151</v>
      </c>
      <c r="I102" s="1">
        <v>0.12</v>
      </c>
      <c r="J102" s="1">
        <v>0.56000000000000005</v>
      </c>
      <c r="K102" s="1">
        <v>0.78</v>
      </c>
      <c r="L102" s="1">
        <v>118000</v>
      </c>
      <c r="M102" s="1" t="s">
        <v>251</v>
      </c>
    </row>
    <row r="103" spans="1:13" x14ac:dyDescent="0.25">
      <c r="A103" s="1" t="s">
        <v>252</v>
      </c>
      <c r="B103" s="1">
        <v>1</v>
      </c>
      <c r="C103" s="1">
        <v>1</v>
      </c>
      <c r="D103" s="1">
        <f>IF(Table1[[#This Row],[Position]]&lt;4,3,(IF(Table1[[#This Row],[Position]]&gt;10,1,2)))</f>
        <v>3</v>
      </c>
      <c r="E103" s="1">
        <f>IF(Table1[[#This Row],[Previous Position]]&lt;4,3,(IF(Table1[[#This Row],[Previous Position]]&gt;10,1,2)))</f>
        <v>3</v>
      </c>
      <c r="F103" s="1">
        <v>90</v>
      </c>
      <c r="G103" s="1">
        <v>7.44</v>
      </c>
      <c r="H103" s="1" t="s">
        <v>253</v>
      </c>
      <c r="I103" s="1">
        <v>0.12</v>
      </c>
      <c r="J103" s="1">
        <v>7.0000000000000007E-2</v>
      </c>
      <c r="K103" s="1">
        <v>0.3</v>
      </c>
      <c r="L103" s="1">
        <v>28500000</v>
      </c>
      <c r="M103" s="1" t="s">
        <v>254</v>
      </c>
    </row>
    <row r="104" spans="1:13" x14ac:dyDescent="0.25">
      <c r="A104" s="1" t="s">
        <v>255</v>
      </c>
      <c r="B104" s="1">
        <v>2</v>
      </c>
      <c r="C104" s="1">
        <v>2</v>
      </c>
      <c r="D104" s="1">
        <f>IF(Table1[[#This Row],[Position]]&lt;4,3,(IF(Table1[[#This Row],[Position]]&gt;10,1,2)))</f>
        <v>3</v>
      </c>
      <c r="E104" s="1">
        <f>IF(Table1[[#This Row],[Previous Position]]&lt;4,3,(IF(Table1[[#This Row],[Previous Position]]&gt;10,1,2)))</f>
        <v>3</v>
      </c>
      <c r="F104" s="1">
        <v>320</v>
      </c>
      <c r="G104" s="1">
        <v>5.63</v>
      </c>
      <c r="H104" s="1" t="s">
        <v>256</v>
      </c>
      <c r="I104" s="1">
        <v>0.11</v>
      </c>
      <c r="J104" s="1">
        <v>0.05</v>
      </c>
      <c r="K104" s="1">
        <v>0.31</v>
      </c>
      <c r="L104" s="1">
        <v>255000000</v>
      </c>
      <c r="M104" s="1" t="s">
        <v>257</v>
      </c>
    </row>
    <row r="105" spans="1:13" x14ac:dyDescent="0.25">
      <c r="A105" s="1" t="s">
        <v>258</v>
      </c>
      <c r="B105" s="1">
        <v>2</v>
      </c>
      <c r="C105" s="1">
        <v>2</v>
      </c>
      <c r="D105" s="1">
        <f>IF(Table1[[#This Row],[Position]]&lt;4,3,(IF(Table1[[#This Row],[Position]]&gt;10,1,2)))</f>
        <v>3</v>
      </c>
      <c r="E105" s="1">
        <f>IF(Table1[[#This Row],[Previous Position]]&lt;4,3,(IF(Table1[[#This Row],[Previous Position]]&gt;10,1,2)))</f>
        <v>3</v>
      </c>
      <c r="F105" s="1">
        <v>320</v>
      </c>
      <c r="G105" s="1">
        <v>0</v>
      </c>
      <c r="H105" s="1" t="s">
        <v>259</v>
      </c>
      <c r="I105" s="1">
        <v>0.11</v>
      </c>
      <c r="J105" s="1">
        <v>0</v>
      </c>
      <c r="K105" s="1">
        <v>0.04</v>
      </c>
      <c r="L105" s="1">
        <v>19200000</v>
      </c>
      <c r="M105" s="1" t="s">
        <v>260</v>
      </c>
    </row>
    <row r="106" spans="1:13" x14ac:dyDescent="0.25">
      <c r="A106" s="1" t="s">
        <v>261</v>
      </c>
      <c r="B106" s="1">
        <v>2</v>
      </c>
      <c r="C106" s="1">
        <v>3</v>
      </c>
      <c r="D106" s="1">
        <f>IF(Table1[[#This Row],[Position]]&lt;4,3,(IF(Table1[[#This Row],[Position]]&gt;10,1,2)))</f>
        <v>3</v>
      </c>
      <c r="E106" s="1">
        <f>IF(Table1[[#This Row],[Previous Position]]&lt;4,3,(IF(Table1[[#This Row],[Previous Position]]&gt;10,1,2)))</f>
        <v>3</v>
      </c>
      <c r="F106" s="1">
        <v>320</v>
      </c>
      <c r="G106" s="1">
        <v>5.53</v>
      </c>
      <c r="H106" s="1" t="s">
        <v>108</v>
      </c>
      <c r="I106" s="1">
        <v>0.11</v>
      </c>
      <c r="J106" s="1">
        <v>0.05</v>
      </c>
      <c r="K106" s="1">
        <v>0.49</v>
      </c>
      <c r="L106" s="1">
        <v>84400000</v>
      </c>
      <c r="M106" s="1" t="s">
        <v>262</v>
      </c>
    </row>
    <row r="107" spans="1:13" x14ac:dyDescent="0.25">
      <c r="A107" s="1" t="s">
        <v>80</v>
      </c>
      <c r="B107" s="1">
        <v>2</v>
      </c>
      <c r="C107" s="1">
        <v>2</v>
      </c>
      <c r="D107" s="1">
        <f>IF(Table1[[#This Row],[Position]]&lt;4,3,(IF(Table1[[#This Row],[Position]]&gt;10,1,2)))</f>
        <v>3</v>
      </c>
      <c r="E107" s="1">
        <f>IF(Table1[[#This Row],[Previous Position]]&lt;4,3,(IF(Table1[[#This Row],[Previous Position]]&gt;10,1,2)))</f>
        <v>3</v>
      </c>
      <c r="F107" s="1">
        <v>320</v>
      </c>
      <c r="G107" s="1">
        <v>54.17</v>
      </c>
      <c r="H107" s="1" t="s">
        <v>263</v>
      </c>
      <c r="I107" s="1">
        <v>0.11</v>
      </c>
      <c r="J107" s="1">
        <v>0.56000000000000005</v>
      </c>
      <c r="K107" s="1">
        <v>0.37</v>
      </c>
      <c r="L107" s="1">
        <v>155000</v>
      </c>
      <c r="M107" s="1" t="s">
        <v>82</v>
      </c>
    </row>
    <row r="108" spans="1:13" x14ac:dyDescent="0.25">
      <c r="A108" s="1" t="s">
        <v>264</v>
      </c>
      <c r="B108" s="1">
        <v>4</v>
      </c>
      <c r="C108" s="1">
        <v>3</v>
      </c>
      <c r="D108" s="1">
        <f>IF(Table1[[#This Row],[Position]]&lt;4,3,(IF(Table1[[#This Row],[Position]]&gt;10,1,2)))</f>
        <v>2</v>
      </c>
      <c r="E108" s="1">
        <f>IF(Table1[[#This Row],[Previous Position]]&lt;4,3,(IF(Table1[[#This Row],[Previous Position]]&gt;10,1,2)))</f>
        <v>3</v>
      </c>
      <c r="F108" s="1">
        <v>590</v>
      </c>
      <c r="G108" s="1">
        <v>0.09</v>
      </c>
      <c r="H108" s="1" t="s">
        <v>265</v>
      </c>
      <c r="I108" s="1">
        <v>0.11</v>
      </c>
      <c r="J108" s="1">
        <v>0</v>
      </c>
      <c r="K108" s="1">
        <v>0.05</v>
      </c>
      <c r="L108" s="1">
        <v>117000000</v>
      </c>
      <c r="M108" s="1" t="s">
        <v>266</v>
      </c>
    </row>
    <row r="109" spans="1:13" x14ac:dyDescent="0.25">
      <c r="A109" s="1" t="s">
        <v>267</v>
      </c>
      <c r="B109" s="1">
        <v>4</v>
      </c>
      <c r="C109" s="1">
        <v>4</v>
      </c>
      <c r="D109" s="1">
        <f>IF(Table1[[#This Row],[Position]]&lt;4,3,(IF(Table1[[#This Row],[Position]]&gt;10,1,2)))</f>
        <v>2</v>
      </c>
      <c r="E109" s="1">
        <f>IF(Table1[[#This Row],[Previous Position]]&lt;4,3,(IF(Table1[[#This Row],[Previous Position]]&gt;10,1,2)))</f>
        <v>2</v>
      </c>
      <c r="F109" s="1">
        <v>590</v>
      </c>
      <c r="G109" s="1">
        <v>31.27</v>
      </c>
      <c r="H109" s="1" t="s">
        <v>268</v>
      </c>
      <c r="I109" s="1">
        <v>0.11</v>
      </c>
      <c r="J109" s="1">
        <v>0.32</v>
      </c>
      <c r="K109" s="1">
        <v>0.97</v>
      </c>
      <c r="L109" s="1">
        <v>1600000</v>
      </c>
      <c r="M109" s="1" t="s">
        <v>269</v>
      </c>
    </row>
    <row r="110" spans="1:13" x14ac:dyDescent="0.25">
      <c r="A110" s="1" t="s">
        <v>47</v>
      </c>
      <c r="B110" s="1">
        <v>15</v>
      </c>
      <c r="C110" s="1">
        <v>15</v>
      </c>
      <c r="D110" s="1">
        <f>IF(Table1[[#This Row],[Position]]&lt;4,3,(IF(Table1[[#This Row],[Position]]&gt;10,1,2)))</f>
        <v>1</v>
      </c>
      <c r="E110" s="1">
        <f>IF(Table1[[#This Row],[Previous Position]]&lt;4,3,(IF(Table1[[#This Row],[Previous Position]]&gt;10,1,2)))</f>
        <v>1</v>
      </c>
      <c r="F110" s="1">
        <v>8100</v>
      </c>
      <c r="G110" s="1">
        <v>10.25</v>
      </c>
      <c r="H110" s="1" t="s">
        <v>42</v>
      </c>
      <c r="I110" s="1">
        <v>0.11</v>
      </c>
      <c r="J110" s="1">
        <v>0.1</v>
      </c>
      <c r="K110" s="1">
        <v>0.88</v>
      </c>
      <c r="L110" s="1">
        <v>556000000</v>
      </c>
      <c r="M110" s="1" t="s">
        <v>48</v>
      </c>
    </row>
    <row r="111" spans="1:13" x14ac:dyDescent="0.25">
      <c r="A111" s="1" t="s">
        <v>161</v>
      </c>
      <c r="B111" s="1">
        <v>8</v>
      </c>
      <c r="C111" s="1">
        <v>0</v>
      </c>
      <c r="D111" s="1">
        <f>IF(Table1[[#This Row],[Position]]&lt;4,3,(IF(Table1[[#This Row],[Position]]&gt;10,1,2)))</f>
        <v>2</v>
      </c>
      <c r="E111" s="1">
        <f>IF(Table1[[#This Row],[Previous Position]]&lt;4,3,(IF(Table1[[#This Row],[Previous Position]]&gt;10,1,2)))</f>
        <v>3</v>
      </c>
      <c r="F111" s="1">
        <v>1300</v>
      </c>
      <c r="G111" s="1">
        <v>52.09</v>
      </c>
      <c r="H111" s="1" t="s">
        <v>53</v>
      </c>
      <c r="I111" s="1">
        <v>0.11</v>
      </c>
      <c r="J111" s="1">
        <v>0.51</v>
      </c>
      <c r="K111" s="1">
        <v>0.98</v>
      </c>
      <c r="L111" s="1">
        <v>20900000</v>
      </c>
      <c r="M111" s="1" t="s">
        <v>162</v>
      </c>
    </row>
    <row r="112" spans="1:13" x14ac:dyDescent="0.25">
      <c r="A112" s="1" t="s">
        <v>270</v>
      </c>
      <c r="B112" s="1">
        <v>14</v>
      </c>
      <c r="C112" s="1">
        <v>14</v>
      </c>
      <c r="D112" s="1">
        <f>IF(Table1[[#This Row],[Position]]&lt;4,3,(IF(Table1[[#This Row],[Position]]&gt;10,1,2)))</f>
        <v>1</v>
      </c>
      <c r="E112" s="1">
        <f>IF(Table1[[#This Row],[Previous Position]]&lt;4,3,(IF(Table1[[#This Row],[Previous Position]]&gt;10,1,2)))</f>
        <v>1</v>
      </c>
      <c r="F112" s="1">
        <v>5400</v>
      </c>
      <c r="G112" s="1">
        <v>1.58</v>
      </c>
      <c r="H112" s="1" t="s">
        <v>59</v>
      </c>
      <c r="I112" s="1">
        <v>0.1</v>
      </c>
      <c r="J112" s="1">
        <v>0.01</v>
      </c>
      <c r="K112" s="1">
        <v>0.3</v>
      </c>
      <c r="L112" s="1">
        <v>28200000</v>
      </c>
      <c r="M112" s="1" t="s">
        <v>271</v>
      </c>
    </row>
    <row r="113" spans="1:13" x14ac:dyDescent="0.25">
      <c r="A113" s="1" t="s">
        <v>272</v>
      </c>
      <c r="B113" s="1">
        <v>12</v>
      </c>
      <c r="C113" s="1">
        <v>11</v>
      </c>
      <c r="D113" s="1">
        <f>IF(Table1[[#This Row],[Position]]&lt;4,3,(IF(Table1[[#This Row],[Position]]&gt;10,1,2)))</f>
        <v>1</v>
      </c>
      <c r="E113" s="1">
        <f>IF(Table1[[#This Row],[Previous Position]]&lt;4,3,(IF(Table1[[#This Row],[Previous Position]]&gt;10,1,2)))</f>
        <v>1</v>
      </c>
      <c r="F113" s="1">
        <v>2900</v>
      </c>
      <c r="G113" s="1">
        <v>1.3</v>
      </c>
      <c r="H113" s="1" t="s">
        <v>273</v>
      </c>
      <c r="I113" s="1">
        <v>0.1</v>
      </c>
      <c r="J113" s="1">
        <v>0.01</v>
      </c>
      <c r="K113" s="1">
        <v>0.14000000000000001</v>
      </c>
      <c r="L113" s="1">
        <v>130000</v>
      </c>
      <c r="M113" s="1" t="s">
        <v>274</v>
      </c>
    </row>
    <row r="114" spans="1:13" x14ac:dyDescent="0.25">
      <c r="A114" s="1" t="s">
        <v>275</v>
      </c>
      <c r="B114" s="1">
        <v>7</v>
      </c>
      <c r="C114" s="1">
        <v>8</v>
      </c>
      <c r="D114" s="1">
        <f>IF(Table1[[#This Row],[Position]]&lt;4,3,(IF(Table1[[#This Row],[Position]]&gt;10,1,2)))</f>
        <v>2</v>
      </c>
      <c r="E114" s="1">
        <f>IF(Table1[[#This Row],[Previous Position]]&lt;4,3,(IF(Table1[[#This Row],[Previous Position]]&gt;10,1,2)))</f>
        <v>2</v>
      </c>
      <c r="F114" s="1">
        <v>880</v>
      </c>
      <c r="G114" s="1">
        <v>0.78</v>
      </c>
      <c r="H114" s="1" t="s">
        <v>276</v>
      </c>
      <c r="I114" s="1">
        <v>0.09</v>
      </c>
      <c r="J114" s="1">
        <v>0</v>
      </c>
      <c r="K114" s="1">
        <v>0.12</v>
      </c>
      <c r="L114" s="1">
        <v>5300000</v>
      </c>
      <c r="M114" s="1" t="s">
        <v>277</v>
      </c>
    </row>
    <row r="115" spans="1:13" x14ac:dyDescent="0.25">
      <c r="A115" s="1" t="s">
        <v>63</v>
      </c>
      <c r="B115" s="1">
        <v>3</v>
      </c>
      <c r="C115" s="1">
        <v>3</v>
      </c>
      <c r="D115" s="1">
        <f>IF(Table1[[#This Row],[Position]]&lt;4,3,(IF(Table1[[#This Row],[Position]]&gt;10,1,2)))</f>
        <v>3</v>
      </c>
      <c r="E115" s="1">
        <f>IF(Table1[[#This Row],[Previous Position]]&lt;4,3,(IF(Table1[[#This Row],[Previous Position]]&gt;10,1,2)))</f>
        <v>3</v>
      </c>
      <c r="F115" s="1">
        <v>390</v>
      </c>
      <c r="G115" s="1">
        <v>0</v>
      </c>
      <c r="H115" s="1" t="s">
        <v>173</v>
      </c>
      <c r="I115" s="1">
        <v>0.09</v>
      </c>
      <c r="J115" s="1">
        <v>0</v>
      </c>
      <c r="K115" s="1">
        <v>0.09</v>
      </c>
      <c r="L115" s="1">
        <v>711000</v>
      </c>
      <c r="M115" s="1" t="s">
        <v>64</v>
      </c>
    </row>
    <row r="116" spans="1:13" x14ac:dyDescent="0.25">
      <c r="A116" s="1" t="s">
        <v>65</v>
      </c>
      <c r="B116" s="1">
        <v>3</v>
      </c>
      <c r="C116" s="1">
        <v>4</v>
      </c>
      <c r="D116" s="1">
        <f>IF(Table1[[#This Row],[Position]]&lt;4,3,(IF(Table1[[#This Row],[Position]]&gt;10,1,2)))</f>
        <v>3</v>
      </c>
      <c r="E116" s="1">
        <f>IF(Table1[[#This Row],[Previous Position]]&lt;4,3,(IF(Table1[[#This Row],[Previous Position]]&gt;10,1,2)))</f>
        <v>2</v>
      </c>
      <c r="F116" s="1">
        <v>390</v>
      </c>
      <c r="G116" s="1">
        <v>0</v>
      </c>
      <c r="H116" s="1" t="s">
        <v>192</v>
      </c>
      <c r="I116" s="1">
        <v>0.09</v>
      </c>
      <c r="J116" s="1">
        <v>0</v>
      </c>
      <c r="K116" s="1">
        <v>0.28000000000000003</v>
      </c>
      <c r="L116" s="1">
        <v>508000</v>
      </c>
      <c r="M116" s="1" t="s">
        <v>66</v>
      </c>
    </row>
    <row r="117" spans="1:13" x14ac:dyDescent="0.25">
      <c r="A117" s="1" t="s">
        <v>278</v>
      </c>
      <c r="B117" s="1">
        <v>3</v>
      </c>
      <c r="C117" s="1">
        <v>3</v>
      </c>
      <c r="D117" s="1">
        <f>IF(Table1[[#This Row],[Position]]&lt;4,3,(IF(Table1[[#This Row],[Position]]&gt;10,1,2)))</f>
        <v>3</v>
      </c>
      <c r="E117" s="1">
        <f>IF(Table1[[#This Row],[Previous Position]]&lt;4,3,(IF(Table1[[#This Row],[Previous Position]]&gt;10,1,2)))</f>
        <v>3</v>
      </c>
      <c r="F117" s="1">
        <v>390</v>
      </c>
      <c r="G117" s="1">
        <v>35.31</v>
      </c>
      <c r="H117" s="1" t="s">
        <v>18</v>
      </c>
      <c r="I117" s="1">
        <v>0.09</v>
      </c>
      <c r="J117" s="1">
        <v>0.31</v>
      </c>
      <c r="K117" s="1">
        <v>0.88</v>
      </c>
      <c r="L117" s="1">
        <v>56600000</v>
      </c>
      <c r="M117" s="1" t="s">
        <v>279</v>
      </c>
    </row>
    <row r="118" spans="1:13" x14ac:dyDescent="0.25">
      <c r="A118" s="1" t="s">
        <v>280</v>
      </c>
      <c r="B118" s="1">
        <v>2</v>
      </c>
      <c r="C118" s="1">
        <v>2</v>
      </c>
      <c r="D118" s="1">
        <f>IF(Table1[[#This Row],[Position]]&lt;4,3,(IF(Table1[[#This Row],[Position]]&gt;10,1,2)))</f>
        <v>3</v>
      </c>
      <c r="E118" s="1">
        <f>IF(Table1[[#This Row],[Previous Position]]&lt;4,3,(IF(Table1[[#This Row],[Previous Position]]&gt;10,1,2)))</f>
        <v>3</v>
      </c>
      <c r="F118" s="1">
        <v>260</v>
      </c>
      <c r="G118" s="1">
        <v>7.84</v>
      </c>
      <c r="H118" s="1" t="s">
        <v>154</v>
      </c>
      <c r="I118" s="1">
        <v>0.09</v>
      </c>
      <c r="J118" s="1">
        <v>0.06</v>
      </c>
      <c r="K118" s="1">
        <v>0.82</v>
      </c>
      <c r="L118" s="1">
        <v>282000000</v>
      </c>
      <c r="M118" s="1" t="s">
        <v>281</v>
      </c>
    </row>
    <row r="119" spans="1:13" x14ac:dyDescent="0.25">
      <c r="A119" s="1" t="s">
        <v>85</v>
      </c>
      <c r="B119" s="1">
        <v>2</v>
      </c>
      <c r="C119" s="1">
        <v>2</v>
      </c>
      <c r="D119" s="1">
        <f>IF(Table1[[#This Row],[Position]]&lt;4,3,(IF(Table1[[#This Row],[Position]]&gt;10,1,2)))</f>
        <v>3</v>
      </c>
      <c r="E119" s="1">
        <f>IF(Table1[[#This Row],[Previous Position]]&lt;4,3,(IF(Table1[[#This Row],[Previous Position]]&gt;10,1,2)))</f>
        <v>3</v>
      </c>
      <c r="F119" s="1">
        <v>260</v>
      </c>
      <c r="G119" s="1">
        <v>0</v>
      </c>
      <c r="H119" s="1" t="s">
        <v>282</v>
      </c>
      <c r="I119" s="1">
        <v>0.09</v>
      </c>
      <c r="J119" s="1">
        <v>0</v>
      </c>
      <c r="K119" s="1">
        <v>0.2</v>
      </c>
      <c r="L119" s="1">
        <v>16000</v>
      </c>
      <c r="M119" s="1" t="s">
        <v>86</v>
      </c>
    </row>
    <row r="120" spans="1:13" x14ac:dyDescent="0.25">
      <c r="A120" s="1" t="s">
        <v>283</v>
      </c>
      <c r="B120" s="1">
        <v>2</v>
      </c>
      <c r="C120" s="1">
        <v>2</v>
      </c>
      <c r="D120" s="1">
        <f>IF(Table1[[#This Row],[Position]]&lt;4,3,(IF(Table1[[#This Row],[Position]]&gt;10,1,2)))</f>
        <v>3</v>
      </c>
      <c r="E120" s="1">
        <f>IF(Table1[[#This Row],[Previous Position]]&lt;4,3,(IF(Table1[[#This Row],[Previous Position]]&gt;10,1,2)))</f>
        <v>3</v>
      </c>
      <c r="F120" s="1">
        <v>260</v>
      </c>
      <c r="G120" s="1">
        <v>10.94</v>
      </c>
      <c r="H120" s="1" t="s">
        <v>50</v>
      </c>
      <c r="I120" s="1">
        <v>0.09</v>
      </c>
      <c r="J120" s="1">
        <v>0.09</v>
      </c>
      <c r="K120" s="1">
        <v>0.36</v>
      </c>
      <c r="L120" s="1">
        <v>116000000</v>
      </c>
      <c r="M120" s="1" t="s">
        <v>284</v>
      </c>
    </row>
    <row r="121" spans="1:13" x14ac:dyDescent="0.25">
      <c r="A121" s="1" t="s">
        <v>285</v>
      </c>
      <c r="B121" s="1">
        <v>2</v>
      </c>
      <c r="C121" s="1">
        <v>2</v>
      </c>
      <c r="D121" s="1">
        <f>IF(Table1[[#This Row],[Position]]&lt;4,3,(IF(Table1[[#This Row],[Position]]&gt;10,1,2)))</f>
        <v>3</v>
      </c>
      <c r="E121" s="1">
        <f>IF(Table1[[#This Row],[Previous Position]]&lt;4,3,(IF(Table1[[#This Row],[Previous Position]]&gt;10,1,2)))</f>
        <v>3</v>
      </c>
      <c r="F121" s="1">
        <v>260</v>
      </c>
      <c r="G121" s="1">
        <v>17.89</v>
      </c>
      <c r="H121" s="1" t="s">
        <v>286</v>
      </c>
      <c r="I121" s="1">
        <v>0.09</v>
      </c>
      <c r="J121" s="1">
        <v>0.15</v>
      </c>
      <c r="K121" s="1">
        <v>0.9</v>
      </c>
      <c r="L121" s="1">
        <v>1040000000</v>
      </c>
      <c r="M121" s="1" t="s">
        <v>287</v>
      </c>
    </row>
    <row r="122" spans="1:13" x14ac:dyDescent="0.25">
      <c r="A122" s="1" t="s">
        <v>288</v>
      </c>
      <c r="B122" s="1">
        <v>4</v>
      </c>
      <c r="C122" s="1">
        <v>4</v>
      </c>
      <c r="D122" s="1">
        <f>IF(Table1[[#This Row],[Position]]&lt;4,3,(IF(Table1[[#This Row],[Position]]&gt;10,1,2)))</f>
        <v>2</v>
      </c>
      <c r="E122" s="1">
        <f>IF(Table1[[#This Row],[Previous Position]]&lt;4,3,(IF(Table1[[#This Row],[Previous Position]]&gt;10,1,2)))</f>
        <v>2</v>
      </c>
      <c r="F122" s="1">
        <v>480</v>
      </c>
      <c r="G122" s="1">
        <v>0</v>
      </c>
      <c r="H122" s="1" t="s">
        <v>289</v>
      </c>
      <c r="I122" s="1">
        <v>0.09</v>
      </c>
      <c r="J122" s="1">
        <v>0</v>
      </c>
      <c r="K122" s="1">
        <v>0</v>
      </c>
      <c r="L122" s="1">
        <v>3410000000</v>
      </c>
      <c r="M122" s="1" t="s">
        <v>290</v>
      </c>
    </row>
    <row r="123" spans="1:13" x14ac:dyDescent="0.25">
      <c r="A123" s="1" t="s">
        <v>291</v>
      </c>
      <c r="B123" s="1">
        <v>4</v>
      </c>
      <c r="C123" s="1">
        <v>4</v>
      </c>
      <c r="D123" s="1">
        <f>IF(Table1[[#This Row],[Position]]&lt;4,3,(IF(Table1[[#This Row],[Position]]&gt;10,1,2)))</f>
        <v>2</v>
      </c>
      <c r="E123" s="1">
        <f>IF(Table1[[#This Row],[Previous Position]]&lt;4,3,(IF(Table1[[#This Row],[Previous Position]]&gt;10,1,2)))</f>
        <v>2</v>
      </c>
      <c r="F123" s="1">
        <v>480</v>
      </c>
      <c r="G123" s="1">
        <v>31.48</v>
      </c>
      <c r="H123" s="1" t="s">
        <v>292</v>
      </c>
      <c r="I123" s="1">
        <v>0.09</v>
      </c>
      <c r="J123" s="1">
        <v>0.26</v>
      </c>
      <c r="K123" s="1">
        <v>0.63</v>
      </c>
      <c r="L123" s="1">
        <v>78600000</v>
      </c>
      <c r="M123" s="1" t="s">
        <v>293</v>
      </c>
    </row>
    <row r="124" spans="1:13" x14ac:dyDescent="0.25">
      <c r="A124" s="1" t="s">
        <v>294</v>
      </c>
      <c r="B124" s="1">
        <v>4</v>
      </c>
      <c r="C124" s="1">
        <v>4</v>
      </c>
      <c r="D124" s="1">
        <f>IF(Table1[[#This Row],[Position]]&lt;4,3,(IF(Table1[[#This Row],[Position]]&gt;10,1,2)))</f>
        <v>2</v>
      </c>
      <c r="E124" s="1">
        <f>IF(Table1[[#This Row],[Previous Position]]&lt;4,3,(IF(Table1[[#This Row],[Previous Position]]&gt;10,1,2)))</f>
        <v>2</v>
      </c>
      <c r="F124" s="1">
        <v>480</v>
      </c>
      <c r="G124" s="1">
        <v>50.79</v>
      </c>
      <c r="H124" s="1" t="s">
        <v>95</v>
      </c>
      <c r="I124" s="1">
        <v>0.09</v>
      </c>
      <c r="J124" s="1">
        <v>0.42</v>
      </c>
      <c r="K124" s="1">
        <v>0.98</v>
      </c>
      <c r="L124" s="1">
        <v>32000000</v>
      </c>
      <c r="M124" s="1" t="s">
        <v>295</v>
      </c>
    </row>
    <row r="125" spans="1:13" x14ac:dyDescent="0.25">
      <c r="A125" s="1" t="s">
        <v>296</v>
      </c>
      <c r="B125" s="1">
        <v>1</v>
      </c>
      <c r="C125" s="1">
        <v>1</v>
      </c>
      <c r="D125" s="1">
        <f>IF(Table1[[#This Row],[Position]]&lt;4,3,(IF(Table1[[#This Row],[Position]]&gt;10,1,2)))</f>
        <v>3</v>
      </c>
      <c r="E125" s="1">
        <f>IF(Table1[[#This Row],[Previous Position]]&lt;4,3,(IF(Table1[[#This Row],[Previous Position]]&gt;10,1,2)))</f>
        <v>3</v>
      </c>
      <c r="F125" s="1">
        <v>70</v>
      </c>
      <c r="G125" s="1">
        <v>0</v>
      </c>
      <c r="H125" s="1" t="s">
        <v>297</v>
      </c>
      <c r="I125" s="1">
        <v>0.09</v>
      </c>
      <c r="J125" s="1">
        <v>0</v>
      </c>
      <c r="K125" s="1">
        <v>0.03</v>
      </c>
      <c r="L125" s="1">
        <v>10300000</v>
      </c>
      <c r="M125" s="1" t="s">
        <v>298</v>
      </c>
    </row>
    <row r="126" spans="1:13" x14ac:dyDescent="0.25">
      <c r="A126" s="1" t="s">
        <v>299</v>
      </c>
      <c r="B126" s="1">
        <v>1</v>
      </c>
      <c r="C126" s="1">
        <v>1</v>
      </c>
      <c r="D126" s="1">
        <f>IF(Table1[[#This Row],[Position]]&lt;4,3,(IF(Table1[[#This Row],[Position]]&gt;10,1,2)))</f>
        <v>3</v>
      </c>
      <c r="E126" s="1">
        <f>IF(Table1[[#This Row],[Previous Position]]&lt;4,3,(IF(Table1[[#This Row],[Previous Position]]&gt;10,1,2)))</f>
        <v>3</v>
      </c>
      <c r="F126" s="1">
        <v>70</v>
      </c>
      <c r="G126" s="1">
        <v>25.82</v>
      </c>
      <c r="H126" s="1" t="s">
        <v>300</v>
      </c>
      <c r="I126" s="1">
        <v>0.09</v>
      </c>
      <c r="J126" s="1">
        <v>0.21</v>
      </c>
      <c r="K126" s="1">
        <v>0.94</v>
      </c>
      <c r="L126" s="1">
        <v>18100000</v>
      </c>
      <c r="M126" s="1" t="s">
        <v>301</v>
      </c>
    </row>
    <row r="127" spans="1:13" x14ac:dyDescent="0.25">
      <c r="A127" s="1" t="s">
        <v>302</v>
      </c>
      <c r="B127" s="1">
        <v>1</v>
      </c>
      <c r="C127" s="1">
        <v>1</v>
      </c>
      <c r="D127" s="1">
        <f>IF(Table1[[#This Row],[Position]]&lt;4,3,(IF(Table1[[#This Row],[Position]]&gt;10,1,2)))</f>
        <v>3</v>
      </c>
      <c r="E127" s="1">
        <f>IF(Table1[[#This Row],[Previous Position]]&lt;4,3,(IF(Table1[[#This Row],[Previous Position]]&gt;10,1,2)))</f>
        <v>3</v>
      </c>
      <c r="F127" s="1">
        <v>70</v>
      </c>
      <c r="G127" s="1">
        <v>27.71</v>
      </c>
      <c r="H127" s="1" t="s">
        <v>303</v>
      </c>
      <c r="I127" s="1">
        <v>0.09</v>
      </c>
      <c r="J127" s="1">
        <v>0.22</v>
      </c>
      <c r="K127" s="1">
        <v>0.87</v>
      </c>
      <c r="L127" s="1">
        <v>79500000</v>
      </c>
      <c r="M127" s="1" t="s">
        <v>304</v>
      </c>
    </row>
    <row r="128" spans="1:13" x14ac:dyDescent="0.25">
      <c r="A128" s="1" t="s">
        <v>305</v>
      </c>
      <c r="B128" s="1">
        <v>1</v>
      </c>
      <c r="C128" s="1">
        <v>1</v>
      </c>
      <c r="D128" s="1">
        <f>IF(Table1[[#This Row],[Position]]&lt;4,3,(IF(Table1[[#This Row],[Position]]&gt;10,1,2)))</f>
        <v>3</v>
      </c>
      <c r="E128" s="1">
        <f>IF(Table1[[#This Row],[Previous Position]]&lt;4,3,(IF(Table1[[#This Row],[Previous Position]]&gt;10,1,2)))</f>
        <v>3</v>
      </c>
      <c r="F128" s="1">
        <v>70</v>
      </c>
      <c r="G128" s="1">
        <v>17.28</v>
      </c>
      <c r="H128" s="1" t="s">
        <v>151</v>
      </c>
      <c r="I128" s="1">
        <v>0.09</v>
      </c>
      <c r="J128" s="1">
        <v>0.14000000000000001</v>
      </c>
      <c r="K128" s="1">
        <v>0.41</v>
      </c>
      <c r="L128" s="1">
        <v>241000</v>
      </c>
      <c r="M128" s="1" t="s">
        <v>306</v>
      </c>
    </row>
    <row r="129" spans="1:13" x14ac:dyDescent="0.25">
      <c r="A129" s="1" t="s">
        <v>307</v>
      </c>
      <c r="B129" s="1">
        <v>1</v>
      </c>
      <c r="C129" s="1">
        <v>1</v>
      </c>
      <c r="D129" s="1">
        <f>IF(Table1[[#This Row],[Position]]&lt;4,3,(IF(Table1[[#This Row],[Position]]&gt;10,1,2)))</f>
        <v>3</v>
      </c>
      <c r="E129" s="1">
        <f>IF(Table1[[#This Row],[Previous Position]]&lt;4,3,(IF(Table1[[#This Row],[Previous Position]]&gt;10,1,2)))</f>
        <v>3</v>
      </c>
      <c r="F129" s="1">
        <v>70</v>
      </c>
      <c r="G129" s="1">
        <v>4.68</v>
      </c>
      <c r="H129" s="1" t="s">
        <v>12</v>
      </c>
      <c r="I129" s="1">
        <v>0.09</v>
      </c>
      <c r="J129" s="1">
        <v>0.03</v>
      </c>
      <c r="K129" s="1">
        <v>0.91</v>
      </c>
      <c r="L129" s="1">
        <v>880000</v>
      </c>
      <c r="M129" s="1" t="s">
        <v>308</v>
      </c>
    </row>
    <row r="130" spans="1:13" x14ac:dyDescent="0.25">
      <c r="A130" s="1" t="s">
        <v>309</v>
      </c>
      <c r="B130" s="1">
        <v>1</v>
      </c>
      <c r="C130" s="1">
        <v>1</v>
      </c>
      <c r="D130" s="1">
        <f>IF(Table1[[#This Row],[Position]]&lt;4,3,(IF(Table1[[#This Row],[Position]]&gt;10,1,2)))</f>
        <v>3</v>
      </c>
      <c r="E130" s="1">
        <f>IF(Table1[[#This Row],[Previous Position]]&lt;4,3,(IF(Table1[[#This Row],[Previous Position]]&gt;10,1,2)))</f>
        <v>3</v>
      </c>
      <c r="F130" s="1">
        <v>70</v>
      </c>
      <c r="G130" s="1">
        <v>9</v>
      </c>
      <c r="H130" s="1" t="s">
        <v>12</v>
      </c>
      <c r="I130" s="1">
        <v>0.09</v>
      </c>
      <c r="J130" s="1">
        <v>7.0000000000000007E-2</v>
      </c>
      <c r="K130" s="1">
        <v>0.69</v>
      </c>
      <c r="L130" s="1">
        <v>508000</v>
      </c>
      <c r="M130" s="1" t="s">
        <v>310</v>
      </c>
    </row>
    <row r="131" spans="1:13" x14ac:dyDescent="0.25">
      <c r="A131" s="1" t="s">
        <v>311</v>
      </c>
      <c r="B131" s="1">
        <v>1</v>
      </c>
      <c r="C131" s="1">
        <v>1</v>
      </c>
      <c r="D131" s="1">
        <f>IF(Table1[[#This Row],[Position]]&lt;4,3,(IF(Table1[[#This Row],[Position]]&gt;10,1,2)))</f>
        <v>3</v>
      </c>
      <c r="E131" s="1">
        <f>IF(Table1[[#This Row],[Previous Position]]&lt;4,3,(IF(Table1[[#This Row],[Previous Position]]&gt;10,1,2)))</f>
        <v>3</v>
      </c>
      <c r="F131" s="1">
        <v>70</v>
      </c>
      <c r="G131" s="1">
        <v>12.48</v>
      </c>
      <c r="H131" s="1" t="s">
        <v>312</v>
      </c>
      <c r="I131" s="1">
        <v>0.09</v>
      </c>
      <c r="J131" s="1">
        <v>0.1</v>
      </c>
      <c r="K131" s="1">
        <v>0.34</v>
      </c>
      <c r="L131" s="1">
        <v>19000</v>
      </c>
      <c r="M131" s="1" t="s">
        <v>313</v>
      </c>
    </row>
    <row r="132" spans="1:13" x14ac:dyDescent="0.25">
      <c r="A132" s="1" t="s">
        <v>314</v>
      </c>
      <c r="B132" s="1">
        <v>1</v>
      </c>
      <c r="C132" s="1">
        <v>1</v>
      </c>
      <c r="D132" s="1">
        <f>IF(Table1[[#This Row],[Position]]&lt;4,3,(IF(Table1[[#This Row],[Position]]&gt;10,1,2)))</f>
        <v>3</v>
      </c>
      <c r="E132" s="1">
        <f>IF(Table1[[#This Row],[Previous Position]]&lt;4,3,(IF(Table1[[#This Row],[Previous Position]]&gt;10,1,2)))</f>
        <v>3</v>
      </c>
      <c r="F132" s="1">
        <v>70</v>
      </c>
      <c r="G132" s="1">
        <v>26.36</v>
      </c>
      <c r="H132" s="1" t="s">
        <v>315</v>
      </c>
      <c r="I132" s="1">
        <v>0.09</v>
      </c>
      <c r="J132" s="1">
        <v>0.21</v>
      </c>
      <c r="K132" s="1">
        <v>0.69</v>
      </c>
      <c r="L132" s="1">
        <v>95000</v>
      </c>
      <c r="M132" s="1" t="s">
        <v>316</v>
      </c>
    </row>
    <row r="133" spans="1:13" x14ac:dyDescent="0.25">
      <c r="A133" s="1" t="s">
        <v>317</v>
      </c>
      <c r="B133" s="1">
        <v>1</v>
      </c>
      <c r="C133" s="1">
        <v>1</v>
      </c>
      <c r="D133" s="1">
        <f>IF(Table1[[#This Row],[Position]]&lt;4,3,(IF(Table1[[#This Row],[Position]]&gt;10,1,2)))</f>
        <v>3</v>
      </c>
      <c r="E133" s="1">
        <f>IF(Table1[[#This Row],[Previous Position]]&lt;4,3,(IF(Table1[[#This Row],[Previous Position]]&gt;10,1,2)))</f>
        <v>3</v>
      </c>
      <c r="F133" s="1">
        <v>70</v>
      </c>
      <c r="G133" s="1">
        <v>9.93</v>
      </c>
      <c r="H133" s="1" t="s">
        <v>318</v>
      </c>
      <c r="I133" s="1">
        <v>0.09</v>
      </c>
      <c r="J133" s="1">
        <v>0.08</v>
      </c>
      <c r="K133" s="1">
        <v>0.55000000000000004</v>
      </c>
      <c r="L133" s="1">
        <v>21000000</v>
      </c>
      <c r="M133" s="1" t="s">
        <v>319</v>
      </c>
    </row>
    <row r="134" spans="1:13" x14ac:dyDescent="0.25">
      <c r="A134" s="1" t="s">
        <v>320</v>
      </c>
      <c r="B134" s="1">
        <v>1</v>
      </c>
      <c r="C134" s="1">
        <v>1</v>
      </c>
      <c r="D134" s="1">
        <f>IF(Table1[[#This Row],[Position]]&lt;4,3,(IF(Table1[[#This Row],[Position]]&gt;10,1,2)))</f>
        <v>3</v>
      </c>
      <c r="E134" s="1">
        <f>IF(Table1[[#This Row],[Previous Position]]&lt;4,3,(IF(Table1[[#This Row],[Previous Position]]&gt;10,1,2)))</f>
        <v>3</v>
      </c>
      <c r="F134" s="1">
        <v>70</v>
      </c>
      <c r="G134" s="1">
        <v>0</v>
      </c>
      <c r="H134" s="1" t="s">
        <v>321</v>
      </c>
      <c r="I134" s="1">
        <v>0.09</v>
      </c>
      <c r="J134" s="1">
        <v>0</v>
      </c>
      <c r="K134" s="1">
        <v>0.64</v>
      </c>
      <c r="L134" s="1">
        <v>10100000</v>
      </c>
      <c r="M134" s="1" t="s">
        <v>322</v>
      </c>
    </row>
    <row r="135" spans="1:13" x14ac:dyDescent="0.25">
      <c r="A135" s="1" t="s">
        <v>323</v>
      </c>
      <c r="B135" s="1">
        <v>1</v>
      </c>
      <c r="C135" s="1">
        <v>1</v>
      </c>
      <c r="D135" s="1">
        <f>IF(Table1[[#This Row],[Position]]&lt;4,3,(IF(Table1[[#This Row],[Position]]&gt;10,1,2)))</f>
        <v>3</v>
      </c>
      <c r="E135" s="1">
        <f>IF(Table1[[#This Row],[Previous Position]]&lt;4,3,(IF(Table1[[#This Row],[Previous Position]]&gt;10,1,2)))</f>
        <v>3</v>
      </c>
      <c r="F135" s="1">
        <v>70</v>
      </c>
      <c r="G135" s="1">
        <v>0</v>
      </c>
      <c r="H135" s="1" t="s">
        <v>127</v>
      </c>
      <c r="I135" s="1">
        <v>0.09</v>
      </c>
      <c r="J135" s="1">
        <v>0</v>
      </c>
      <c r="K135" s="1">
        <v>0.49</v>
      </c>
      <c r="L135" s="1">
        <v>15100000</v>
      </c>
      <c r="M135" s="1" t="s">
        <v>324</v>
      </c>
    </row>
    <row r="136" spans="1:13" x14ac:dyDescent="0.25">
      <c r="A136" s="1" t="s">
        <v>325</v>
      </c>
      <c r="B136" s="1">
        <v>1</v>
      </c>
      <c r="C136" s="1">
        <v>1</v>
      </c>
      <c r="D136" s="1">
        <f>IF(Table1[[#This Row],[Position]]&lt;4,3,(IF(Table1[[#This Row],[Position]]&gt;10,1,2)))</f>
        <v>3</v>
      </c>
      <c r="E136" s="1">
        <f>IF(Table1[[#This Row],[Previous Position]]&lt;4,3,(IF(Table1[[#This Row],[Previous Position]]&gt;10,1,2)))</f>
        <v>3</v>
      </c>
      <c r="F136" s="1">
        <v>70</v>
      </c>
      <c r="G136" s="1">
        <v>4.6900000000000004</v>
      </c>
      <c r="H136" s="1" t="s">
        <v>326</v>
      </c>
      <c r="I136" s="1">
        <v>0.09</v>
      </c>
      <c r="J136" s="1">
        <v>0.03</v>
      </c>
      <c r="K136" s="1">
        <v>0.4</v>
      </c>
      <c r="L136" s="1">
        <v>164000000</v>
      </c>
      <c r="M136" s="1" t="s">
        <v>327</v>
      </c>
    </row>
    <row r="137" spans="1:13" x14ac:dyDescent="0.25">
      <c r="A137" s="1" t="s">
        <v>328</v>
      </c>
      <c r="B137" s="1">
        <v>1</v>
      </c>
      <c r="C137" s="1">
        <v>1</v>
      </c>
      <c r="D137" s="1">
        <f>IF(Table1[[#This Row],[Position]]&lt;4,3,(IF(Table1[[#This Row],[Position]]&gt;10,1,2)))</f>
        <v>3</v>
      </c>
      <c r="E137" s="1">
        <f>IF(Table1[[#This Row],[Previous Position]]&lt;4,3,(IF(Table1[[#This Row],[Previous Position]]&gt;10,1,2)))</f>
        <v>3</v>
      </c>
      <c r="F137" s="1">
        <v>70</v>
      </c>
      <c r="G137" s="1">
        <v>36.56</v>
      </c>
      <c r="H137" s="1" t="s">
        <v>18</v>
      </c>
      <c r="I137" s="1">
        <v>0.09</v>
      </c>
      <c r="J137" s="1">
        <v>0.3</v>
      </c>
      <c r="K137" s="1">
        <v>0.88</v>
      </c>
      <c r="L137" s="1">
        <v>79500000</v>
      </c>
      <c r="M137" s="1" t="s">
        <v>329</v>
      </c>
    </row>
    <row r="138" spans="1:13" x14ac:dyDescent="0.25">
      <c r="A138" s="1" t="s">
        <v>330</v>
      </c>
      <c r="B138" s="1">
        <v>1</v>
      </c>
      <c r="C138" s="1">
        <v>1</v>
      </c>
      <c r="D138" s="1">
        <f>IF(Table1[[#This Row],[Position]]&lt;4,3,(IF(Table1[[#This Row],[Position]]&gt;10,1,2)))</f>
        <v>3</v>
      </c>
      <c r="E138" s="1">
        <f>IF(Table1[[#This Row],[Previous Position]]&lt;4,3,(IF(Table1[[#This Row],[Previous Position]]&gt;10,1,2)))</f>
        <v>3</v>
      </c>
      <c r="F138" s="1">
        <v>70</v>
      </c>
      <c r="G138" s="1">
        <v>31.42</v>
      </c>
      <c r="H138" s="1" t="s">
        <v>33</v>
      </c>
      <c r="I138" s="1">
        <v>0.09</v>
      </c>
      <c r="J138" s="1">
        <v>0.26</v>
      </c>
      <c r="K138" s="1">
        <v>0.92</v>
      </c>
      <c r="L138" s="1">
        <v>22700000</v>
      </c>
      <c r="M138" s="1" t="s">
        <v>331</v>
      </c>
    </row>
    <row r="139" spans="1:13" x14ac:dyDescent="0.25">
      <c r="A139" s="1" t="s">
        <v>332</v>
      </c>
      <c r="B139" s="1">
        <v>1</v>
      </c>
      <c r="C139" s="1">
        <v>1</v>
      </c>
      <c r="D139" s="1">
        <f>IF(Table1[[#This Row],[Position]]&lt;4,3,(IF(Table1[[#This Row],[Position]]&gt;10,1,2)))</f>
        <v>3</v>
      </c>
      <c r="E139" s="1">
        <f>IF(Table1[[#This Row],[Previous Position]]&lt;4,3,(IF(Table1[[#This Row],[Previous Position]]&gt;10,1,2)))</f>
        <v>3</v>
      </c>
      <c r="F139" s="1">
        <v>70</v>
      </c>
      <c r="G139" s="1">
        <v>4.45</v>
      </c>
      <c r="H139" s="1" t="s">
        <v>333</v>
      </c>
      <c r="I139" s="1">
        <v>0.09</v>
      </c>
      <c r="J139" s="1">
        <v>0.03</v>
      </c>
      <c r="K139" s="1">
        <v>0.65</v>
      </c>
      <c r="L139" s="1">
        <v>121000000</v>
      </c>
      <c r="M139" s="1" t="s">
        <v>334</v>
      </c>
    </row>
    <row r="140" spans="1:13" x14ac:dyDescent="0.25">
      <c r="A140" s="1" t="s">
        <v>335</v>
      </c>
      <c r="B140" s="1">
        <v>1</v>
      </c>
      <c r="C140" s="1">
        <v>1</v>
      </c>
      <c r="D140" s="1">
        <f>IF(Table1[[#This Row],[Position]]&lt;4,3,(IF(Table1[[#This Row],[Position]]&gt;10,1,2)))</f>
        <v>3</v>
      </c>
      <c r="E140" s="1">
        <f>IF(Table1[[#This Row],[Previous Position]]&lt;4,3,(IF(Table1[[#This Row],[Previous Position]]&gt;10,1,2)))</f>
        <v>3</v>
      </c>
      <c r="F140" s="1">
        <v>70</v>
      </c>
      <c r="G140" s="1">
        <v>25.13</v>
      </c>
      <c r="H140" s="1" t="s">
        <v>182</v>
      </c>
      <c r="I140" s="1">
        <v>0.09</v>
      </c>
      <c r="J140" s="1">
        <v>0.2</v>
      </c>
      <c r="K140" s="1">
        <v>0.95</v>
      </c>
      <c r="L140" s="1">
        <v>242000</v>
      </c>
      <c r="M140" s="1" t="s">
        <v>336</v>
      </c>
    </row>
    <row r="141" spans="1:13" x14ac:dyDescent="0.25">
      <c r="A141" s="1" t="s">
        <v>337</v>
      </c>
      <c r="B141" s="1">
        <v>14</v>
      </c>
      <c r="C141" s="1">
        <v>16</v>
      </c>
      <c r="D141" s="1">
        <f>IF(Table1[[#This Row],[Position]]&lt;4,3,(IF(Table1[[#This Row],[Position]]&gt;10,1,2)))</f>
        <v>1</v>
      </c>
      <c r="E141" s="1">
        <f>IF(Table1[[#This Row],[Previous Position]]&lt;4,3,(IF(Table1[[#This Row],[Previous Position]]&gt;10,1,2)))</f>
        <v>1</v>
      </c>
      <c r="F141" s="1">
        <v>4400</v>
      </c>
      <c r="G141" s="1">
        <v>0.04</v>
      </c>
      <c r="H141" s="1" t="s">
        <v>338</v>
      </c>
      <c r="I141" s="1">
        <v>0.08</v>
      </c>
      <c r="J141" s="1">
        <v>0</v>
      </c>
      <c r="K141" s="1">
        <v>0.02</v>
      </c>
      <c r="L141" s="1">
        <v>980000000</v>
      </c>
      <c r="M141" s="1" t="s">
        <v>339</v>
      </c>
    </row>
    <row r="142" spans="1:13" x14ac:dyDescent="0.25">
      <c r="A142" s="1" t="s">
        <v>340</v>
      </c>
      <c r="B142" s="1">
        <v>8</v>
      </c>
      <c r="C142" s="1">
        <v>7</v>
      </c>
      <c r="D142" s="1">
        <f>IF(Table1[[#This Row],[Position]]&lt;4,3,(IF(Table1[[#This Row],[Position]]&gt;10,1,2)))</f>
        <v>2</v>
      </c>
      <c r="E142" s="1">
        <f>IF(Table1[[#This Row],[Previous Position]]&lt;4,3,(IF(Table1[[#This Row],[Previous Position]]&gt;10,1,2)))</f>
        <v>2</v>
      </c>
      <c r="F142" s="1">
        <v>1000</v>
      </c>
      <c r="G142" s="1">
        <v>7.58</v>
      </c>
      <c r="H142" s="1" t="s">
        <v>56</v>
      </c>
      <c r="I142" s="1">
        <v>0.08</v>
      </c>
      <c r="J142" s="1">
        <v>0.05</v>
      </c>
      <c r="K142" s="1">
        <v>0.47</v>
      </c>
      <c r="L142" s="1">
        <v>331000000</v>
      </c>
      <c r="M142" s="1" t="s">
        <v>341</v>
      </c>
    </row>
    <row r="143" spans="1:13" x14ac:dyDescent="0.25">
      <c r="A143" s="1" t="s">
        <v>342</v>
      </c>
      <c r="B143" s="1">
        <v>10</v>
      </c>
      <c r="C143" s="1">
        <v>9</v>
      </c>
      <c r="D143" s="1">
        <f>IF(Table1[[#This Row],[Position]]&lt;4,3,(IF(Table1[[#This Row],[Position]]&gt;10,1,2)))</f>
        <v>2</v>
      </c>
      <c r="E143" s="1">
        <f>IF(Table1[[#This Row],[Previous Position]]&lt;4,3,(IF(Table1[[#This Row],[Previous Position]]&gt;10,1,2)))</f>
        <v>2</v>
      </c>
      <c r="F143" s="1">
        <v>1000</v>
      </c>
      <c r="G143" s="1">
        <v>14.89</v>
      </c>
      <c r="H143" s="1" t="s">
        <v>343</v>
      </c>
      <c r="I143" s="1">
        <v>0.08</v>
      </c>
      <c r="J143" s="1">
        <v>0.11</v>
      </c>
      <c r="K143" s="1">
        <v>0.87</v>
      </c>
      <c r="L143" s="1">
        <v>1460000000</v>
      </c>
      <c r="M143" s="1" t="s">
        <v>344</v>
      </c>
    </row>
    <row r="144" spans="1:13" x14ac:dyDescent="0.25">
      <c r="A144" s="1" t="s">
        <v>345</v>
      </c>
      <c r="B144" s="1">
        <v>9</v>
      </c>
      <c r="C144" s="1">
        <v>8</v>
      </c>
      <c r="D144" s="1">
        <f>IF(Table1[[#This Row],[Position]]&lt;4,3,(IF(Table1[[#This Row],[Position]]&gt;10,1,2)))</f>
        <v>2</v>
      </c>
      <c r="E144" s="1">
        <f>IF(Table1[[#This Row],[Previous Position]]&lt;4,3,(IF(Table1[[#This Row],[Previous Position]]&gt;10,1,2)))</f>
        <v>2</v>
      </c>
      <c r="F144" s="1">
        <v>1000</v>
      </c>
      <c r="G144" s="1">
        <v>13.23</v>
      </c>
      <c r="H144" s="1" t="s">
        <v>216</v>
      </c>
      <c r="I144" s="1">
        <v>0.08</v>
      </c>
      <c r="J144" s="1">
        <v>0.09</v>
      </c>
      <c r="K144" s="1">
        <v>0.93</v>
      </c>
      <c r="L144" s="1">
        <v>58600000</v>
      </c>
      <c r="M144" s="1" t="s">
        <v>346</v>
      </c>
    </row>
    <row r="145" spans="1:13" x14ac:dyDescent="0.25">
      <c r="A145" s="1" t="s">
        <v>347</v>
      </c>
      <c r="B145" s="1">
        <v>5</v>
      </c>
      <c r="C145" s="1">
        <v>5</v>
      </c>
      <c r="D145" s="1">
        <f>IF(Table1[[#This Row],[Position]]&lt;4,3,(IF(Table1[[#This Row],[Position]]&gt;10,1,2)))</f>
        <v>2</v>
      </c>
      <c r="E145" s="1">
        <f>IF(Table1[[#This Row],[Previous Position]]&lt;4,3,(IF(Table1[[#This Row],[Previous Position]]&gt;10,1,2)))</f>
        <v>2</v>
      </c>
      <c r="F145" s="1">
        <v>590</v>
      </c>
      <c r="G145" s="1">
        <v>13.08</v>
      </c>
      <c r="H145" s="1" t="s">
        <v>171</v>
      </c>
      <c r="I145" s="1">
        <v>0.08</v>
      </c>
      <c r="J145" s="1">
        <v>0.09</v>
      </c>
      <c r="K145" s="1">
        <v>0.56000000000000005</v>
      </c>
      <c r="L145" s="1">
        <v>60800000</v>
      </c>
      <c r="M145" s="1" t="s">
        <v>348</v>
      </c>
    </row>
    <row r="146" spans="1:13" x14ac:dyDescent="0.25">
      <c r="A146" s="1" t="s">
        <v>349</v>
      </c>
      <c r="B146" s="1">
        <v>3</v>
      </c>
      <c r="C146" s="1">
        <v>5</v>
      </c>
      <c r="D146" s="1">
        <f>IF(Table1[[#This Row],[Position]]&lt;4,3,(IF(Table1[[#This Row],[Position]]&gt;10,1,2)))</f>
        <v>3</v>
      </c>
      <c r="E146" s="1">
        <f>IF(Table1[[#This Row],[Previous Position]]&lt;4,3,(IF(Table1[[#This Row],[Previous Position]]&gt;10,1,2)))</f>
        <v>2</v>
      </c>
      <c r="F146" s="1">
        <v>320</v>
      </c>
      <c r="G146" s="1">
        <v>5.09</v>
      </c>
      <c r="H146" s="1" t="s">
        <v>50</v>
      </c>
      <c r="I146" s="1">
        <v>0.08</v>
      </c>
      <c r="J146" s="1">
        <v>0.03</v>
      </c>
      <c r="K146" s="1">
        <v>0.4</v>
      </c>
      <c r="L146" s="1">
        <v>23300000</v>
      </c>
      <c r="M146" s="1" t="s">
        <v>350</v>
      </c>
    </row>
    <row r="147" spans="1:13" x14ac:dyDescent="0.25">
      <c r="A147" s="1" t="s">
        <v>80</v>
      </c>
      <c r="B147" s="1">
        <v>3</v>
      </c>
      <c r="C147" s="1">
        <v>4</v>
      </c>
      <c r="D147" s="1">
        <f>IF(Table1[[#This Row],[Position]]&lt;4,3,(IF(Table1[[#This Row],[Position]]&gt;10,1,2)))</f>
        <v>3</v>
      </c>
      <c r="E147" s="1">
        <f>IF(Table1[[#This Row],[Previous Position]]&lt;4,3,(IF(Table1[[#This Row],[Previous Position]]&gt;10,1,2)))</f>
        <v>2</v>
      </c>
      <c r="F147" s="1">
        <v>320</v>
      </c>
      <c r="G147" s="1">
        <v>54.17</v>
      </c>
      <c r="H147" s="1" t="s">
        <v>351</v>
      </c>
      <c r="I147" s="1">
        <v>0.08</v>
      </c>
      <c r="J147" s="1">
        <v>0.39</v>
      </c>
      <c r="K147" s="1">
        <v>0.37</v>
      </c>
      <c r="L147" s="1">
        <v>155000</v>
      </c>
      <c r="M147" s="1" t="s">
        <v>82</v>
      </c>
    </row>
    <row r="148" spans="1:13" x14ac:dyDescent="0.25">
      <c r="A148" s="1" t="s">
        <v>352</v>
      </c>
      <c r="B148" s="1">
        <v>11</v>
      </c>
      <c r="C148" s="1">
        <v>12</v>
      </c>
      <c r="D148" s="1">
        <f>IF(Table1[[#This Row],[Position]]&lt;4,3,(IF(Table1[[#This Row],[Position]]&gt;10,1,2)))</f>
        <v>1</v>
      </c>
      <c r="E148" s="1">
        <f>IF(Table1[[#This Row],[Previous Position]]&lt;4,3,(IF(Table1[[#This Row],[Previous Position]]&gt;10,1,2)))</f>
        <v>1</v>
      </c>
      <c r="F148" s="1">
        <v>590</v>
      </c>
      <c r="G148" s="1">
        <v>14.16</v>
      </c>
      <c r="H148" s="1" t="s">
        <v>353</v>
      </c>
      <c r="I148" s="1">
        <v>7.0000000000000007E-2</v>
      </c>
      <c r="J148" s="1">
        <v>0.09</v>
      </c>
      <c r="K148" s="1">
        <v>0.85</v>
      </c>
      <c r="L148" s="1">
        <v>2350000</v>
      </c>
      <c r="M148" s="1" t="s">
        <v>354</v>
      </c>
    </row>
    <row r="149" spans="1:13" x14ac:dyDescent="0.25">
      <c r="A149" s="1" t="s">
        <v>355</v>
      </c>
      <c r="B149" s="1">
        <v>11</v>
      </c>
      <c r="C149" s="1">
        <v>11</v>
      </c>
      <c r="D149" s="1">
        <f>IF(Table1[[#This Row],[Position]]&lt;4,3,(IF(Table1[[#This Row],[Position]]&gt;10,1,2)))</f>
        <v>1</v>
      </c>
      <c r="E149" s="1">
        <f>IF(Table1[[#This Row],[Previous Position]]&lt;4,3,(IF(Table1[[#This Row],[Previous Position]]&gt;10,1,2)))</f>
        <v>1</v>
      </c>
      <c r="F149" s="1">
        <v>590</v>
      </c>
      <c r="G149" s="1">
        <v>21.25</v>
      </c>
      <c r="H149" s="1" t="s">
        <v>356</v>
      </c>
      <c r="I149" s="1">
        <v>7.0000000000000007E-2</v>
      </c>
      <c r="J149" s="1">
        <v>0.14000000000000001</v>
      </c>
      <c r="K149" s="1">
        <v>0.94</v>
      </c>
      <c r="L149" s="1">
        <v>165000000</v>
      </c>
      <c r="M149" s="1" t="s">
        <v>357</v>
      </c>
    </row>
    <row r="150" spans="1:13" x14ac:dyDescent="0.25">
      <c r="A150" s="1" t="s">
        <v>97</v>
      </c>
      <c r="B150" s="1">
        <v>2</v>
      </c>
      <c r="C150" s="1">
        <v>2</v>
      </c>
      <c r="D150" s="1">
        <f>IF(Table1[[#This Row],[Position]]&lt;4,3,(IF(Table1[[#This Row],[Position]]&gt;10,1,2)))</f>
        <v>3</v>
      </c>
      <c r="E150" s="1">
        <f>IF(Table1[[#This Row],[Previous Position]]&lt;4,3,(IF(Table1[[#This Row],[Previous Position]]&gt;10,1,2)))</f>
        <v>3</v>
      </c>
      <c r="F150" s="1">
        <v>210</v>
      </c>
      <c r="G150" s="1">
        <v>5.09</v>
      </c>
      <c r="H150" s="1" t="s">
        <v>358</v>
      </c>
      <c r="I150" s="1">
        <v>7.0000000000000007E-2</v>
      </c>
      <c r="J150" s="1">
        <v>0.03</v>
      </c>
      <c r="K150" s="1">
        <v>0.38</v>
      </c>
      <c r="L150" s="1">
        <v>885000</v>
      </c>
      <c r="M150" s="1" t="s">
        <v>98</v>
      </c>
    </row>
    <row r="151" spans="1:13" x14ac:dyDescent="0.25">
      <c r="A151" s="1" t="s">
        <v>359</v>
      </c>
      <c r="B151" s="1">
        <v>4</v>
      </c>
      <c r="C151" s="1">
        <v>4</v>
      </c>
      <c r="D151" s="1">
        <f>IF(Table1[[#This Row],[Position]]&lt;4,3,(IF(Table1[[#This Row],[Position]]&gt;10,1,2)))</f>
        <v>2</v>
      </c>
      <c r="E151" s="1">
        <f>IF(Table1[[#This Row],[Previous Position]]&lt;4,3,(IF(Table1[[#This Row],[Previous Position]]&gt;10,1,2)))</f>
        <v>2</v>
      </c>
      <c r="F151" s="1">
        <v>390</v>
      </c>
      <c r="G151" s="1">
        <v>28.32</v>
      </c>
      <c r="H151" s="1" t="s">
        <v>18</v>
      </c>
      <c r="I151" s="1">
        <v>7.0000000000000007E-2</v>
      </c>
      <c r="J151" s="1">
        <v>0.19</v>
      </c>
      <c r="K151" s="1">
        <v>0.97</v>
      </c>
      <c r="L151" s="1">
        <v>19900000</v>
      </c>
      <c r="M151" s="1" t="s">
        <v>360</v>
      </c>
    </row>
    <row r="152" spans="1:13" x14ac:dyDescent="0.25">
      <c r="A152" s="1" t="s">
        <v>99</v>
      </c>
      <c r="B152" s="1">
        <v>2</v>
      </c>
      <c r="C152" s="1">
        <v>2</v>
      </c>
      <c r="D152" s="1">
        <f>IF(Table1[[#This Row],[Position]]&lt;4,3,(IF(Table1[[#This Row],[Position]]&gt;10,1,2)))</f>
        <v>3</v>
      </c>
      <c r="E152" s="1">
        <f>IF(Table1[[#This Row],[Previous Position]]&lt;4,3,(IF(Table1[[#This Row],[Previous Position]]&gt;10,1,2)))</f>
        <v>3</v>
      </c>
      <c r="F152" s="1">
        <v>210</v>
      </c>
      <c r="G152" s="1">
        <v>13.14</v>
      </c>
      <c r="H152" s="1" t="s">
        <v>361</v>
      </c>
      <c r="I152" s="1">
        <v>7.0000000000000007E-2</v>
      </c>
      <c r="J152" s="1">
        <v>0.09</v>
      </c>
      <c r="K152" s="1">
        <v>0.63</v>
      </c>
      <c r="L152" s="1">
        <v>414000</v>
      </c>
      <c r="M152" s="1" t="s">
        <v>101</v>
      </c>
    </row>
    <row r="153" spans="1:13" x14ac:dyDescent="0.25">
      <c r="A153" s="1" t="s">
        <v>362</v>
      </c>
      <c r="B153" s="1">
        <v>4</v>
      </c>
      <c r="C153" s="1">
        <v>4</v>
      </c>
      <c r="D153" s="1">
        <f>IF(Table1[[#This Row],[Position]]&lt;4,3,(IF(Table1[[#This Row],[Position]]&gt;10,1,2)))</f>
        <v>2</v>
      </c>
      <c r="E153" s="1">
        <f>IF(Table1[[#This Row],[Previous Position]]&lt;4,3,(IF(Table1[[#This Row],[Previous Position]]&gt;10,1,2)))</f>
        <v>2</v>
      </c>
      <c r="F153" s="1">
        <v>390</v>
      </c>
      <c r="G153" s="1">
        <v>10.01</v>
      </c>
      <c r="H153" s="1" t="s">
        <v>223</v>
      </c>
      <c r="I153" s="1">
        <v>7.0000000000000007E-2</v>
      </c>
      <c r="J153" s="1">
        <v>0.06</v>
      </c>
      <c r="K153" s="1">
        <v>0.6</v>
      </c>
      <c r="L153" s="1">
        <v>23600000</v>
      </c>
      <c r="M153" s="1" t="s">
        <v>363</v>
      </c>
    </row>
    <row r="154" spans="1:13" x14ac:dyDescent="0.25">
      <c r="A154" s="1" t="s">
        <v>65</v>
      </c>
      <c r="B154" s="1">
        <v>4</v>
      </c>
      <c r="C154" s="1">
        <v>2</v>
      </c>
      <c r="D154" s="1">
        <f>IF(Table1[[#This Row],[Position]]&lt;4,3,(IF(Table1[[#This Row],[Position]]&gt;10,1,2)))</f>
        <v>2</v>
      </c>
      <c r="E154" s="1">
        <f>IF(Table1[[#This Row],[Previous Position]]&lt;4,3,(IF(Table1[[#This Row],[Previous Position]]&gt;10,1,2)))</f>
        <v>3</v>
      </c>
      <c r="F154" s="1">
        <v>390</v>
      </c>
      <c r="G154" s="1">
        <v>0</v>
      </c>
      <c r="H154" s="1" t="s">
        <v>12</v>
      </c>
      <c r="I154" s="1">
        <v>7.0000000000000007E-2</v>
      </c>
      <c r="J154" s="1">
        <v>0</v>
      </c>
      <c r="K154" s="1">
        <v>0.28000000000000003</v>
      </c>
      <c r="L154" s="1">
        <v>508000</v>
      </c>
      <c r="M154" s="1" t="s">
        <v>66</v>
      </c>
    </row>
    <row r="155" spans="1:13" x14ac:dyDescent="0.25">
      <c r="A155" s="1" t="s">
        <v>364</v>
      </c>
      <c r="B155" s="1">
        <v>2</v>
      </c>
      <c r="C155" s="1">
        <v>2</v>
      </c>
      <c r="D155" s="1">
        <f>IF(Table1[[#This Row],[Position]]&lt;4,3,(IF(Table1[[#This Row],[Position]]&gt;10,1,2)))</f>
        <v>3</v>
      </c>
      <c r="E155" s="1">
        <f>IF(Table1[[#This Row],[Previous Position]]&lt;4,3,(IF(Table1[[#This Row],[Previous Position]]&gt;10,1,2)))</f>
        <v>3</v>
      </c>
      <c r="F155" s="1">
        <v>210</v>
      </c>
      <c r="G155" s="1">
        <v>3.04</v>
      </c>
      <c r="H155" s="1" t="s">
        <v>365</v>
      </c>
      <c r="I155" s="1">
        <v>7.0000000000000007E-2</v>
      </c>
      <c r="J155" s="1">
        <v>0.02</v>
      </c>
      <c r="K155" s="1">
        <v>0.21</v>
      </c>
      <c r="L155" s="1">
        <v>327000000</v>
      </c>
      <c r="M155" s="1" t="s">
        <v>366</v>
      </c>
    </row>
    <row r="156" spans="1:13" x14ac:dyDescent="0.25">
      <c r="A156" s="1" t="s">
        <v>367</v>
      </c>
      <c r="B156" s="1">
        <v>17</v>
      </c>
      <c r="C156" s="1">
        <v>17</v>
      </c>
      <c r="D156" s="1">
        <f>IF(Table1[[#This Row],[Position]]&lt;4,3,(IF(Table1[[#This Row],[Position]]&gt;10,1,2)))</f>
        <v>1</v>
      </c>
      <c r="E156" s="1">
        <f>IF(Table1[[#This Row],[Previous Position]]&lt;4,3,(IF(Table1[[#This Row],[Previous Position]]&gt;10,1,2)))</f>
        <v>1</v>
      </c>
      <c r="F156" s="1">
        <v>6600</v>
      </c>
      <c r="G156" s="1">
        <v>0</v>
      </c>
      <c r="H156" s="1" t="s">
        <v>368</v>
      </c>
      <c r="I156" s="1">
        <v>7.0000000000000007E-2</v>
      </c>
      <c r="J156" s="1">
        <v>0</v>
      </c>
      <c r="K156" s="1">
        <v>0.02</v>
      </c>
      <c r="L156" s="1">
        <v>336000</v>
      </c>
      <c r="M156" s="1" t="s">
        <v>369</v>
      </c>
    </row>
    <row r="157" spans="1:13" x14ac:dyDescent="0.25">
      <c r="A157" s="1" t="s">
        <v>370</v>
      </c>
      <c r="B157" s="1">
        <v>20</v>
      </c>
      <c r="C157" s="1">
        <v>20</v>
      </c>
      <c r="D157" s="1">
        <f>IF(Table1[[#This Row],[Position]]&lt;4,3,(IF(Table1[[#This Row],[Position]]&gt;10,1,2)))</f>
        <v>1</v>
      </c>
      <c r="E157" s="1">
        <f>IF(Table1[[#This Row],[Previous Position]]&lt;4,3,(IF(Table1[[#This Row],[Previous Position]]&gt;10,1,2)))</f>
        <v>1</v>
      </c>
      <c r="F157" s="1">
        <v>8100</v>
      </c>
      <c r="G157" s="1">
        <v>0</v>
      </c>
      <c r="H157" s="1" t="s">
        <v>39</v>
      </c>
      <c r="I157" s="1">
        <v>0.06</v>
      </c>
      <c r="J157" s="1">
        <v>0</v>
      </c>
      <c r="K157" s="1">
        <v>0</v>
      </c>
      <c r="L157" s="1">
        <v>28600000</v>
      </c>
      <c r="M157" s="1" t="s">
        <v>371</v>
      </c>
    </row>
    <row r="158" spans="1:13" x14ac:dyDescent="0.25">
      <c r="A158" s="1" t="s">
        <v>372</v>
      </c>
      <c r="B158" s="1">
        <v>5</v>
      </c>
      <c r="C158" s="1">
        <v>6</v>
      </c>
      <c r="D158" s="1">
        <f>IF(Table1[[#This Row],[Position]]&lt;4,3,(IF(Table1[[#This Row],[Position]]&gt;10,1,2)))</f>
        <v>2</v>
      </c>
      <c r="E158" s="1">
        <f>IF(Table1[[#This Row],[Previous Position]]&lt;4,3,(IF(Table1[[#This Row],[Previous Position]]&gt;10,1,2)))</f>
        <v>2</v>
      </c>
      <c r="F158" s="1">
        <v>480</v>
      </c>
      <c r="G158" s="1">
        <v>13.74</v>
      </c>
      <c r="H158" s="1" t="s">
        <v>373</v>
      </c>
      <c r="I158" s="1">
        <v>0.06</v>
      </c>
      <c r="J158" s="1">
        <v>0.08</v>
      </c>
      <c r="K158" s="1">
        <v>0.28000000000000003</v>
      </c>
      <c r="L158" s="1">
        <v>37000</v>
      </c>
      <c r="M158" s="1" t="s">
        <v>374</v>
      </c>
    </row>
    <row r="159" spans="1:13" x14ac:dyDescent="0.25">
      <c r="A159" s="1" t="s">
        <v>375</v>
      </c>
      <c r="B159" s="1">
        <v>5</v>
      </c>
      <c r="C159" s="1">
        <v>4</v>
      </c>
      <c r="D159" s="1">
        <f>IF(Table1[[#This Row],[Position]]&lt;4,3,(IF(Table1[[#This Row],[Position]]&gt;10,1,2)))</f>
        <v>2</v>
      </c>
      <c r="E159" s="1">
        <f>IF(Table1[[#This Row],[Previous Position]]&lt;4,3,(IF(Table1[[#This Row],[Previous Position]]&gt;10,1,2)))</f>
        <v>2</v>
      </c>
      <c r="F159" s="1">
        <v>480</v>
      </c>
      <c r="G159" s="1">
        <v>9.5</v>
      </c>
      <c r="H159" s="1" t="s">
        <v>343</v>
      </c>
      <c r="I159" s="1">
        <v>0.06</v>
      </c>
      <c r="J159" s="1">
        <v>0.05</v>
      </c>
      <c r="K159" s="1">
        <v>0.53</v>
      </c>
      <c r="L159" s="1">
        <v>17700000</v>
      </c>
      <c r="M159" s="1" t="s">
        <v>376</v>
      </c>
    </row>
    <row r="160" spans="1:13" x14ac:dyDescent="0.25">
      <c r="A160" s="1" t="s">
        <v>377</v>
      </c>
      <c r="B160" s="1">
        <v>6</v>
      </c>
      <c r="C160" s="1">
        <v>7</v>
      </c>
      <c r="D160" s="1">
        <f>IF(Table1[[#This Row],[Position]]&lt;4,3,(IF(Table1[[#This Row],[Position]]&gt;10,1,2)))</f>
        <v>2</v>
      </c>
      <c r="E160" s="1">
        <f>IF(Table1[[#This Row],[Previous Position]]&lt;4,3,(IF(Table1[[#This Row],[Previous Position]]&gt;10,1,2)))</f>
        <v>2</v>
      </c>
      <c r="F160" s="1">
        <v>480</v>
      </c>
      <c r="G160" s="1">
        <v>0</v>
      </c>
      <c r="H160" s="1" t="s">
        <v>378</v>
      </c>
      <c r="I160" s="1">
        <v>0.06</v>
      </c>
      <c r="J160" s="1">
        <v>0</v>
      </c>
      <c r="K160" s="1">
        <v>0.25</v>
      </c>
      <c r="L160" s="1">
        <v>133000000</v>
      </c>
      <c r="M160" s="1" t="s">
        <v>379</v>
      </c>
    </row>
    <row r="161" spans="1:13" x14ac:dyDescent="0.25">
      <c r="A161" s="1" t="s">
        <v>380</v>
      </c>
      <c r="B161" s="1">
        <v>5</v>
      </c>
      <c r="C161" s="1">
        <v>5</v>
      </c>
      <c r="D161" s="1">
        <f>IF(Table1[[#This Row],[Position]]&lt;4,3,(IF(Table1[[#This Row],[Position]]&gt;10,1,2)))</f>
        <v>2</v>
      </c>
      <c r="E161" s="1">
        <f>IF(Table1[[#This Row],[Previous Position]]&lt;4,3,(IF(Table1[[#This Row],[Previous Position]]&gt;10,1,2)))</f>
        <v>2</v>
      </c>
      <c r="F161" s="1">
        <v>480</v>
      </c>
      <c r="G161" s="1">
        <v>5.15</v>
      </c>
      <c r="H161" s="1" t="s">
        <v>253</v>
      </c>
      <c r="I161" s="1">
        <v>0.06</v>
      </c>
      <c r="J161" s="1">
        <v>0.03</v>
      </c>
      <c r="K161" s="1">
        <v>0.49</v>
      </c>
      <c r="L161" s="1">
        <v>742000000</v>
      </c>
      <c r="M161" s="1" t="s">
        <v>381</v>
      </c>
    </row>
    <row r="162" spans="1:13" x14ac:dyDescent="0.25">
      <c r="A162" s="1" t="s">
        <v>382</v>
      </c>
      <c r="B162" s="1">
        <v>6</v>
      </c>
      <c r="C162" s="1">
        <v>4</v>
      </c>
      <c r="D162" s="1">
        <f>IF(Table1[[#This Row],[Position]]&lt;4,3,(IF(Table1[[#This Row],[Position]]&gt;10,1,2)))</f>
        <v>2</v>
      </c>
      <c r="E162" s="1">
        <f>IF(Table1[[#This Row],[Previous Position]]&lt;4,3,(IF(Table1[[#This Row],[Previous Position]]&gt;10,1,2)))</f>
        <v>2</v>
      </c>
      <c r="F162" s="1">
        <v>480</v>
      </c>
      <c r="G162" s="1">
        <v>10.16</v>
      </c>
      <c r="H162" s="1" t="s">
        <v>223</v>
      </c>
      <c r="I162" s="1">
        <v>0.06</v>
      </c>
      <c r="J162" s="1">
        <v>0.06</v>
      </c>
      <c r="K162" s="1">
        <v>0.46</v>
      </c>
      <c r="L162" s="1">
        <v>80700000</v>
      </c>
      <c r="M162" s="1" t="s">
        <v>383</v>
      </c>
    </row>
    <row r="163" spans="1:13" x14ac:dyDescent="0.25">
      <c r="A163" s="1" t="s">
        <v>384</v>
      </c>
      <c r="B163" s="1">
        <v>7</v>
      </c>
      <c r="C163" s="1">
        <v>7</v>
      </c>
      <c r="D163" s="1">
        <f>IF(Table1[[#This Row],[Position]]&lt;4,3,(IF(Table1[[#This Row],[Position]]&gt;10,1,2)))</f>
        <v>2</v>
      </c>
      <c r="E163" s="1">
        <f>IF(Table1[[#This Row],[Previous Position]]&lt;4,3,(IF(Table1[[#This Row],[Previous Position]]&gt;10,1,2)))</f>
        <v>2</v>
      </c>
      <c r="F163" s="1">
        <v>590</v>
      </c>
      <c r="G163" s="1">
        <v>21.9</v>
      </c>
      <c r="H163" s="1" t="s">
        <v>385</v>
      </c>
      <c r="I163" s="1">
        <v>0.06</v>
      </c>
      <c r="J163" s="1">
        <v>0.13</v>
      </c>
      <c r="K163" s="1">
        <v>0.11</v>
      </c>
      <c r="L163" s="1">
        <v>1380000000</v>
      </c>
      <c r="M163" s="1" t="s">
        <v>386</v>
      </c>
    </row>
    <row r="164" spans="1:13" x14ac:dyDescent="0.25">
      <c r="A164" s="1" t="s">
        <v>387</v>
      </c>
      <c r="B164" s="1">
        <v>7</v>
      </c>
      <c r="C164" s="1">
        <v>6</v>
      </c>
      <c r="D164" s="1">
        <f>IF(Table1[[#This Row],[Position]]&lt;4,3,(IF(Table1[[#This Row],[Position]]&gt;10,1,2)))</f>
        <v>2</v>
      </c>
      <c r="E164" s="1">
        <f>IF(Table1[[#This Row],[Previous Position]]&lt;4,3,(IF(Table1[[#This Row],[Previous Position]]&gt;10,1,2)))</f>
        <v>2</v>
      </c>
      <c r="F164" s="1">
        <v>590</v>
      </c>
      <c r="G164" s="1">
        <v>0.32</v>
      </c>
      <c r="H164" s="1" t="s">
        <v>200</v>
      </c>
      <c r="I164" s="1">
        <v>0.06</v>
      </c>
      <c r="J164" s="1">
        <v>0</v>
      </c>
      <c r="K164" s="1">
        <v>0.33</v>
      </c>
      <c r="L164" s="1">
        <v>630000</v>
      </c>
      <c r="M164" s="1" t="s">
        <v>388</v>
      </c>
    </row>
    <row r="165" spans="1:13" x14ac:dyDescent="0.25">
      <c r="A165" s="1" t="s">
        <v>389</v>
      </c>
      <c r="B165" s="1">
        <v>1</v>
      </c>
      <c r="C165" s="1">
        <v>1</v>
      </c>
      <c r="D165" s="1">
        <f>IF(Table1[[#This Row],[Position]]&lt;4,3,(IF(Table1[[#This Row],[Position]]&gt;10,1,2)))</f>
        <v>3</v>
      </c>
      <c r="E165" s="1">
        <f>IF(Table1[[#This Row],[Previous Position]]&lt;4,3,(IF(Table1[[#This Row],[Previous Position]]&gt;10,1,2)))</f>
        <v>3</v>
      </c>
      <c r="F165" s="1">
        <v>50</v>
      </c>
      <c r="G165" s="1">
        <v>5.89</v>
      </c>
      <c r="H165" s="1" t="s">
        <v>312</v>
      </c>
      <c r="I165" s="1">
        <v>0.06</v>
      </c>
      <c r="J165" s="1">
        <v>0.03</v>
      </c>
      <c r="K165" s="1">
        <v>0.34</v>
      </c>
      <c r="L165" s="1">
        <v>18000</v>
      </c>
      <c r="M165" s="1" t="s">
        <v>390</v>
      </c>
    </row>
    <row r="166" spans="1:13" x14ac:dyDescent="0.25">
      <c r="A166" s="1" t="s">
        <v>391</v>
      </c>
      <c r="B166" s="1">
        <v>1</v>
      </c>
      <c r="C166" s="1">
        <v>3</v>
      </c>
      <c r="D166" s="1">
        <f>IF(Table1[[#This Row],[Position]]&lt;4,3,(IF(Table1[[#This Row],[Position]]&gt;10,1,2)))</f>
        <v>3</v>
      </c>
      <c r="E166" s="1">
        <f>IF(Table1[[#This Row],[Previous Position]]&lt;4,3,(IF(Table1[[#This Row],[Previous Position]]&gt;10,1,2)))</f>
        <v>3</v>
      </c>
      <c r="F166" s="1">
        <v>50</v>
      </c>
      <c r="G166" s="1">
        <v>0</v>
      </c>
      <c r="H166" s="1" t="s">
        <v>392</v>
      </c>
      <c r="I166" s="1">
        <v>0.06</v>
      </c>
      <c r="J166" s="1">
        <v>0</v>
      </c>
      <c r="K166" s="1">
        <v>0.89</v>
      </c>
      <c r="L166" s="1">
        <v>1110000</v>
      </c>
      <c r="M166" s="1" t="s">
        <v>393</v>
      </c>
    </row>
    <row r="167" spans="1:13" x14ac:dyDescent="0.25">
      <c r="A167" s="1" t="s">
        <v>394</v>
      </c>
      <c r="B167" s="1">
        <v>1</v>
      </c>
      <c r="C167" s="1">
        <v>1</v>
      </c>
      <c r="D167" s="1">
        <f>IF(Table1[[#This Row],[Position]]&lt;4,3,(IF(Table1[[#This Row],[Position]]&gt;10,1,2)))</f>
        <v>3</v>
      </c>
      <c r="E167" s="1">
        <f>IF(Table1[[#This Row],[Previous Position]]&lt;4,3,(IF(Table1[[#This Row],[Previous Position]]&gt;10,1,2)))</f>
        <v>3</v>
      </c>
      <c r="F167" s="1">
        <v>50</v>
      </c>
      <c r="G167" s="1">
        <v>0</v>
      </c>
      <c r="H167" s="1" t="s">
        <v>395</v>
      </c>
      <c r="I167" s="1">
        <v>0.06</v>
      </c>
      <c r="J167" s="1">
        <v>0</v>
      </c>
      <c r="K167" s="1">
        <v>0.37</v>
      </c>
      <c r="L167" s="1">
        <v>16000</v>
      </c>
      <c r="M167" s="1" t="s">
        <v>396</v>
      </c>
    </row>
    <row r="168" spans="1:13" x14ac:dyDescent="0.25">
      <c r="A168" s="1" t="s">
        <v>397</v>
      </c>
      <c r="B168" s="1">
        <v>1</v>
      </c>
      <c r="C168" s="1">
        <v>1</v>
      </c>
      <c r="D168" s="1">
        <f>IF(Table1[[#This Row],[Position]]&lt;4,3,(IF(Table1[[#This Row],[Position]]&gt;10,1,2)))</f>
        <v>3</v>
      </c>
      <c r="E168" s="1">
        <f>IF(Table1[[#This Row],[Previous Position]]&lt;4,3,(IF(Table1[[#This Row],[Previous Position]]&gt;10,1,2)))</f>
        <v>3</v>
      </c>
      <c r="F168" s="1">
        <v>50</v>
      </c>
      <c r="G168" s="1">
        <v>25.87</v>
      </c>
      <c r="H168" s="1" t="s">
        <v>151</v>
      </c>
      <c r="I168" s="1">
        <v>0.06</v>
      </c>
      <c r="J168" s="1">
        <v>0.15</v>
      </c>
      <c r="K168" s="1">
        <v>0.75</v>
      </c>
      <c r="L168" s="1">
        <v>388000</v>
      </c>
      <c r="M168" s="1" t="s">
        <v>398</v>
      </c>
    </row>
    <row r="169" spans="1:13" x14ac:dyDescent="0.25">
      <c r="A169" s="1" t="s">
        <v>399</v>
      </c>
      <c r="B169" s="1">
        <v>1</v>
      </c>
      <c r="C169" s="1">
        <v>1</v>
      </c>
      <c r="D169" s="1">
        <f>IF(Table1[[#This Row],[Position]]&lt;4,3,(IF(Table1[[#This Row],[Position]]&gt;10,1,2)))</f>
        <v>3</v>
      </c>
      <c r="E169" s="1">
        <f>IF(Table1[[#This Row],[Previous Position]]&lt;4,3,(IF(Table1[[#This Row],[Previous Position]]&gt;10,1,2)))</f>
        <v>3</v>
      </c>
      <c r="F169" s="1">
        <v>50</v>
      </c>
      <c r="G169" s="1">
        <v>14.16</v>
      </c>
      <c r="H169" s="1" t="s">
        <v>400</v>
      </c>
      <c r="I169" s="1">
        <v>0.06</v>
      </c>
      <c r="J169" s="1">
        <v>0.08</v>
      </c>
      <c r="K169" s="1">
        <v>0.86</v>
      </c>
      <c r="L169" s="1">
        <v>951000</v>
      </c>
      <c r="M169" s="1" t="s">
        <v>401</v>
      </c>
    </row>
    <row r="170" spans="1:13" x14ac:dyDescent="0.25">
      <c r="A170" s="1" t="s">
        <v>402</v>
      </c>
      <c r="B170" s="1">
        <v>1</v>
      </c>
      <c r="C170" s="1">
        <v>1</v>
      </c>
      <c r="D170" s="1">
        <f>IF(Table1[[#This Row],[Position]]&lt;4,3,(IF(Table1[[#This Row],[Position]]&gt;10,1,2)))</f>
        <v>3</v>
      </c>
      <c r="E170" s="1">
        <f>IF(Table1[[#This Row],[Previous Position]]&lt;4,3,(IF(Table1[[#This Row],[Previous Position]]&gt;10,1,2)))</f>
        <v>3</v>
      </c>
      <c r="F170" s="1">
        <v>50</v>
      </c>
      <c r="G170" s="1">
        <v>7.59</v>
      </c>
      <c r="H170" s="1" t="s">
        <v>50</v>
      </c>
      <c r="I170" s="1">
        <v>0.06</v>
      </c>
      <c r="J170" s="1">
        <v>0.04</v>
      </c>
      <c r="K170" s="1">
        <v>0.38</v>
      </c>
      <c r="L170" s="1">
        <v>36100000</v>
      </c>
      <c r="M170" s="1" t="s">
        <v>403</v>
      </c>
    </row>
    <row r="171" spans="1:13" x14ac:dyDescent="0.25">
      <c r="A171" s="1" t="s">
        <v>404</v>
      </c>
      <c r="B171" s="1">
        <v>1</v>
      </c>
      <c r="C171" s="1">
        <v>1</v>
      </c>
      <c r="D171" s="1">
        <f>IF(Table1[[#This Row],[Position]]&lt;4,3,(IF(Table1[[#This Row],[Position]]&gt;10,1,2)))</f>
        <v>3</v>
      </c>
      <c r="E171" s="1">
        <f>IF(Table1[[#This Row],[Previous Position]]&lt;4,3,(IF(Table1[[#This Row],[Previous Position]]&gt;10,1,2)))</f>
        <v>3</v>
      </c>
      <c r="F171" s="1">
        <v>50</v>
      </c>
      <c r="G171" s="1">
        <v>4.9800000000000004</v>
      </c>
      <c r="H171" s="1" t="s">
        <v>12</v>
      </c>
      <c r="I171" s="1">
        <v>0.06</v>
      </c>
      <c r="J171" s="1">
        <v>0.02</v>
      </c>
      <c r="K171" s="1">
        <v>0.9</v>
      </c>
      <c r="L171" s="1">
        <v>442000</v>
      </c>
      <c r="M171" s="1" t="s">
        <v>405</v>
      </c>
    </row>
    <row r="172" spans="1:13" x14ac:dyDescent="0.25">
      <c r="A172" s="1" t="s">
        <v>406</v>
      </c>
      <c r="B172" s="1">
        <v>1</v>
      </c>
      <c r="C172" s="1">
        <v>1</v>
      </c>
      <c r="D172" s="1">
        <f>IF(Table1[[#This Row],[Position]]&lt;4,3,(IF(Table1[[#This Row],[Position]]&gt;10,1,2)))</f>
        <v>3</v>
      </c>
      <c r="E172" s="1">
        <f>IF(Table1[[#This Row],[Previous Position]]&lt;4,3,(IF(Table1[[#This Row],[Previous Position]]&gt;10,1,2)))</f>
        <v>3</v>
      </c>
      <c r="F172" s="1">
        <v>50</v>
      </c>
      <c r="G172" s="1">
        <v>38.31</v>
      </c>
      <c r="H172" s="1" t="s">
        <v>42</v>
      </c>
      <c r="I172" s="1">
        <v>0.06</v>
      </c>
      <c r="J172" s="1">
        <v>0.22</v>
      </c>
      <c r="K172" s="1">
        <v>1</v>
      </c>
      <c r="L172" s="1">
        <v>3340000</v>
      </c>
      <c r="M172" s="1" t="s">
        <v>407</v>
      </c>
    </row>
    <row r="173" spans="1:13" x14ac:dyDescent="0.25">
      <c r="A173" s="1" t="s">
        <v>408</v>
      </c>
      <c r="B173" s="1">
        <v>1</v>
      </c>
      <c r="C173" s="1">
        <v>1</v>
      </c>
      <c r="D173" s="1">
        <f>IF(Table1[[#This Row],[Position]]&lt;4,3,(IF(Table1[[#This Row],[Position]]&gt;10,1,2)))</f>
        <v>3</v>
      </c>
      <c r="E173" s="1">
        <f>IF(Table1[[#This Row],[Previous Position]]&lt;4,3,(IF(Table1[[#This Row],[Previous Position]]&gt;10,1,2)))</f>
        <v>3</v>
      </c>
      <c r="F173" s="1">
        <v>50</v>
      </c>
      <c r="G173" s="1">
        <v>9.56</v>
      </c>
      <c r="H173" s="1" t="s">
        <v>151</v>
      </c>
      <c r="I173" s="1">
        <v>0.06</v>
      </c>
      <c r="J173" s="1">
        <v>0.05</v>
      </c>
      <c r="K173" s="1">
        <v>0.94</v>
      </c>
      <c r="L173" s="1">
        <v>347000</v>
      </c>
      <c r="M173" s="1" t="s">
        <v>409</v>
      </c>
    </row>
    <row r="174" spans="1:13" x14ac:dyDescent="0.25">
      <c r="A174" s="1" t="s">
        <v>410</v>
      </c>
      <c r="B174" s="1">
        <v>1</v>
      </c>
      <c r="C174" s="1">
        <v>1</v>
      </c>
      <c r="D174" s="1">
        <f>IF(Table1[[#This Row],[Position]]&lt;4,3,(IF(Table1[[#This Row],[Position]]&gt;10,1,2)))</f>
        <v>3</v>
      </c>
      <c r="E174" s="1">
        <f>IF(Table1[[#This Row],[Previous Position]]&lt;4,3,(IF(Table1[[#This Row],[Previous Position]]&gt;10,1,2)))</f>
        <v>3</v>
      </c>
      <c r="F174" s="1">
        <v>50</v>
      </c>
      <c r="G174" s="1">
        <v>18.89</v>
      </c>
      <c r="H174" s="1" t="s">
        <v>42</v>
      </c>
      <c r="I174" s="1">
        <v>0.06</v>
      </c>
      <c r="J174" s="1">
        <v>0.11</v>
      </c>
      <c r="K174" s="1">
        <v>0.89</v>
      </c>
      <c r="L174" s="1">
        <v>56000</v>
      </c>
      <c r="M174" s="1" t="s">
        <v>411</v>
      </c>
    </row>
    <row r="175" spans="1:13" x14ac:dyDescent="0.25">
      <c r="A175" s="1" t="s">
        <v>412</v>
      </c>
      <c r="B175" s="1">
        <v>1</v>
      </c>
      <c r="C175" s="1">
        <v>1</v>
      </c>
      <c r="D175" s="1">
        <f>IF(Table1[[#This Row],[Position]]&lt;4,3,(IF(Table1[[#This Row],[Position]]&gt;10,1,2)))</f>
        <v>3</v>
      </c>
      <c r="E175" s="1">
        <f>IF(Table1[[#This Row],[Previous Position]]&lt;4,3,(IF(Table1[[#This Row],[Previous Position]]&gt;10,1,2)))</f>
        <v>3</v>
      </c>
      <c r="F175" s="1">
        <v>50</v>
      </c>
      <c r="G175" s="1">
        <v>44.52</v>
      </c>
      <c r="H175" s="1" t="s">
        <v>53</v>
      </c>
      <c r="I175" s="1">
        <v>0.06</v>
      </c>
      <c r="J175" s="1">
        <v>0.26</v>
      </c>
      <c r="K175" s="1">
        <v>0.98</v>
      </c>
      <c r="L175" s="1">
        <v>344000</v>
      </c>
      <c r="M175" s="1" t="s">
        <v>413</v>
      </c>
    </row>
    <row r="176" spans="1:13" x14ac:dyDescent="0.25">
      <c r="A176" s="1" t="s">
        <v>414</v>
      </c>
      <c r="B176" s="1">
        <v>1</v>
      </c>
      <c r="C176" s="1">
        <v>1</v>
      </c>
      <c r="D176" s="1">
        <f>IF(Table1[[#This Row],[Position]]&lt;4,3,(IF(Table1[[#This Row],[Position]]&gt;10,1,2)))</f>
        <v>3</v>
      </c>
      <c r="E176" s="1">
        <f>IF(Table1[[#This Row],[Previous Position]]&lt;4,3,(IF(Table1[[#This Row],[Previous Position]]&gt;10,1,2)))</f>
        <v>3</v>
      </c>
      <c r="F176" s="1">
        <v>50</v>
      </c>
      <c r="G176" s="1">
        <v>0</v>
      </c>
      <c r="H176" s="1" t="s">
        <v>50</v>
      </c>
      <c r="I176" s="1">
        <v>0.06</v>
      </c>
      <c r="J176" s="1">
        <v>0</v>
      </c>
      <c r="K176" s="1">
        <v>0.13</v>
      </c>
      <c r="L176" s="1">
        <v>1770000</v>
      </c>
      <c r="M176" s="1" t="s">
        <v>415</v>
      </c>
    </row>
    <row r="177" spans="1:13" x14ac:dyDescent="0.25">
      <c r="A177" s="1" t="s">
        <v>416</v>
      </c>
      <c r="B177" s="1">
        <v>1</v>
      </c>
      <c r="C177" s="1">
        <v>1</v>
      </c>
      <c r="D177" s="1">
        <f>IF(Table1[[#This Row],[Position]]&lt;4,3,(IF(Table1[[#This Row],[Position]]&gt;10,1,2)))</f>
        <v>3</v>
      </c>
      <c r="E177" s="1">
        <f>IF(Table1[[#This Row],[Previous Position]]&lt;4,3,(IF(Table1[[#This Row],[Previous Position]]&gt;10,1,2)))</f>
        <v>3</v>
      </c>
      <c r="F177" s="1">
        <v>50</v>
      </c>
      <c r="G177" s="1">
        <v>12.74</v>
      </c>
      <c r="H177" s="1" t="s">
        <v>151</v>
      </c>
      <c r="I177" s="1">
        <v>0.06</v>
      </c>
      <c r="J177" s="1">
        <v>7.0000000000000007E-2</v>
      </c>
      <c r="K177" s="1">
        <v>0.69</v>
      </c>
      <c r="L177" s="1">
        <v>388000</v>
      </c>
      <c r="M177" s="1" t="s">
        <v>417</v>
      </c>
    </row>
    <row r="178" spans="1:13" x14ac:dyDescent="0.25">
      <c r="A178" s="1" t="s">
        <v>418</v>
      </c>
      <c r="B178" s="1">
        <v>1</v>
      </c>
      <c r="C178" s="1">
        <v>1</v>
      </c>
      <c r="D178" s="1">
        <f>IF(Table1[[#This Row],[Position]]&lt;4,3,(IF(Table1[[#This Row],[Position]]&gt;10,1,2)))</f>
        <v>3</v>
      </c>
      <c r="E178" s="1">
        <f>IF(Table1[[#This Row],[Previous Position]]&lt;4,3,(IF(Table1[[#This Row],[Previous Position]]&gt;10,1,2)))</f>
        <v>3</v>
      </c>
      <c r="F178" s="1">
        <v>50</v>
      </c>
      <c r="G178" s="1">
        <v>0</v>
      </c>
      <c r="H178" s="1" t="s">
        <v>124</v>
      </c>
      <c r="I178" s="1">
        <v>0.06</v>
      </c>
      <c r="J178" s="1">
        <v>0</v>
      </c>
      <c r="K178" s="1">
        <v>0.36</v>
      </c>
      <c r="L178" s="1">
        <v>16000</v>
      </c>
      <c r="M178" s="1" t="s">
        <v>419</v>
      </c>
    </row>
    <row r="179" spans="1:13" x14ac:dyDescent="0.25">
      <c r="A179" s="1" t="s">
        <v>420</v>
      </c>
      <c r="B179" s="1">
        <v>1</v>
      </c>
      <c r="C179" s="1">
        <v>2</v>
      </c>
      <c r="D179" s="1">
        <f>IF(Table1[[#This Row],[Position]]&lt;4,3,(IF(Table1[[#This Row],[Position]]&gt;10,1,2)))</f>
        <v>3</v>
      </c>
      <c r="E179" s="1">
        <f>IF(Table1[[#This Row],[Previous Position]]&lt;4,3,(IF(Table1[[#This Row],[Previous Position]]&gt;10,1,2)))</f>
        <v>3</v>
      </c>
      <c r="F179" s="1">
        <v>50</v>
      </c>
      <c r="G179" s="1">
        <v>0</v>
      </c>
      <c r="H179" s="1" t="s">
        <v>50</v>
      </c>
      <c r="I179" s="1">
        <v>0.06</v>
      </c>
      <c r="J179" s="1">
        <v>0</v>
      </c>
      <c r="K179" s="1">
        <v>0.52</v>
      </c>
      <c r="L179" s="1">
        <v>126000</v>
      </c>
      <c r="M179" s="1" t="s">
        <v>421</v>
      </c>
    </row>
    <row r="180" spans="1:13" x14ac:dyDescent="0.25">
      <c r="A180" s="1" t="s">
        <v>422</v>
      </c>
      <c r="B180" s="1">
        <v>1</v>
      </c>
      <c r="C180" s="1">
        <v>1</v>
      </c>
      <c r="D180" s="1">
        <f>IF(Table1[[#This Row],[Position]]&lt;4,3,(IF(Table1[[#This Row],[Position]]&gt;10,1,2)))</f>
        <v>3</v>
      </c>
      <c r="E180" s="1">
        <f>IF(Table1[[#This Row],[Previous Position]]&lt;4,3,(IF(Table1[[#This Row],[Previous Position]]&gt;10,1,2)))</f>
        <v>3</v>
      </c>
      <c r="F180" s="1">
        <v>50</v>
      </c>
      <c r="G180" s="1">
        <v>8.27</v>
      </c>
      <c r="H180" s="1" t="s">
        <v>423</v>
      </c>
      <c r="I180" s="1">
        <v>0.06</v>
      </c>
      <c r="J180" s="1">
        <v>0.04</v>
      </c>
      <c r="K180" s="1">
        <v>0.68</v>
      </c>
      <c r="L180" s="1">
        <v>494000</v>
      </c>
      <c r="M180" s="1" t="s">
        <v>424</v>
      </c>
    </row>
    <row r="181" spans="1:13" x14ac:dyDescent="0.25">
      <c r="A181" s="1" t="s">
        <v>425</v>
      </c>
      <c r="B181" s="1">
        <v>1</v>
      </c>
      <c r="C181" s="1">
        <v>1</v>
      </c>
      <c r="D181" s="1">
        <f>IF(Table1[[#This Row],[Position]]&lt;4,3,(IF(Table1[[#This Row],[Position]]&gt;10,1,2)))</f>
        <v>3</v>
      </c>
      <c r="E181" s="1">
        <f>IF(Table1[[#This Row],[Previous Position]]&lt;4,3,(IF(Table1[[#This Row],[Previous Position]]&gt;10,1,2)))</f>
        <v>3</v>
      </c>
      <c r="F181" s="1">
        <v>50</v>
      </c>
      <c r="G181" s="1">
        <v>9.86</v>
      </c>
      <c r="H181" s="1" t="s">
        <v>426</v>
      </c>
      <c r="I181" s="1">
        <v>0.06</v>
      </c>
      <c r="J181" s="1">
        <v>0.05</v>
      </c>
      <c r="K181" s="1">
        <v>0.96</v>
      </c>
      <c r="L181" s="1">
        <v>5780000</v>
      </c>
      <c r="M181" s="1" t="s">
        <v>427</v>
      </c>
    </row>
    <row r="182" spans="1:13" x14ac:dyDescent="0.25">
      <c r="A182" s="1" t="s">
        <v>428</v>
      </c>
      <c r="B182" s="1">
        <v>1</v>
      </c>
      <c r="C182" s="1">
        <v>2</v>
      </c>
      <c r="D182" s="1">
        <f>IF(Table1[[#This Row],[Position]]&lt;4,3,(IF(Table1[[#This Row],[Position]]&gt;10,1,2)))</f>
        <v>3</v>
      </c>
      <c r="E182" s="1">
        <f>IF(Table1[[#This Row],[Previous Position]]&lt;4,3,(IF(Table1[[#This Row],[Previous Position]]&gt;10,1,2)))</f>
        <v>3</v>
      </c>
      <c r="F182" s="1">
        <v>50</v>
      </c>
      <c r="G182" s="1">
        <v>0</v>
      </c>
      <c r="H182" s="1" t="s">
        <v>39</v>
      </c>
      <c r="I182" s="1">
        <v>0.06</v>
      </c>
      <c r="J182" s="1">
        <v>0</v>
      </c>
      <c r="K182" s="1">
        <v>0.32</v>
      </c>
      <c r="L182" s="1">
        <v>14400000</v>
      </c>
      <c r="M182" s="1" t="s">
        <v>429</v>
      </c>
    </row>
    <row r="183" spans="1:13" x14ac:dyDescent="0.25">
      <c r="A183" s="1" t="s">
        <v>85</v>
      </c>
      <c r="B183" s="1">
        <v>3</v>
      </c>
      <c r="C183" s="1">
        <v>3</v>
      </c>
      <c r="D183" s="1">
        <f>IF(Table1[[#This Row],[Position]]&lt;4,3,(IF(Table1[[#This Row],[Position]]&gt;10,1,2)))</f>
        <v>3</v>
      </c>
      <c r="E183" s="1">
        <f>IF(Table1[[#This Row],[Previous Position]]&lt;4,3,(IF(Table1[[#This Row],[Previous Position]]&gt;10,1,2)))</f>
        <v>3</v>
      </c>
      <c r="F183" s="1">
        <v>260</v>
      </c>
      <c r="G183" s="1">
        <v>0</v>
      </c>
      <c r="H183" s="1" t="s">
        <v>430</v>
      </c>
      <c r="I183" s="1">
        <v>0.06</v>
      </c>
      <c r="J183" s="1">
        <v>0</v>
      </c>
      <c r="K183" s="1">
        <v>0.2</v>
      </c>
      <c r="L183" s="1">
        <v>16000</v>
      </c>
      <c r="M183" s="1" t="s">
        <v>86</v>
      </c>
    </row>
    <row r="184" spans="1:13" x14ac:dyDescent="0.25">
      <c r="A184" s="1" t="s">
        <v>431</v>
      </c>
      <c r="B184" s="1">
        <v>3</v>
      </c>
      <c r="C184" s="1">
        <v>4</v>
      </c>
      <c r="D184" s="1">
        <f>IF(Table1[[#This Row],[Position]]&lt;4,3,(IF(Table1[[#This Row],[Position]]&gt;10,1,2)))</f>
        <v>3</v>
      </c>
      <c r="E184" s="1">
        <f>IF(Table1[[#This Row],[Previous Position]]&lt;4,3,(IF(Table1[[#This Row],[Previous Position]]&gt;10,1,2)))</f>
        <v>2</v>
      </c>
      <c r="F184" s="1">
        <v>260</v>
      </c>
      <c r="G184" s="1">
        <v>0</v>
      </c>
      <c r="H184" s="1" t="s">
        <v>127</v>
      </c>
      <c r="I184" s="1">
        <v>0.06</v>
      </c>
      <c r="J184" s="1">
        <v>0</v>
      </c>
      <c r="K184" s="1">
        <v>0.05</v>
      </c>
      <c r="L184" s="1">
        <v>23900000</v>
      </c>
      <c r="M184" s="1" t="s">
        <v>432</v>
      </c>
    </row>
    <row r="185" spans="1:13" x14ac:dyDescent="0.25">
      <c r="A185" s="1" t="s">
        <v>433</v>
      </c>
      <c r="B185" s="1">
        <v>3</v>
      </c>
      <c r="C185" s="1">
        <v>3</v>
      </c>
      <c r="D185" s="1">
        <f>IF(Table1[[#This Row],[Position]]&lt;4,3,(IF(Table1[[#This Row],[Position]]&gt;10,1,2)))</f>
        <v>3</v>
      </c>
      <c r="E185" s="1">
        <f>IF(Table1[[#This Row],[Previous Position]]&lt;4,3,(IF(Table1[[#This Row],[Previous Position]]&gt;10,1,2)))</f>
        <v>3</v>
      </c>
      <c r="F185" s="1">
        <v>260</v>
      </c>
      <c r="G185" s="1">
        <v>22.85</v>
      </c>
      <c r="H185" s="1" t="s">
        <v>175</v>
      </c>
      <c r="I185" s="1">
        <v>0.06</v>
      </c>
      <c r="J185" s="1">
        <v>0.13</v>
      </c>
      <c r="K185" s="1">
        <v>0.83</v>
      </c>
      <c r="L185" s="1">
        <v>6920000</v>
      </c>
      <c r="M185" s="1" t="s">
        <v>434</v>
      </c>
    </row>
    <row r="186" spans="1:13" x14ac:dyDescent="0.25">
      <c r="A186" s="1" t="s">
        <v>435</v>
      </c>
      <c r="B186" s="1">
        <v>11</v>
      </c>
      <c r="C186" s="1">
        <v>12</v>
      </c>
      <c r="D186" s="1">
        <f>IF(Table1[[#This Row],[Position]]&lt;4,3,(IF(Table1[[#This Row],[Position]]&gt;10,1,2)))</f>
        <v>1</v>
      </c>
      <c r="E186" s="1">
        <f>IF(Table1[[#This Row],[Previous Position]]&lt;4,3,(IF(Table1[[#This Row],[Previous Position]]&gt;10,1,2)))</f>
        <v>1</v>
      </c>
      <c r="F186" s="1">
        <v>480</v>
      </c>
      <c r="G186" s="1">
        <v>8.31</v>
      </c>
      <c r="H186" s="1" t="s">
        <v>108</v>
      </c>
      <c r="I186" s="1">
        <v>0.06</v>
      </c>
      <c r="J186" s="1">
        <v>0.04</v>
      </c>
      <c r="K186" s="1">
        <v>0.32</v>
      </c>
      <c r="L186" s="1">
        <v>7710000</v>
      </c>
      <c r="M186" s="1" t="s">
        <v>436</v>
      </c>
    </row>
    <row r="187" spans="1:13" x14ac:dyDescent="0.25">
      <c r="A187" s="1" t="s">
        <v>437</v>
      </c>
      <c r="B187" s="1">
        <v>11</v>
      </c>
      <c r="C187" s="1">
        <v>11</v>
      </c>
      <c r="D187" s="1">
        <f>IF(Table1[[#This Row],[Position]]&lt;4,3,(IF(Table1[[#This Row],[Position]]&gt;10,1,2)))</f>
        <v>1</v>
      </c>
      <c r="E187" s="1">
        <f>IF(Table1[[#This Row],[Previous Position]]&lt;4,3,(IF(Table1[[#This Row],[Previous Position]]&gt;10,1,2)))</f>
        <v>1</v>
      </c>
      <c r="F187" s="1">
        <v>480</v>
      </c>
      <c r="G187" s="1">
        <v>0</v>
      </c>
      <c r="H187" s="1" t="s">
        <v>438</v>
      </c>
      <c r="I187" s="1">
        <v>0.06</v>
      </c>
      <c r="J187" s="1">
        <v>0</v>
      </c>
      <c r="K187" s="1">
        <v>0.01</v>
      </c>
      <c r="L187" s="1">
        <v>1300000000</v>
      </c>
      <c r="M187" s="1" t="s">
        <v>439</v>
      </c>
    </row>
    <row r="188" spans="1:13" x14ac:dyDescent="0.25">
      <c r="A188" s="1" t="s">
        <v>80</v>
      </c>
      <c r="B188" s="1">
        <v>4</v>
      </c>
      <c r="C188" s="1">
        <v>3</v>
      </c>
      <c r="D188" s="1">
        <f>IF(Table1[[#This Row],[Position]]&lt;4,3,(IF(Table1[[#This Row],[Position]]&gt;10,1,2)))</f>
        <v>2</v>
      </c>
      <c r="E188" s="1">
        <f>IF(Table1[[#This Row],[Previous Position]]&lt;4,3,(IF(Table1[[#This Row],[Previous Position]]&gt;10,1,2)))</f>
        <v>3</v>
      </c>
      <c r="F188" s="1">
        <v>320</v>
      </c>
      <c r="G188" s="1">
        <v>54.17</v>
      </c>
      <c r="H188" s="1" t="s">
        <v>440</v>
      </c>
      <c r="I188" s="1">
        <v>0.06</v>
      </c>
      <c r="J188" s="1">
        <v>0.3</v>
      </c>
      <c r="K188" s="1">
        <v>0.37</v>
      </c>
      <c r="L188" s="1">
        <v>155000</v>
      </c>
      <c r="M188" s="1" t="s">
        <v>82</v>
      </c>
    </row>
    <row r="189" spans="1:13" x14ac:dyDescent="0.25">
      <c r="A189" s="1" t="s">
        <v>441</v>
      </c>
      <c r="B189" s="1">
        <v>2</v>
      </c>
      <c r="C189" s="1">
        <v>2</v>
      </c>
      <c r="D189" s="1">
        <f>IF(Table1[[#This Row],[Position]]&lt;4,3,(IF(Table1[[#This Row],[Position]]&gt;10,1,2)))</f>
        <v>3</v>
      </c>
      <c r="E189" s="1">
        <f>IF(Table1[[#This Row],[Previous Position]]&lt;4,3,(IF(Table1[[#This Row],[Previous Position]]&gt;10,1,2)))</f>
        <v>3</v>
      </c>
      <c r="F189" s="1">
        <v>170</v>
      </c>
      <c r="G189" s="1">
        <v>31.02</v>
      </c>
      <c r="H189" s="1" t="s">
        <v>378</v>
      </c>
      <c r="I189" s="1">
        <v>0.06</v>
      </c>
      <c r="J189" s="1">
        <v>0.17</v>
      </c>
      <c r="K189" s="1">
        <v>0.97</v>
      </c>
      <c r="L189" s="1">
        <v>19500000</v>
      </c>
      <c r="M189" s="1" t="s">
        <v>442</v>
      </c>
    </row>
    <row r="190" spans="1:13" x14ac:dyDescent="0.25">
      <c r="A190" s="1" t="s">
        <v>443</v>
      </c>
      <c r="B190" s="1">
        <v>2</v>
      </c>
      <c r="C190" s="1">
        <v>2</v>
      </c>
      <c r="D190" s="1">
        <f>IF(Table1[[#This Row],[Position]]&lt;4,3,(IF(Table1[[#This Row],[Position]]&gt;10,1,2)))</f>
        <v>3</v>
      </c>
      <c r="E190" s="1">
        <f>IF(Table1[[#This Row],[Previous Position]]&lt;4,3,(IF(Table1[[#This Row],[Previous Position]]&gt;10,1,2)))</f>
        <v>3</v>
      </c>
      <c r="F190" s="1">
        <v>170</v>
      </c>
      <c r="G190" s="1">
        <v>0</v>
      </c>
      <c r="H190" s="1" t="s">
        <v>50</v>
      </c>
      <c r="I190" s="1">
        <v>0.06</v>
      </c>
      <c r="J190" s="1">
        <v>0</v>
      </c>
      <c r="K190" s="1">
        <v>0.42</v>
      </c>
      <c r="L190" s="1">
        <v>167000000</v>
      </c>
      <c r="M190" s="1" t="s">
        <v>444</v>
      </c>
    </row>
    <row r="191" spans="1:13" x14ac:dyDescent="0.25">
      <c r="A191" s="1" t="s">
        <v>121</v>
      </c>
      <c r="B191" s="1">
        <v>2</v>
      </c>
      <c r="C191" s="1">
        <v>0</v>
      </c>
      <c r="D191" s="1">
        <f>IF(Table1[[#This Row],[Position]]&lt;4,3,(IF(Table1[[#This Row],[Position]]&gt;10,1,2)))</f>
        <v>3</v>
      </c>
      <c r="E191" s="1">
        <f>IF(Table1[[#This Row],[Previous Position]]&lt;4,3,(IF(Table1[[#This Row],[Previous Position]]&gt;10,1,2)))</f>
        <v>3</v>
      </c>
      <c r="F191" s="1">
        <v>170</v>
      </c>
      <c r="G191" s="1">
        <v>0</v>
      </c>
      <c r="H191" s="1" t="s">
        <v>318</v>
      </c>
      <c r="I191" s="1">
        <v>0.06</v>
      </c>
      <c r="J191" s="1">
        <v>0</v>
      </c>
      <c r="K191" s="1">
        <v>0.28000000000000003</v>
      </c>
      <c r="L191" s="1">
        <v>90000000</v>
      </c>
      <c r="M191" s="1" t="s">
        <v>122</v>
      </c>
    </row>
    <row r="192" spans="1:13" x14ac:dyDescent="0.25">
      <c r="A192" s="1" t="s">
        <v>445</v>
      </c>
      <c r="B192" s="1">
        <v>2</v>
      </c>
      <c r="C192" s="1">
        <v>1</v>
      </c>
      <c r="D192" s="1">
        <f>IF(Table1[[#This Row],[Position]]&lt;4,3,(IF(Table1[[#This Row],[Position]]&gt;10,1,2)))</f>
        <v>3</v>
      </c>
      <c r="E192" s="1">
        <f>IF(Table1[[#This Row],[Previous Position]]&lt;4,3,(IF(Table1[[#This Row],[Previous Position]]&gt;10,1,2)))</f>
        <v>3</v>
      </c>
      <c r="F192" s="1">
        <v>170</v>
      </c>
      <c r="G192" s="1">
        <v>23.18</v>
      </c>
      <c r="H192" s="1" t="s">
        <v>446</v>
      </c>
      <c r="I192" s="1">
        <v>0.06</v>
      </c>
      <c r="J192" s="1">
        <v>0.12</v>
      </c>
      <c r="K192" s="1">
        <v>0.93</v>
      </c>
      <c r="L192" s="1">
        <v>4690000</v>
      </c>
      <c r="M192" s="1" t="s">
        <v>447</v>
      </c>
    </row>
    <row r="193" spans="1:13" x14ac:dyDescent="0.25">
      <c r="A193" s="1" t="s">
        <v>448</v>
      </c>
      <c r="B193" s="1">
        <v>2</v>
      </c>
      <c r="C193" s="1">
        <v>2</v>
      </c>
      <c r="D193" s="1">
        <f>IF(Table1[[#This Row],[Position]]&lt;4,3,(IF(Table1[[#This Row],[Position]]&gt;10,1,2)))</f>
        <v>3</v>
      </c>
      <c r="E193" s="1">
        <f>IF(Table1[[#This Row],[Previous Position]]&lt;4,3,(IF(Table1[[#This Row],[Previous Position]]&gt;10,1,2)))</f>
        <v>3</v>
      </c>
      <c r="F193" s="1">
        <v>170</v>
      </c>
      <c r="G193" s="1">
        <v>31.05</v>
      </c>
      <c r="H193" s="1" t="s">
        <v>449</v>
      </c>
      <c r="I193" s="1">
        <v>0.06</v>
      </c>
      <c r="J193" s="1">
        <v>0.17</v>
      </c>
      <c r="K193" s="1">
        <v>0.95</v>
      </c>
      <c r="L193" s="1">
        <v>29400000</v>
      </c>
      <c r="M193" s="1" t="s">
        <v>450</v>
      </c>
    </row>
    <row r="194" spans="1:13" x14ac:dyDescent="0.25">
      <c r="A194" s="1" t="s">
        <v>451</v>
      </c>
      <c r="B194" s="1">
        <v>2</v>
      </c>
      <c r="C194" s="1">
        <v>2</v>
      </c>
      <c r="D194" s="1">
        <f>IF(Table1[[#This Row],[Position]]&lt;4,3,(IF(Table1[[#This Row],[Position]]&gt;10,1,2)))</f>
        <v>3</v>
      </c>
      <c r="E194" s="1">
        <f>IF(Table1[[#This Row],[Previous Position]]&lt;4,3,(IF(Table1[[#This Row],[Previous Position]]&gt;10,1,2)))</f>
        <v>3</v>
      </c>
      <c r="F194" s="1">
        <v>170</v>
      </c>
      <c r="G194" s="1">
        <v>2.52</v>
      </c>
      <c r="H194" s="1" t="s">
        <v>452</v>
      </c>
      <c r="I194" s="1">
        <v>0.06</v>
      </c>
      <c r="J194" s="1">
        <v>0.01</v>
      </c>
      <c r="K194" s="1">
        <v>0.1</v>
      </c>
      <c r="L194" s="1">
        <v>2000</v>
      </c>
      <c r="M194" s="1" t="s">
        <v>453</v>
      </c>
    </row>
    <row r="195" spans="1:13" x14ac:dyDescent="0.25">
      <c r="A195" s="1" t="s">
        <v>454</v>
      </c>
      <c r="B195" s="1">
        <v>9</v>
      </c>
      <c r="C195" s="1">
        <v>9</v>
      </c>
      <c r="D195" s="1">
        <f>IF(Table1[[#This Row],[Position]]&lt;4,3,(IF(Table1[[#This Row],[Position]]&gt;10,1,2)))</f>
        <v>2</v>
      </c>
      <c r="E195" s="1">
        <f>IF(Table1[[#This Row],[Previous Position]]&lt;4,3,(IF(Table1[[#This Row],[Previous Position]]&gt;10,1,2)))</f>
        <v>2</v>
      </c>
      <c r="F195" s="1">
        <v>720</v>
      </c>
      <c r="G195" s="1">
        <v>9.3000000000000007</v>
      </c>
      <c r="H195" s="1" t="s">
        <v>56</v>
      </c>
      <c r="I195" s="1">
        <v>0.06</v>
      </c>
      <c r="J195" s="1">
        <v>0.05</v>
      </c>
      <c r="K195" s="1">
        <v>0.36</v>
      </c>
      <c r="L195" s="1">
        <v>611000000</v>
      </c>
      <c r="M195" s="1" t="s">
        <v>455</v>
      </c>
    </row>
    <row r="196" spans="1:13" x14ac:dyDescent="0.25">
      <c r="A196" s="1" t="s">
        <v>456</v>
      </c>
      <c r="B196" s="1">
        <v>13</v>
      </c>
      <c r="C196" s="1">
        <v>13</v>
      </c>
      <c r="D196" s="1">
        <f>IF(Table1[[#This Row],[Position]]&lt;4,3,(IF(Table1[[#This Row],[Position]]&gt;10,1,2)))</f>
        <v>1</v>
      </c>
      <c r="E196" s="1">
        <f>IF(Table1[[#This Row],[Previous Position]]&lt;4,3,(IF(Table1[[#This Row],[Previous Position]]&gt;10,1,2)))</f>
        <v>1</v>
      </c>
      <c r="F196" s="1">
        <v>2400</v>
      </c>
      <c r="G196" s="1">
        <v>4.32</v>
      </c>
      <c r="H196" s="1" t="s">
        <v>457</v>
      </c>
      <c r="I196" s="1">
        <v>0.06</v>
      </c>
      <c r="J196" s="1">
        <v>0.02</v>
      </c>
      <c r="K196" s="1">
        <v>0.03</v>
      </c>
      <c r="L196" s="1">
        <v>2460000</v>
      </c>
      <c r="M196" s="1" t="s">
        <v>458</v>
      </c>
    </row>
    <row r="197" spans="1:13" x14ac:dyDescent="0.25">
      <c r="A197" s="1" t="s">
        <v>459</v>
      </c>
      <c r="B197" s="1">
        <v>10</v>
      </c>
      <c r="C197" s="1">
        <v>11</v>
      </c>
      <c r="D197" s="1">
        <f>IF(Table1[[#This Row],[Position]]&lt;4,3,(IF(Table1[[#This Row],[Position]]&gt;10,1,2)))</f>
        <v>2</v>
      </c>
      <c r="E197" s="1">
        <f>IF(Table1[[#This Row],[Previous Position]]&lt;4,3,(IF(Table1[[#This Row],[Previous Position]]&gt;10,1,2)))</f>
        <v>1</v>
      </c>
      <c r="F197" s="1">
        <v>720</v>
      </c>
      <c r="G197" s="1">
        <v>0</v>
      </c>
      <c r="H197" s="1" t="s">
        <v>460</v>
      </c>
      <c r="I197" s="1">
        <v>0.06</v>
      </c>
      <c r="J197" s="1">
        <v>0</v>
      </c>
      <c r="K197" s="1">
        <v>0.14000000000000001</v>
      </c>
      <c r="L197" s="1">
        <v>47200000</v>
      </c>
      <c r="M197" s="1" t="s">
        <v>461</v>
      </c>
    </row>
    <row r="198" spans="1:13" x14ac:dyDescent="0.25">
      <c r="A198" s="1" t="s">
        <v>462</v>
      </c>
      <c r="B198" s="1">
        <v>10</v>
      </c>
      <c r="C198" s="1">
        <v>16</v>
      </c>
      <c r="D198" s="1">
        <f>IF(Table1[[#This Row],[Position]]&lt;4,3,(IF(Table1[[#This Row],[Position]]&gt;10,1,2)))</f>
        <v>2</v>
      </c>
      <c r="E198" s="1">
        <f>IF(Table1[[#This Row],[Previous Position]]&lt;4,3,(IF(Table1[[#This Row],[Previous Position]]&gt;10,1,2)))</f>
        <v>1</v>
      </c>
      <c r="F198" s="1">
        <v>720</v>
      </c>
      <c r="G198" s="1">
        <v>0</v>
      </c>
      <c r="H198" s="1" t="s">
        <v>463</v>
      </c>
      <c r="I198" s="1">
        <v>0.06</v>
      </c>
      <c r="J198" s="1">
        <v>0</v>
      </c>
      <c r="K198" s="1">
        <v>0</v>
      </c>
      <c r="L198" s="1">
        <v>2150000</v>
      </c>
      <c r="M198" s="1" t="s">
        <v>464</v>
      </c>
    </row>
    <row r="199" spans="1:13" x14ac:dyDescent="0.25">
      <c r="A199" s="1" t="s">
        <v>465</v>
      </c>
      <c r="B199" s="1">
        <v>9</v>
      </c>
      <c r="C199" s="1">
        <v>10</v>
      </c>
      <c r="D199" s="1">
        <f>IF(Table1[[#This Row],[Position]]&lt;4,3,(IF(Table1[[#This Row],[Position]]&gt;10,1,2)))</f>
        <v>2</v>
      </c>
      <c r="E199" s="1">
        <f>IF(Table1[[#This Row],[Previous Position]]&lt;4,3,(IF(Table1[[#This Row],[Previous Position]]&gt;10,1,2)))</f>
        <v>2</v>
      </c>
      <c r="F199" s="1">
        <v>720</v>
      </c>
      <c r="G199" s="1">
        <v>27.79</v>
      </c>
      <c r="H199" s="1" t="s">
        <v>466</v>
      </c>
      <c r="I199" s="1">
        <v>0.06</v>
      </c>
      <c r="J199" s="1">
        <v>0.15</v>
      </c>
      <c r="K199" s="1">
        <v>0.94</v>
      </c>
      <c r="L199" s="1">
        <v>10700000</v>
      </c>
      <c r="M199" s="1" t="s">
        <v>467</v>
      </c>
    </row>
    <row r="200" spans="1:13" x14ac:dyDescent="0.25">
      <c r="A200" s="1" t="s">
        <v>468</v>
      </c>
      <c r="B200" s="1">
        <v>10</v>
      </c>
      <c r="C200" s="1">
        <v>10</v>
      </c>
      <c r="D200" s="1">
        <f>IF(Table1[[#This Row],[Position]]&lt;4,3,(IF(Table1[[#This Row],[Position]]&gt;10,1,2)))</f>
        <v>2</v>
      </c>
      <c r="E200" s="1">
        <f>IF(Table1[[#This Row],[Previous Position]]&lt;4,3,(IF(Table1[[#This Row],[Previous Position]]&gt;10,1,2)))</f>
        <v>2</v>
      </c>
      <c r="F200" s="1">
        <v>720</v>
      </c>
      <c r="G200" s="1">
        <v>4.51</v>
      </c>
      <c r="H200" s="1" t="s">
        <v>469</v>
      </c>
      <c r="I200" s="1">
        <v>0.06</v>
      </c>
      <c r="J200" s="1">
        <v>0.02</v>
      </c>
      <c r="K200" s="1">
        <v>0.1</v>
      </c>
      <c r="L200" s="1">
        <v>81000</v>
      </c>
      <c r="M200" s="1" t="s">
        <v>470</v>
      </c>
    </row>
    <row r="201" spans="1:13" x14ac:dyDescent="0.25">
      <c r="A201" s="1" t="s">
        <v>471</v>
      </c>
      <c r="B201" s="1">
        <v>10</v>
      </c>
      <c r="C201" s="1">
        <v>9</v>
      </c>
      <c r="D201" s="1">
        <f>IF(Table1[[#This Row],[Position]]&lt;4,3,(IF(Table1[[#This Row],[Position]]&gt;10,1,2)))</f>
        <v>2</v>
      </c>
      <c r="E201" s="1">
        <f>IF(Table1[[#This Row],[Previous Position]]&lt;4,3,(IF(Table1[[#This Row],[Previous Position]]&gt;10,1,2)))</f>
        <v>2</v>
      </c>
      <c r="F201" s="1">
        <v>720</v>
      </c>
      <c r="G201" s="1">
        <v>44.63</v>
      </c>
      <c r="H201" s="1" t="s">
        <v>472</v>
      </c>
      <c r="I201" s="1">
        <v>0.06</v>
      </c>
      <c r="J201" s="1">
        <v>0.24</v>
      </c>
      <c r="K201" s="1">
        <v>0.94</v>
      </c>
      <c r="L201" s="1">
        <v>28200000</v>
      </c>
      <c r="M201" s="1" t="s">
        <v>473</v>
      </c>
    </row>
    <row r="202" spans="1:13" x14ac:dyDescent="0.25">
      <c r="A202" s="1" t="s">
        <v>474</v>
      </c>
      <c r="B202" s="1">
        <v>12</v>
      </c>
      <c r="C202" s="1">
        <v>12</v>
      </c>
      <c r="D202" s="1">
        <f>IF(Table1[[#This Row],[Position]]&lt;4,3,(IF(Table1[[#This Row],[Position]]&gt;10,1,2)))</f>
        <v>1</v>
      </c>
      <c r="E202" s="1">
        <f>IF(Table1[[#This Row],[Previous Position]]&lt;4,3,(IF(Table1[[#This Row],[Previous Position]]&gt;10,1,2)))</f>
        <v>1</v>
      </c>
      <c r="F202" s="1">
        <v>1600</v>
      </c>
      <c r="G202" s="1">
        <v>0.56000000000000005</v>
      </c>
      <c r="H202" s="1" t="s">
        <v>475</v>
      </c>
      <c r="I202" s="1">
        <v>0.05</v>
      </c>
      <c r="J202" s="1">
        <v>0</v>
      </c>
      <c r="K202" s="1">
        <v>0.64</v>
      </c>
      <c r="L202" s="1">
        <v>13500000</v>
      </c>
      <c r="M202" s="1" t="s">
        <v>476</v>
      </c>
    </row>
    <row r="203" spans="1:13" x14ac:dyDescent="0.25">
      <c r="A203" s="1" t="s">
        <v>477</v>
      </c>
      <c r="B203" s="1">
        <v>14</v>
      </c>
      <c r="C203" s="1">
        <v>14</v>
      </c>
      <c r="D203" s="1">
        <f>IF(Table1[[#This Row],[Position]]&lt;4,3,(IF(Table1[[#This Row],[Position]]&gt;10,1,2)))</f>
        <v>1</v>
      </c>
      <c r="E203" s="1">
        <f>IF(Table1[[#This Row],[Previous Position]]&lt;4,3,(IF(Table1[[#This Row],[Previous Position]]&gt;10,1,2)))</f>
        <v>1</v>
      </c>
      <c r="F203" s="1">
        <v>2900</v>
      </c>
      <c r="G203" s="1">
        <v>2.69</v>
      </c>
      <c r="H203" s="1" t="s">
        <v>478</v>
      </c>
      <c r="I203" s="1">
        <v>0.05</v>
      </c>
      <c r="J203" s="1">
        <v>0.01</v>
      </c>
      <c r="K203" s="1">
        <v>0.3</v>
      </c>
      <c r="L203" s="1">
        <v>557000</v>
      </c>
      <c r="M203" s="1" t="s">
        <v>479</v>
      </c>
    </row>
    <row r="204" spans="1:13" x14ac:dyDescent="0.25">
      <c r="A204" s="1" t="s">
        <v>480</v>
      </c>
      <c r="B204" s="1">
        <v>18</v>
      </c>
      <c r="C204" s="1">
        <v>18</v>
      </c>
      <c r="D204" s="1">
        <f>IF(Table1[[#This Row],[Position]]&lt;4,3,(IF(Table1[[#This Row],[Position]]&gt;10,1,2)))</f>
        <v>1</v>
      </c>
      <c r="E204" s="1">
        <f>IF(Table1[[#This Row],[Previous Position]]&lt;4,3,(IF(Table1[[#This Row],[Previous Position]]&gt;10,1,2)))</f>
        <v>1</v>
      </c>
      <c r="F204" s="1">
        <v>6600</v>
      </c>
      <c r="G204" s="1">
        <v>0</v>
      </c>
      <c r="H204" s="1" t="s">
        <v>481</v>
      </c>
      <c r="I204" s="1">
        <v>0.05</v>
      </c>
      <c r="J204" s="1">
        <v>0</v>
      </c>
      <c r="K204" s="1">
        <v>0</v>
      </c>
      <c r="L204" s="1">
        <v>192000000</v>
      </c>
      <c r="M204" s="1" t="s">
        <v>482</v>
      </c>
    </row>
    <row r="205" spans="1:13" x14ac:dyDescent="0.25">
      <c r="A205" s="1" t="s">
        <v>483</v>
      </c>
      <c r="B205" s="1">
        <v>5</v>
      </c>
      <c r="C205" s="1">
        <v>5</v>
      </c>
      <c r="D205" s="1">
        <f>IF(Table1[[#This Row],[Position]]&lt;4,3,(IF(Table1[[#This Row],[Position]]&gt;10,1,2)))</f>
        <v>2</v>
      </c>
      <c r="E205" s="1">
        <f>IF(Table1[[#This Row],[Previous Position]]&lt;4,3,(IF(Table1[[#This Row],[Previous Position]]&gt;10,1,2)))</f>
        <v>2</v>
      </c>
      <c r="F205" s="1">
        <v>390</v>
      </c>
      <c r="G205" s="1">
        <v>8.61</v>
      </c>
      <c r="H205" s="1" t="s">
        <v>108</v>
      </c>
      <c r="I205" s="1">
        <v>0.05</v>
      </c>
      <c r="J205" s="1">
        <v>0.04</v>
      </c>
      <c r="K205" s="1">
        <v>0.86</v>
      </c>
      <c r="L205" s="1">
        <v>414000000</v>
      </c>
      <c r="M205" s="1" t="s">
        <v>484</v>
      </c>
    </row>
    <row r="206" spans="1:13" x14ac:dyDescent="0.25">
      <c r="A206" s="1" t="s">
        <v>485</v>
      </c>
      <c r="B206" s="1">
        <v>5</v>
      </c>
      <c r="C206" s="1">
        <v>5</v>
      </c>
      <c r="D206" s="1">
        <f>IF(Table1[[#This Row],[Position]]&lt;4,3,(IF(Table1[[#This Row],[Position]]&gt;10,1,2)))</f>
        <v>2</v>
      </c>
      <c r="E206" s="1">
        <f>IF(Table1[[#This Row],[Previous Position]]&lt;4,3,(IF(Table1[[#This Row],[Previous Position]]&gt;10,1,2)))</f>
        <v>2</v>
      </c>
      <c r="F206" s="1">
        <v>390</v>
      </c>
      <c r="G206" s="1">
        <v>16.55</v>
      </c>
      <c r="H206" s="1" t="s">
        <v>486</v>
      </c>
      <c r="I206" s="1">
        <v>0.05</v>
      </c>
      <c r="J206" s="1">
        <v>0.08</v>
      </c>
      <c r="K206" s="1">
        <v>0.94</v>
      </c>
      <c r="L206" s="1">
        <v>13200000</v>
      </c>
      <c r="M206" s="1" t="s">
        <v>487</v>
      </c>
    </row>
    <row r="207" spans="1:13" x14ac:dyDescent="0.25">
      <c r="A207" s="1" t="s">
        <v>488</v>
      </c>
      <c r="B207" s="1">
        <v>6</v>
      </c>
      <c r="C207" s="1">
        <v>6</v>
      </c>
      <c r="D207" s="1">
        <f>IF(Table1[[#This Row],[Position]]&lt;4,3,(IF(Table1[[#This Row],[Position]]&gt;10,1,2)))</f>
        <v>2</v>
      </c>
      <c r="E207" s="1">
        <f>IF(Table1[[#This Row],[Previous Position]]&lt;4,3,(IF(Table1[[#This Row],[Previous Position]]&gt;10,1,2)))</f>
        <v>2</v>
      </c>
      <c r="F207" s="1">
        <v>390</v>
      </c>
      <c r="G207" s="1">
        <v>0</v>
      </c>
      <c r="H207" s="1" t="s">
        <v>452</v>
      </c>
      <c r="I207" s="1">
        <v>0.05</v>
      </c>
      <c r="J207" s="1">
        <v>0</v>
      </c>
      <c r="K207" s="1">
        <v>0.01</v>
      </c>
      <c r="L207" s="1">
        <v>1310000</v>
      </c>
      <c r="M207" s="1" t="s">
        <v>489</v>
      </c>
    </row>
    <row r="208" spans="1:13" x14ac:dyDescent="0.25">
      <c r="A208" s="1" t="s">
        <v>490</v>
      </c>
      <c r="B208" s="1">
        <v>6</v>
      </c>
      <c r="C208" s="1">
        <v>4</v>
      </c>
      <c r="D208" s="1">
        <f>IF(Table1[[#This Row],[Position]]&lt;4,3,(IF(Table1[[#This Row],[Position]]&gt;10,1,2)))</f>
        <v>2</v>
      </c>
      <c r="E208" s="1">
        <f>IF(Table1[[#This Row],[Previous Position]]&lt;4,3,(IF(Table1[[#This Row],[Previous Position]]&gt;10,1,2)))</f>
        <v>2</v>
      </c>
      <c r="F208" s="1">
        <v>390</v>
      </c>
      <c r="G208" s="1">
        <v>16.96</v>
      </c>
      <c r="H208" s="1" t="s">
        <v>491</v>
      </c>
      <c r="I208" s="1">
        <v>0.05</v>
      </c>
      <c r="J208" s="1">
        <v>0.08</v>
      </c>
      <c r="K208" s="1">
        <v>0.18</v>
      </c>
      <c r="L208" s="1">
        <v>999000</v>
      </c>
      <c r="M208" s="1" t="s">
        <v>492</v>
      </c>
    </row>
    <row r="209" spans="1:13" x14ac:dyDescent="0.25">
      <c r="A209" s="1" t="s">
        <v>493</v>
      </c>
      <c r="B209" s="1">
        <v>5</v>
      </c>
      <c r="C209" s="1">
        <v>5</v>
      </c>
      <c r="D209" s="1">
        <f>IF(Table1[[#This Row],[Position]]&lt;4,3,(IF(Table1[[#This Row],[Position]]&gt;10,1,2)))</f>
        <v>2</v>
      </c>
      <c r="E209" s="1">
        <f>IF(Table1[[#This Row],[Previous Position]]&lt;4,3,(IF(Table1[[#This Row],[Previous Position]]&gt;10,1,2)))</f>
        <v>2</v>
      </c>
      <c r="F209" s="1">
        <v>390</v>
      </c>
      <c r="G209" s="1">
        <v>0</v>
      </c>
      <c r="H209" s="1" t="s">
        <v>494</v>
      </c>
      <c r="I209" s="1">
        <v>0.05</v>
      </c>
      <c r="J209" s="1">
        <v>0</v>
      </c>
      <c r="K209" s="1">
        <v>0.08</v>
      </c>
      <c r="L209" s="1">
        <v>1450000000</v>
      </c>
      <c r="M209" s="1" t="s">
        <v>495</v>
      </c>
    </row>
    <row r="210" spans="1:13" x14ac:dyDescent="0.25">
      <c r="A210" s="1" t="s">
        <v>493</v>
      </c>
      <c r="B210" s="1">
        <v>6</v>
      </c>
      <c r="C210" s="1">
        <v>6</v>
      </c>
      <c r="D210" s="1">
        <f>IF(Table1[[#This Row],[Position]]&lt;4,3,(IF(Table1[[#This Row],[Position]]&gt;10,1,2)))</f>
        <v>2</v>
      </c>
      <c r="E210" s="1">
        <f>IF(Table1[[#This Row],[Previous Position]]&lt;4,3,(IF(Table1[[#This Row],[Previous Position]]&gt;10,1,2)))</f>
        <v>2</v>
      </c>
      <c r="F210" s="1">
        <v>390</v>
      </c>
      <c r="G210" s="1">
        <v>0</v>
      </c>
      <c r="H210" s="1" t="s">
        <v>496</v>
      </c>
      <c r="I210" s="1">
        <v>0.05</v>
      </c>
      <c r="J210" s="1">
        <v>0</v>
      </c>
      <c r="K210" s="1">
        <v>0.08</v>
      </c>
      <c r="L210" s="1">
        <v>1450000000</v>
      </c>
      <c r="M210" s="1" t="s">
        <v>495</v>
      </c>
    </row>
    <row r="211" spans="1:13" x14ac:dyDescent="0.25">
      <c r="A211" s="1" t="s">
        <v>65</v>
      </c>
      <c r="B211" s="1">
        <v>5</v>
      </c>
      <c r="C211" s="1">
        <v>5</v>
      </c>
      <c r="D211" s="1">
        <f>IF(Table1[[#This Row],[Position]]&lt;4,3,(IF(Table1[[#This Row],[Position]]&gt;10,1,2)))</f>
        <v>2</v>
      </c>
      <c r="E211" s="1">
        <f>IF(Table1[[#This Row],[Previous Position]]&lt;4,3,(IF(Table1[[#This Row],[Previous Position]]&gt;10,1,2)))</f>
        <v>2</v>
      </c>
      <c r="F211" s="1">
        <v>390</v>
      </c>
      <c r="G211" s="1">
        <v>0</v>
      </c>
      <c r="H211" s="1" t="s">
        <v>113</v>
      </c>
      <c r="I211" s="1">
        <v>0.05</v>
      </c>
      <c r="J211" s="1">
        <v>0</v>
      </c>
      <c r="K211" s="1">
        <v>0.28000000000000003</v>
      </c>
      <c r="L211" s="1">
        <v>508000</v>
      </c>
      <c r="M211" s="1" t="s">
        <v>66</v>
      </c>
    </row>
    <row r="212" spans="1:13" x14ac:dyDescent="0.25">
      <c r="A212" s="1" t="s">
        <v>97</v>
      </c>
      <c r="B212" s="1">
        <v>3</v>
      </c>
      <c r="C212" s="1">
        <v>3</v>
      </c>
      <c r="D212" s="1">
        <f>IF(Table1[[#This Row],[Position]]&lt;4,3,(IF(Table1[[#This Row],[Position]]&gt;10,1,2)))</f>
        <v>3</v>
      </c>
      <c r="E212" s="1">
        <f>IF(Table1[[#This Row],[Previous Position]]&lt;4,3,(IF(Table1[[#This Row],[Previous Position]]&gt;10,1,2)))</f>
        <v>3</v>
      </c>
      <c r="F212" s="1">
        <v>210</v>
      </c>
      <c r="G212" s="1">
        <v>5.09</v>
      </c>
      <c r="H212" s="1" t="s">
        <v>95</v>
      </c>
      <c r="I212" s="1">
        <v>0.05</v>
      </c>
      <c r="J212" s="1">
        <v>0.02</v>
      </c>
      <c r="K212" s="1">
        <v>0.38</v>
      </c>
      <c r="L212" s="1">
        <v>885000</v>
      </c>
      <c r="M212" s="1" t="s">
        <v>98</v>
      </c>
    </row>
    <row r="213" spans="1:13" x14ac:dyDescent="0.25">
      <c r="A213" s="1" t="s">
        <v>497</v>
      </c>
      <c r="B213" s="1">
        <v>3</v>
      </c>
      <c r="C213" s="1">
        <v>3</v>
      </c>
      <c r="D213" s="1">
        <f>IF(Table1[[#This Row],[Position]]&lt;4,3,(IF(Table1[[#This Row],[Position]]&gt;10,1,2)))</f>
        <v>3</v>
      </c>
      <c r="E213" s="1">
        <f>IF(Table1[[#This Row],[Previous Position]]&lt;4,3,(IF(Table1[[#This Row],[Previous Position]]&gt;10,1,2)))</f>
        <v>3</v>
      </c>
      <c r="F213" s="1">
        <v>210</v>
      </c>
      <c r="G213" s="1">
        <v>0</v>
      </c>
      <c r="H213" s="1" t="s">
        <v>498</v>
      </c>
      <c r="I213" s="1">
        <v>0.05</v>
      </c>
      <c r="J213" s="1">
        <v>0</v>
      </c>
      <c r="K213" s="1">
        <v>0.18</v>
      </c>
      <c r="L213" s="1">
        <v>78000</v>
      </c>
      <c r="M213" s="1" t="s">
        <v>499</v>
      </c>
    </row>
    <row r="214" spans="1:13" x14ac:dyDescent="0.25">
      <c r="A214" s="1" t="s">
        <v>500</v>
      </c>
      <c r="B214" s="1">
        <v>3</v>
      </c>
      <c r="C214" s="1">
        <v>3</v>
      </c>
      <c r="D214" s="1">
        <f>IF(Table1[[#This Row],[Position]]&lt;4,3,(IF(Table1[[#This Row],[Position]]&gt;10,1,2)))</f>
        <v>3</v>
      </c>
      <c r="E214" s="1">
        <f>IF(Table1[[#This Row],[Previous Position]]&lt;4,3,(IF(Table1[[#This Row],[Previous Position]]&gt;10,1,2)))</f>
        <v>3</v>
      </c>
      <c r="F214" s="1">
        <v>210</v>
      </c>
      <c r="G214" s="1">
        <v>14.87</v>
      </c>
      <c r="H214" s="1" t="s">
        <v>127</v>
      </c>
      <c r="I214" s="1">
        <v>0.05</v>
      </c>
      <c r="J214" s="1">
        <v>7.0000000000000007E-2</v>
      </c>
      <c r="K214" s="1">
        <v>0.37</v>
      </c>
      <c r="L214" s="1">
        <v>7530000</v>
      </c>
      <c r="M214" s="1" t="s">
        <v>501</v>
      </c>
    </row>
    <row r="215" spans="1:13" x14ac:dyDescent="0.25">
      <c r="A215" s="1" t="s">
        <v>99</v>
      </c>
      <c r="B215" s="1">
        <v>3</v>
      </c>
      <c r="C215" s="1">
        <v>3</v>
      </c>
      <c r="D215" s="1">
        <f>IF(Table1[[#This Row],[Position]]&lt;4,3,(IF(Table1[[#This Row],[Position]]&gt;10,1,2)))</f>
        <v>3</v>
      </c>
      <c r="E215" s="1">
        <f>IF(Table1[[#This Row],[Previous Position]]&lt;4,3,(IF(Table1[[#This Row],[Previous Position]]&gt;10,1,2)))</f>
        <v>3</v>
      </c>
      <c r="F215" s="1">
        <v>210</v>
      </c>
      <c r="G215" s="1">
        <v>13.14</v>
      </c>
      <c r="H215" s="1" t="s">
        <v>502</v>
      </c>
      <c r="I215" s="1">
        <v>0.05</v>
      </c>
      <c r="J215" s="1">
        <v>0.06</v>
      </c>
      <c r="K215" s="1">
        <v>0.63</v>
      </c>
      <c r="L215" s="1">
        <v>414000</v>
      </c>
      <c r="M215" s="1" t="s">
        <v>101</v>
      </c>
    </row>
    <row r="216" spans="1:13" x14ac:dyDescent="0.25">
      <c r="A216" s="1" t="s">
        <v>503</v>
      </c>
      <c r="B216" s="1">
        <v>1</v>
      </c>
      <c r="C216" s="1">
        <v>1</v>
      </c>
      <c r="D216" s="1">
        <f>IF(Table1[[#This Row],[Position]]&lt;4,3,(IF(Table1[[#This Row],[Position]]&gt;10,1,2)))</f>
        <v>3</v>
      </c>
      <c r="E216" s="1">
        <f>IF(Table1[[#This Row],[Previous Position]]&lt;4,3,(IF(Table1[[#This Row],[Previous Position]]&gt;10,1,2)))</f>
        <v>3</v>
      </c>
      <c r="F216" s="1">
        <v>40</v>
      </c>
      <c r="G216" s="1">
        <v>7.91</v>
      </c>
      <c r="H216" s="1" t="s">
        <v>504</v>
      </c>
      <c r="I216" s="1">
        <v>0.05</v>
      </c>
      <c r="J216" s="1">
        <v>0.03</v>
      </c>
      <c r="K216" s="1">
        <v>0.51</v>
      </c>
      <c r="L216" s="1">
        <v>652000</v>
      </c>
      <c r="M216" s="1" t="s">
        <v>505</v>
      </c>
    </row>
    <row r="217" spans="1:13" x14ac:dyDescent="0.25">
      <c r="A217" s="1" t="s">
        <v>506</v>
      </c>
      <c r="B217" s="1">
        <v>1</v>
      </c>
      <c r="C217" s="1">
        <v>1</v>
      </c>
      <c r="D217" s="1">
        <f>IF(Table1[[#This Row],[Position]]&lt;4,3,(IF(Table1[[#This Row],[Position]]&gt;10,1,2)))</f>
        <v>3</v>
      </c>
      <c r="E217" s="1">
        <f>IF(Table1[[#This Row],[Previous Position]]&lt;4,3,(IF(Table1[[#This Row],[Previous Position]]&gt;10,1,2)))</f>
        <v>3</v>
      </c>
      <c r="F217" s="1">
        <v>40</v>
      </c>
      <c r="G217" s="1">
        <v>0</v>
      </c>
      <c r="H217" s="1" t="s">
        <v>182</v>
      </c>
      <c r="I217" s="1">
        <v>0.05</v>
      </c>
      <c r="J217" s="1">
        <v>0</v>
      </c>
      <c r="K217" s="1">
        <v>0.94</v>
      </c>
      <c r="L217" s="1">
        <v>257000</v>
      </c>
      <c r="M217" s="1" t="s">
        <v>507</v>
      </c>
    </row>
    <row r="218" spans="1:13" x14ac:dyDescent="0.25">
      <c r="A218" s="1" t="s">
        <v>508</v>
      </c>
      <c r="B218" s="1">
        <v>1</v>
      </c>
      <c r="C218" s="1">
        <v>1</v>
      </c>
      <c r="D218" s="1">
        <f>IF(Table1[[#This Row],[Position]]&lt;4,3,(IF(Table1[[#This Row],[Position]]&gt;10,1,2)))</f>
        <v>3</v>
      </c>
      <c r="E218" s="1">
        <f>IF(Table1[[#This Row],[Previous Position]]&lt;4,3,(IF(Table1[[#This Row],[Previous Position]]&gt;10,1,2)))</f>
        <v>3</v>
      </c>
      <c r="F218" s="1">
        <v>40</v>
      </c>
      <c r="G218" s="1">
        <v>0</v>
      </c>
      <c r="H218" s="1" t="s">
        <v>509</v>
      </c>
      <c r="I218" s="1">
        <v>0.05</v>
      </c>
      <c r="J218" s="1">
        <v>0</v>
      </c>
      <c r="K218" s="1">
        <v>0.95</v>
      </c>
      <c r="L218" s="1">
        <v>39800000</v>
      </c>
      <c r="M218" s="1" t="s">
        <v>510</v>
      </c>
    </row>
    <row r="219" spans="1:13" x14ac:dyDescent="0.25">
      <c r="A219" s="1" t="s">
        <v>511</v>
      </c>
      <c r="B219" s="1">
        <v>1</v>
      </c>
      <c r="C219" s="1">
        <v>1</v>
      </c>
      <c r="D219" s="1">
        <f>IF(Table1[[#This Row],[Position]]&lt;4,3,(IF(Table1[[#This Row],[Position]]&gt;10,1,2)))</f>
        <v>3</v>
      </c>
      <c r="E219" s="1">
        <f>IF(Table1[[#This Row],[Previous Position]]&lt;4,3,(IF(Table1[[#This Row],[Previous Position]]&gt;10,1,2)))</f>
        <v>3</v>
      </c>
      <c r="F219" s="1">
        <v>40</v>
      </c>
      <c r="G219" s="1">
        <v>7.2</v>
      </c>
      <c r="H219" s="1" t="s">
        <v>512</v>
      </c>
      <c r="I219" s="1">
        <v>0.05</v>
      </c>
      <c r="J219" s="1">
        <v>0.03</v>
      </c>
      <c r="K219" s="1">
        <v>0.97</v>
      </c>
      <c r="L219" s="1">
        <v>99000</v>
      </c>
      <c r="M219" s="1" t="s">
        <v>513</v>
      </c>
    </row>
    <row r="220" spans="1:13" x14ac:dyDescent="0.25">
      <c r="A220" s="1" t="s">
        <v>514</v>
      </c>
      <c r="B220" s="1">
        <v>1</v>
      </c>
      <c r="C220" s="1">
        <v>1</v>
      </c>
      <c r="D220" s="1">
        <f>IF(Table1[[#This Row],[Position]]&lt;4,3,(IF(Table1[[#This Row],[Position]]&gt;10,1,2)))</f>
        <v>3</v>
      </c>
      <c r="E220" s="1">
        <f>IF(Table1[[#This Row],[Previous Position]]&lt;4,3,(IF(Table1[[#This Row],[Previous Position]]&gt;10,1,2)))</f>
        <v>3</v>
      </c>
      <c r="F220" s="1">
        <v>40</v>
      </c>
      <c r="G220" s="1">
        <v>0</v>
      </c>
      <c r="H220" s="1" t="s">
        <v>127</v>
      </c>
      <c r="I220" s="1">
        <v>0.05</v>
      </c>
      <c r="J220" s="1">
        <v>0</v>
      </c>
      <c r="K220" s="1">
        <v>0.44</v>
      </c>
      <c r="L220" s="1">
        <v>2250000</v>
      </c>
      <c r="M220" s="1" t="s">
        <v>515</v>
      </c>
    </row>
    <row r="221" spans="1:13" x14ac:dyDescent="0.25">
      <c r="A221" s="1" t="s">
        <v>516</v>
      </c>
      <c r="B221" s="1">
        <v>1</v>
      </c>
      <c r="C221" s="1">
        <v>1</v>
      </c>
      <c r="D221" s="1">
        <f>IF(Table1[[#This Row],[Position]]&lt;4,3,(IF(Table1[[#This Row],[Position]]&gt;10,1,2)))</f>
        <v>3</v>
      </c>
      <c r="E221" s="1">
        <f>IF(Table1[[#This Row],[Previous Position]]&lt;4,3,(IF(Table1[[#This Row],[Previous Position]]&gt;10,1,2)))</f>
        <v>3</v>
      </c>
      <c r="F221" s="1">
        <v>40</v>
      </c>
      <c r="G221" s="1">
        <v>0</v>
      </c>
      <c r="H221" s="1" t="s">
        <v>517</v>
      </c>
      <c r="I221" s="1">
        <v>0.05</v>
      </c>
      <c r="J221" s="1">
        <v>0</v>
      </c>
      <c r="K221" s="1">
        <v>0.79</v>
      </c>
      <c r="L221" s="1">
        <v>43500000</v>
      </c>
      <c r="M221" s="1" t="s">
        <v>518</v>
      </c>
    </row>
    <row r="222" spans="1:13" x14ac:dyDescent="0.25">
      <c r="A222" s="1" t="s">
        <v>519</v>
      </c>
      <c r="B222" s="1">
        <v>1</v>
      </c>
      <c r="C222" s="1">
        <v>1</v>
      </c>
      <c r="D222" s="1">
        <f>IF(Table1[[#This Row],[Position]]&lt;4,3,(IF(Table1[[#This Row],[Position]]&gt;10,1,2)))</f>
        <v>3</v>
      </c>
      <c r="E222" s="1">
        <f>IF(Table1[[#This Row],[Previous Position]]&lt;4,3,(IF(Table1[[#This Row],[Previous Position]]&gt;10,1,2)))</f>
        <v>3</v>
      </c>
      <c r="F222" s="1">
        <v>40</v>
      </c>
      <c r="G222" s="1">
        <v>30.34</v>
      </c>
      <c r="H222" s="1" t="s">
        <v>42</v>
      </c>
      <c r="I222" s="1">
        <v>0.05</v>
      </c>
      <c r="J222" s="1">
        <v>0.14000000000000001</v>
      </c>
      <c r="K222" s="1">
        <v>0.91</v>
      </c>
      <c r="L222" s="1">
        <v>491000000</v>
      </c>
      <c r="M222" s="1" t="s">
        <v>520</v>
      </c>
    </row>
    <row r="223" spans="1:13" x14ac:dyDescent="0.25">
      <c r="A223" s="1" t="s">
        <v>521</v>
      </c>
      <c r="B223" s="1">
        <v>1</v>
      </c>
      <c r="C223" s="1">
        <v>1</v>
      </c>
      <c r="D223" s="1">
        <f>IF(Table1[[#This Row],[Position]]&lt;4,3,(IF(Table1[[#This Row],[Position]]&gt;10,1,2)))</f>
        <v>3</v>
      </c>
      <c r="E223" s="1">
        <f>IF(Table1[[#This Row],[Previous Position]]&lt;4,3,(IF(Table1[[#This Row],[Previous Position]]&gt;10,1,2)))</f>
        <v>3</v>
      </c>
      <c r="F223" s="1">
        <v>40</v>
      </c>
      <c r="G223" s="1">
        <v>17.16</v>
      </c>
      <c r="H223" s="1" t="s">
        <v>522</v>
      </c>
      <c r="I223" s="1">
        <v>0.05</v>
      </c>
      <c r="J223" s="1">
        <v>0.08</v>
      </c>
      <c r="K223" s="1">
        <v>0.99</v>
      </c>
      <c r="L223" s="1">
        <v>3390000</v>
      </c>
      <c r="M223" s="1" t="s">
        <v>523</v>
      </c>
    </row>
    <row r="224" spans="1:13" x14ac:dyDescent="0.25">
      <c r="A224" s="1" t="s">
        <v>524</v>
      </c>
      <c r="B224" s="1">
        <v>1</v>
      </c>
      <c r="C224" s="1">
        <v>1</v>
      </c>
      <c r="D224" s="1">
        <f>IF(Table1[[#This Row],[Position]]&lt;4,3,(IF(Table1[[#This Row],[Position]]&gt;10,1,2)))</f>
        <v>3</v>
      </c>
      <c r="E224" s="1">
        <f>IF(Table1[[#This Row],[Previous Position]]&lt;4,3,(IF(Table1[[#This Row],[Previous Position]]&gt;10,1,2)))</f>
        <v>3</v>
      </c>
      <c r="F224" s="1">
        <v>40</v>
      </c>
      <c r="G224" s="1">
        <v>3.82</v>
      </c>
      <c r="H224" s="1" t="s">
        <v>525</v>
      </c>
      <c r="I224" s="1">
        <v>0.05</v>
      </c>
      <c r="J224" s="1">
        <v>0.01</v>
      </c>
      <c r="K224" s="1">
        <v>0.46</v>
      </c>
      <c r="L224" s="1">
        <v>71300000</v>
      </c>
      <c r="M224" s="1" t="s">
        <v>526</v>
      </c>
    </row>
    <row r="225" spans="1:13" x14ac:dyDescent="0.25">
      <c r="A225" s="1" t="s">
        <v>527</v>
      </c>
      <c r="B225" s="1">
        <v>1</v>
      </c>
      <c r="C225" s="1">
        <v>1</v>
      </c>
      <c r="D225" s="1">
        <f>IF(Table1[[#This Row],[Position]]&lt;4,3,(IF(Table1[[#This Row],[Position]]&gt;10,1,2)))</f>
        <v>3</v>
      </c>
      <c r="E225" s="1">
        <f>IF(Table1[[#This Row],[Previous Position]]&lt;4,3,(IF(Table1[[#This Row],[Previous Position]]&gt;10,1,2)))</f>
        <v>3</v>
      </c>
      <c r="F225" s="1">
        <v>40</v>
      </c>
      <c r="G225" s="1">
        <v>22.55</v>
      </c>
      <c r="H225" s="1" t="s">
        <v>528</v>
      </c>
      <c r="I225" s="1">
        <v>0.05</v>
      </c>
      <c r="J225" s="1">
        <v>0.1</v>
      </c>
      <c r="K225" s="1">
        <v>0.97</v>
      </c>
      <c r="L225" s="1">
        <v>749000</v>
      </c>
      <c r="M225" s="1" t="s">
        <v>529</v>
      </c>
    </row>
    <row r="226" spans="1:13" x14ac:dyDescent="0.25">
      <c r="A226" s="1" t="s">
        <v>530</v>
      </c>
      <c r="B226" s="1">
        <v>1</v>
      </c>
      <c r="C226" s="1">
        <v>1</v>
      </c>
      <c r="D226" s="1">
        <f>IF(Table1[[#This Row],[Position]]&lt;4,3,(IF(Table1[[#This Row],[Position]]&gt;10,1,2)))</f>
        <v>3</v>
      </c>
      <c r="E226" s="1">
        <f>IF(Table1[[#This Row],[Previous Position]]&lt;4,3,(IF(Table1[[#This Row],[Previous Position]]&gt;10,1,2)))</f>
        <v>3</v>
      </c>
      <c r="F226" s="1">
        <v>40</v>
      </c>
      <c r="G226" s="1">
        <v>40.79</v>
      </c>
      <c r="H226" s="1" t="s">
        <v>74</v>
      </c>
      <c r="I226" s="1">
        <v>0.05</v>
      </c>
      <c r="J226" s="1">
        <v>0.19</v>
      </c>
      <c r="K226" s="1">
        <v>0.54</v>
      </c>
      <c r="L226" s="1">
        <v>11900000</v>
      </c>
      <c r="M226" s="1" t="s">
        <v>531</v>
      </c>
    </row>
    <row r="227" spans="1:13" x14ac:dyDescent="0.25">
      <c r="A227" s="1" t="s">
        <v>532</v>
      </c>
      <c r="B227" s="1">
        <v>1</v>
      </c>
      <c r="C227" s="1">
        <v>0</v>
      </c>
      <c r="D227" s="1">
        <f>IF(Table1[[#This Row],[Position]]&lt;4,3,(IF(Table1[[#This Row],[Position]]&gt;10,1,2)))</f>
        <v>3</v>
      </c>
      <c r="E227" s="1">
        <f>IF(Table1[[#This Row],[Previous Position]]&lt;4,3,(IF(Table1[[#This Row],[Previous Position]]&gt;10,1,2)))</f>
        <v>3</v>
      </c>
      <c r="F227" s="1">
        <v>40</v>
      </c>
      <c r="G227" s="1">
        <v>0</v>
      </c>
      <c r="H227" s="1" t="s">
        <v>533</v>
      </c>
      <c r="I227" s="1">
        <v>0.05</v>
      </c>
      <c r="J227" s="1">
        <v>0</v>
      </c>
      <c r="K227" s="1">
        <v>0.53</v>
      </c>
      <c r="L227" s="1">
        <v>390000</v>
      </c>
      <c r="M227" s="1" t="s">
        <v>534</v>
      </c>
    </row>
    <row r="228" spans="1:13" x14ac:dyDescent="0.25">
      <c r="A228" s="1" t="s">
        <v>535</v>
      </c>
      <c r="B228" s="1">
        <v>1</v>
      </c>
      <c r="C228" s="1">
        <v>1</v>
      </c>
      <c r="D228" s="1">
        <f>IF(Table1[[#This Row],[Position]]&lt;4,3,(IF(Table1[[#This Row],[Position]]&gt;10,1,2)))</f>
        <v>3</v>
      </c>
      <c r="E228" s="1">
        <f>IF(Table1[[#This Row],[Previous Position]]&lt;4,3,(IF(Table1[[#This Row],[Previous Position]]&gt;10,1,2)))</f>
        <v>3</v>
      </c>
      <c r="F228" s="1">
        <v>40</v>
      </c>
      <c r="G228" s="1">
        <v>0</v>
      </c>
      <c r="H228" s="1" t="s">
        <v>39</v>
      </c>
      <c r="I228" s="1">
        <v>0.05</v>
      </c>
      <c r="J228" s="1">
        <v>0</v>
      </c>
      <c r="K228" s="1">
        <v>0.85</v>
      </c>
      <c r="L228" s="1">
        <v>25200000</v>
      </c>
      <c r="M228" s="1" t="s">
        <v>536</v>
      </c>
    </row>
    <row r="229" spans="1:13" x14ac:dyDescent="0.25">
      <c r="A229" s="1" t="s">
        <v>537</v>
      </c>
      <c r="B229" s="1">
        <v>1</v>
      </c>
      <c r="C229" s="1">
        <v>1</v>
      </c>
      <c r="D229" s="1">
        <f>IF(Table1[[#This Row],[Position]]&lt;4,3,(IF(Table1[[#This Row],[Position]]&gt;10,1,2)))</f>
        <v>3</v>
      </c>
      <c r="E229" s="1">
        <f>IF(Table1[[#This Row],[Previous Position]]&lt;4,3,(IF(Table1[[#This Row],[Previous Position]]&gt;10,1,2)))</f>
        <v>3</v>
      </c>
      <c r="F229" s="1">
        <v>40</v>
      </c>
      <c r="G229" s="1">
        <v>9.2100000000000009</v>
      </c>
      <c r="H229" s="1" t="s">
        <v>512</v>
      </c>
      <c r="I229" s="1">
        <v>0.05</v>
      </c>
      <c r="J229" s="1">
        <v>0.04</v>
      </c>
      <c r="K229" s="1">
        <v>0.88</v>
      </c>
      <c r="L229" s="1">
        <v>65000</v>
      </c>
      <c r="M229" s="1" t="s">
        <v>538</v>
      </c>
    </row>
    <row r="230" spans="1:13" x14ac:dyDescent="0.25">
      <c r="A230" s="1" t="s">
        <v>539</v>
      </c>
      <c r="B230" s="1">
        <v>11</v>
      </c>
      <c r="C230" s="1">
        <v>0</v>
      </c>
      <c r="D230" s="1">
        <f>IF(Table1[[#This Row],[Position]]&lt;4,3,(IF(Table1[[#This Row],[Position]]&gt;10,1,2)))</f>
        <v>1</v>
      </c>
      <c r="E230" s="1">
        <f>IF(Table1[[#This Row],[Previous Position]]&lt;4,3,(IF(Table1[[#This Row],[Previous Position]]&gt;10,1,2)))</f>
        <v>3</v>
      </c>
      <c r="F230" s="1">
        <v>390</v>
      </c>
      <c r="G230" s="1">
        <v>8.82</v>
      </c>
      <c r="H230" s="1" t="s">
        <v>213</v>
      </c>
      <c r="I230" s="1">
        <v>0.05</v>
      </c>
      <c r="J230" s="1">
        <v>0.04</v>
      </c>
      <c r="K230" s="1">
        <v>0.88</v>
      </c>
      <c r="L230" s="1">
        <v>5520000</v>
      </c>
      <c r="M230" s="1" t="s">
        <v>540</v>
      </c>
    </row>
    <row r="231" spans="1:13" x14ac:dyDescent="0.25">
      <c r="A231" s="1" t="s">
        <v>541</v>
      </c>
      <c r="B231" s="1">
        <v>11</v>
      </c>
      <c r="C231" s="1">
        <v>12</v>
      </c>
      <c r="D231" s="1">
        <f>IF(Table1[[#This Row],[Position]]&lt;4,3,(IF(Table1[[#This Row],[Position]]&gt;10,1,2)))</f>
        <v>1</v>
      </c>
      <c r="E231" s="1">
        <f>IF(Table1[[#This Row],[Previous Position]]&lt;4,3,(IF(Table1[[#This Row],[Previous Position]]&gt;10,1,2)))</f>
        <v>1</v>
      </c>
      <c r="F231" s="1">
        <v>390</v>
      </c>
      <c r="G231" s="1">
        <v>7.54</v>
      </c>
      <c r="H231" s="1" t="s">
        <v>253</v>
      </c>
      <c r="I231" s="1">
        <v>0.05</v>
      </c>
      <c r="J231" s="1">
        <v>0.03</v>
      </c>
      <c r="K231" s="1">
        <v>0.6</v>
      </c>
      <c r="L231" s="1">
        <v>737000000</v>
      </c>
      <c r="M231" s="1" t="s">
        <v>542</v>
      </c>
    </row>
    <row r="232" spans="1:13" x14ac:dyDescent="0.25">
      <c r="A232" s="1" t="s">
        <v>543</v>
      </c>
      <c r="B232" s="1">
        <v>4</v>
      </c>
      <c r="C232" s="1">
        <v>3</v>
      </c>
      <c r="D232" s="1">
        <f>IF(Table1[[#This Row],[Position]]&lt;4,3,(IF(Table1[[#This Row],[Position]]&gt;10,1,2)))</f>
        <v>2</v>
      </c>
      <c r="E232" s="1">
        <f>IF(Table1[[#This Row],[Previous Position]]&lt;4,3,(IF(Table1[[#This Row],[Previous Position]]&gt;10,1,2)))</f>
        <v>3</v>
      </c>
      <c r="F232" s="1">
        <v>260</v>
      </c>
      <c r="G232" s="1">
        <v>20.65</v>
      </c>
      <c r="H232" s="1" t="s">
        <v>544</v>
      </c>
      <c r="I232" s="1">
        <v>0.05</v>
      </c>
      <c r="J232" s="1">
        <v>0.09</v>
      </c>
      <c r="K232" s="1">
        <v>0.94</v>
      </c>
      <c r="L232" s="1">
        <v>506000</v>
      </c>
      <c r="M232" s="1" t="s">
        <v>545</v>
      </c>
    </row>
    <row r="233" spans="1:13" x14ac:dyDescent="0.25">
      <c r="A233" s="1" t="s">
        <v>137</v>
      </c>
      <c r="B233" s="1">
        <v>2</v>
      </c>
      <c r="C233" s="1">
        <v>3</v>
      </c>
      <c r="D233" s="1">
        <f>IF(Table1[[#This Row],[Position]]&lt;4,3,(IF(Table1[[#This Row],[Position]]&gt;10,1,2)))</f>
        <v>3</v>
      </c>
      <c r="E233" s="1">
        <f>IF(Table1[[#This Row],[Previous Position]]&lt;4,3,(IF(Table1[[#This Row],[Previous Position]]&gt;10,1,2)))</f>
        <v>3</v>
      </c>
      <c r="F233" s="1">
        <v>140</v>
      </c>
      <c r="G233" s="1">
        <v>0</v>
      </c>
      <c r="H233" s="1" t="s">
        <v>546</v>
      </c>
      <c r="I233" s="1">
        <v>0.05</v>
      </c>
      <c r="J233" s="1">
        <v>0</v>
      </c>
      <c r="K233" s="1">
        <v>0.38</v>
      </c>
      <c r="L233" s="1">
        <v>112000</v>
      </c>
      <c r="M233" s="1" t="s">
        <v>139</v>
      </c>
    </row>
    <row r="234" spans="1:13" x14ac:dyDescent="0.25">
      <c r="A234" s="1" t="s">
        <v>85</v>
      </c>
      <c r="B234" s="1">
        <v>4</v>
      </c>
      <c r="C234" s="1">
        <v>0</v>
      </c>
      <c r="D234" s="1">
        <f>IF(Table1[[#This Row],[Position]]&lt;4,3,(IF(Table1[[#This Row],[Position]]&gt;10,1,2)))</f>
        <v>2</v>
      </c>
      <c r="E234" s="1">
        <f>IF(Table1[[#This Row],[Previous Position]]&lt;4,3,(IF(Table1[[#This Row],[Previous Position]]&gt;10,1,2)))</f>
        <v>3</v>
      </c>
      <c r="F234" s="1">
        <v>260</v>
      </c>
      <c r="G234" s="1">
        <v>0</v>
      </c>
      <c r="H234" s="1" t="s">
        <v>547</v>
      </c>
      <c r="I234" s="1">
        <v>0.05</v>
      </c>
      <c r="J234" s="1">
        <v>0</v>
      </c>
      <c r="K234" s="1">
        <v>0.2</v>
      </c>
      <c r="L234" s="1">
        <v>16000</v>
      </c>
      <c r="M234" s="1" t="s">
        <v>86</v>
      </c>
    </row>
    <row r="235" spans="1:13" x14ac:dyDescent="0.25">
      <c r="A235" s="1" t="s">
        <v>548</v>
      </c>
      <c r="B235" s="1">
        <v>4</v>
      </c>
      <c r="C235" s="1">
        <v>3</v>
      </c>
      <c r="D235" s="1">
        <f>IF(Table1[[#This Row],[Position]]&lt;4,3,(IF(Table1[[#This Row],[Position]]&gt;10,1,2)))</f>
        <v>2</v>
      </c>
      <c r="E235" s="1">
        <f>IF(Table1[[#This Row],[Previous Position]]&lt;4,3,(IF(Table1[[#This Row],[Previous Position]]&gt;10,1,2)))</f>
        <v>3</v>
      </c>
      <c r="F235" s="1">
        <v>260</v>
      </c>
      <c r="G235" s="1">
        <v>26.15</v>
      </c>
      <c r="H235" s="1" t="s">
        <v>130</v>
      </c>
      <c r="I235" s="1">
        <v>0.05</v>
      </c>
      <c r="J235" s="1">
        <v>0.11</v>
      </c>
      <c r="K235" s="1">
        <v>0.94</v>
      </c>
      <c r="L235" s="1">
        <v>19500000</v>
      </c>
      <c r="M235" s="1" t="s">
        <v>549</v>
      </c>
    </row>
    <row r="236" spans="1:13" x14ac:dyDescent="0.25">
      <c r="A236" s="1" t="s">
        <v>550</v>
      </c>
      <c r="B236" s="1">
        <v>2</v>
      </c>
      <c r="C236" s="1">
        <v>4</v>
      </c>
      <c r="D236" s="1">
        <f>IF(Table1[[#This Row],[Position]]&lt;4,3,(IF(Table1[[#This Row],[Position]]&gt;10,1,2)))</f>
        <v>3</v>
      </c>
      <c r="E236" s="1">
        <f>IF(Table1[[#This Row],[Previous Position]]&lt;4,3,(IF(Table1[[#This Row],[Previous Position]]&gt;10,1,2)))</f>
        <v>2</v>
      </c>
      <c r="F236" s="1">
        <v>140</v>
      </c>
      <c r="G236" s="1">
        <v>0</v>
      </c>
      <c r="H236" s="1" t="s">
        <v>50</v>
      </c>
      <c r="I236" s="1">
        <v>0.05</v>
      </c>
      <c r="J236" s="1">
        <v>0</v>
      </c>
      <c r="K236" s="1">
        <v>0.28000000000000003</v>
      </c>
      <c r="L236" s="1">
        <v>48300000</v>
      </c>
      <c r="M236" s="1" t="s">
        <v>551</v>
      </c>
    </row>
    <row r="237" spans="1:13" x14ac:dyDescent="0.25">
      <c r="A237" s="1" t="s">
        <v>552</v>
      </c>
      <c r="B237" s="1">
        <v>2</v>
      </c>
      <c r="C237" s="1">
        <v>2</v>
      </c>
      <c r="D237" s="1">
        <f>IF(Table1[[#This Row],[Position]]&lt;4,3,(IF(Table1[[#This Row],[Position]]&gt;10,1,2)))</f>
        <v>3</v>
      </c>
      <c r="E237" s="1">
        <f>IF(Table1[[#This Row],[Previous Position]]&lt;4,3,(IF(Table1[[#This Row],[Previous Position]]&gt;10,1,2)))</f>
        <v>3</v>
      </c>
      <c r="F237" s="1">
        <v>140</v>
      </c>
      <c r="G237" s="1">
        <v>29.19</v>
      </c>
      <c r="H237" s="1" t="s">
        <v>553</v>
      </c>
      <c r="I237" s="1">
        <v>0.05</v>
      </c>
      <c r="J237" s="1">
        <v>0.13</v>
      </c>
      <c r="K237" s="1">
        <v>0.91</v>
      </c>
      <c r="L237" s="1">
        <v>21800000</v>
      </c>
      <c r="M237" s="1" t="s">
        <v>554</v>
      </c>
    </row>
    <row r="238" spans="1:13" x14ac:dyDescent="0.25">
      <c r="A238" s="1" t="s">
        <v>145</v>
      </c>
      <c r="B238" s="1">
        <v>2</v>
      </c>
      <c r="C238" s="1">
        <v>0</v>
      </c>
      <c r="D238" s="1">
        <f>IF(Table1[[#This Row],[Position]]&lt;4,3,(IF(Table1[[#This Row],[Position]]&gt;10,1,2)))</f>
        <v>3</v>
      </c>
      <c r="E238" s="1">
        <f>IF(Table1[[#This Row],[Previous Position]]&lt;4,3,(IF(Table1[[#This Row],[Previous Position]]&gt;10,1,2)))</f>
        <v>3</v>
      </c>
      <c r="F238" s="1">
        <v>140</v>
      </c>
      <c r="G238" s="1">
        <v>11.78</v>
      </c>
      <c r="H238" s="1" t="s">
        <v>318</v>
      </c>
      <c r="I238" s="1">
        <v>0.05</v>
      </c>
      <c r="J238" s="1">
        <v>0.05</v>
      </c>
      <c r="K238" s="1">
        <v>0.2</v>
      </c>
      <c r="L238" s="1">
        <v>215000000</v>
      </c>
      <c r="M238" s="1" t="s">
        <v>146</v>
      </c>
    </row>
    <row r="239" spans="1:13" x14ac:dyDescent="0.25">
      <c r="A239" s="1" t="s">
        <v>147</v>
      </c>
      <c r="B239" s="1">
        <v>2</v>
      </c>
      <c r="C239" s="1">
        <v>2</v>
      </c>
      <c r="D239" s="1">
        <f>IF(Table1[[#This Row],[Position]]&lt;4,3,(IF(Table1[[#This Row],[Position]]&gt;10,1,2)))</f>
        <v>3</v>
      </c>
      <c r="E239" s="1">
        <f>IF(Table1[[#This Row],[Previous Position]]&lt;4,3,(IF(Table1[[#This Row],[Previous Position]]&gt;10,1,2)))</f>
        <v>3</v>
      </c>
      <c r="F239" s="1">
        <v>140</v>
      </c>
      <c r="G239" s="1">
        <v>9.65</v>
      </c>
      <c r="H239" s="1" t="s">
        <v>555</v>
      </c>
      <c r="I239" s="1">
        <v>0.05</v>
      </c>
      <c r="J239" s="1">
        <v>0.04</v>
      </c>
      <c r="K239" s="1">
        <v>0.63</v>
      </c>
      <c r="L239" s="1">
        <v>492000</v>
      </c>
      <c r="M239" s="1" t="s">
        <v>149</v>
      </c>
    </row>
    <row r="240" spans="1:13" x14ac:dyDescent="0.25">
      <c r="A240" s="1" t="s">
        <v>556</v>
      </c>
      <c r="B240" s="1">
        <v>2</v>
      </c>
      <c r="C240" s="1">
        <v>2</v>
      </c>
      <c r="D240" s="1">
        <f>IF(Table1[[#This Row],[Position]]&lt;4,3,(IF(Table1[[#This Row],[Position]]&gt;10,1,2)))</f>
        <v>3</v>
      </c>
      <c r="E240" s="1">
        <f>IF(Table1[[#This Row],[Previous Position]]&lt;4,3,(IF(Table1[[#This Row],[Previous Position]]&gt;10,1,2)))</f>
        <v>3</v>
      </c>
      <c r="F240" s="1">
        <v>140</v>
      </c>
      <c r="G240" s="1">
        <v>0</v>
      </c>
      <c r="H240" s="1" t="s">
        <v>318</v>
      </c>
      <c r="I240" s="1">
        <v>0.05</v>
      </c>
      <c r="J240" s="1">
        <v>0</v>
      </c>
      <c r="K240" s="1">
        <v>0.19</v>
      </c>
      <c r="L240" s="1">
        <v>220000000</v>
      </c>
      <c r="M240" s="1" t="s">
        <v>557</v>
      </c>
    </row>
    <row r="241" spans="1:13" x14ac:dyDescent="0.25">
      <c r="A241" s="1" t="s">
        <v>558</v>
      </c>
      <c r="B241" s="1">
        <v>4</v>
      </c>
      <c r="C241" s="1">
        <v>4</v>
      </c>
      <c r="D241" s="1">
        <f>IF(Table1[[#This Row],[Position]]&lt;4,3,(IF(Table1[[#This Row],[Position]]&gt;10,1,2)))</f>
        <v>2</v>
      </c>
      <c r="E241" s="1">
        <f>IF(Table1[[#This Row],[Previous Position]]&lt;4,3,(IF(Table1[[#This Row],[Previous Position]]&gt;10,1,2)))</f>
        <v>2</v>
      </c>
      <c r="F241" s="1">
        <v>260</v>
      </c>
      <c r="G241" s="1">
        <v>1.04</v>
      </c>
      <c r="H241" s="1" t="s">
        <v>559</v>
      </c>
      <c r="I241" s="1">
        <v>0.05</v>
      </c>
      <c r="J241" s="1">
        <v>0</v>
      </c>
      <c r="K241" s="1">
        <v>0.11</v>
      </c>
      <c r="L241" s="1">
        <v>6000</v>
      </c>
      <c r="M241" s="1" t="s">
        <v>560</v>
      </c>
    </row>
    <row r="242" spans="1:13" x14ac:dyDescent="0.25">
      <c r="A242" s="1" t="s">
        <v>561</v>
      </c>
      <c r="B242" s="1">
        <v>2</v>
      </c>
      <c r="C242" s="1">
        <v>2</v>
      </c>
      <c r="D242" s="1">
        <f>IF(Table1[[#This Row],[Position]]&lt;4,3,(IF(Table1[[#This Row],[Position]]&gt;10,1,2)))</f>
        <v>3</v>
      </c>
      <c r="E242" s="1">
        <f>IF(Table1[[#This Row],[Previous Position]]&lt;4,3,(IF(Table1[[#This Row],[Previous Position]]&gt;10,1,2)))</f>
        <v>3</v>
      </c>
      <c r="F242" s="1">
        <v>140</v>
      </c>
      <c r="G242" s="1">
        <v>3.7</v>
      </c>
      <c r="H242" s="1" t="s">
        <v>562</v>
      </c>
      <c r="I242" s="1">
        <v>0.05</v>
      </c>
      <c r="J242" s="1">
        <v>0.01</v>
      </c>
      <c r="K242" s="1">
        <v>0.38</v>
      </c>
      <c r="L242" s="1">
        <v>1720000</v>
      </c>
      <c r="M242" s="1" t="s">
        <v>563</v>
      </c>
    </row>
    <row r="243" spans="1:13" x14ac:dyDescent="0.25">
      <c r="A243" s="1" t="s">
        <v>564</v>
      </c>
      <c r="B243" s="1">
        <v>2</v>
      </c>
      <c r="C243" s="1">
        <v>2</v>
      </c>
      <c r="D243" s="1">
        <f>IF(Table1[[#This Row],[Position]]&lt;4,3,(IF(Table1[[#This Row],[Position]]&gt;10,1,2)))</f>
        <v>3</v>
      </c>
      <c r="E243" s="1">
        <f>IF(Table1[[#This Row],[Previous Position]]&lt;4,3,(IF(Table1[[#This Row],[Previous Position]]&gt;10,1,2)))</f>
        <v>3</v>
      </c>
      <c r="F243" s="1">
        <v>140</v>
      </c>
      <c r="G243" s="1">
        <v>5.2</v>
      </c>
      <c r="H243" s="1" t="s">
        <v>562</v>
      </c>
      <c r="I243" s="1">
        <v>0.05</v>
      </c>
      <c r="J243" s="1">
        <v>0.02</v>
      </c>
      <c r="K243" s="1">
        <v>0.38</v>
      </c>
      <c r="L243" s="1">
        <v>6210000</v>
      </c>
      <c r="M243" s="1" t="s">
        <v>565</v>
      </c>
    </row>
    <row r="244" spans="1:13" x14ac:dyDescent="0.25">
      <c r="A244" s="1" t="s">
        <v>566</v>
      </c>
      <c r="B244" s="1">
        <v>2</v>
      </c>
      <c r="C244" s="1">
        <v>2</v>
      </c>
      <c r="D244" s="1">
        <f>IF(Table1[[#This Row],[Position]]&lt;4,3,(IF(Table1[[#This Row],[Position]]&gt;10,1,2)))</f>
        <v>3</v>
      </c>
      <c r="E244" s="1">
        <f>IF(Table1[[#This Row],[Previous Position]]&lt;4,3,(IF(Table1[[#This Row],[Previous Position]]&gt;10,1,2)))</f>
        <v>3</v>
      </c>
      <c r="F244" s="1">
        <v>140</v>
      </c>
      <c r="G244" s="1">
        <v>21.93</v>
      </c>
      <c r="H244" s="1" t="s">
        <v>168</v>
      </c>
      <c r="I244" s="1">
        <v>0.05</v>
      </c>
      <c r="J244" s="1">
        <v>0.1</v>
      </c>
      <c r="K244" s="1">
        <v>0.95</v>
      </c>
      <c r="L244" s="1">
        <v>2370000</v>
      </c>
      <c r="M244" s="1" t="s">
        <v>567</v>
      </c>
    </row>
    <row r="245" spans="1:13" x14ac:dyDescent="0.25">
      <c r="A245" s="1" t="s">
        <v>568</v>
      </c>
      <c r="B245" s="1">
        <v>16</v>
      </c>
      <c r="C245" s="1">
        <v>16</v>
      </c>
      <c r="D245" s="1">
        <f>IF(Table1[[#This Row],[Position]]&lt;4,3,(IF(Table1[[#This Row],[Position]]&gt;10,1,2)))</f>
        <v>1</v>
      </c>
      <c r="E245" s="1">
        <f>IF(Table1[[#This Row],[Previous Position]]&lt;4,3,(IF(Table1[[#This Row],[Previous Position]]&gt;10,1,2)))</f>
        <v>1</v>
      </c>
      <c r="F245" s="1">
        <v>3600</v>
      </c>
      <c r="G245" s="1">
        <v>1.5</v>
      </c>
      <c r="H245" s="1" t="s">
        <v>569</v>
      </c>
      <c r="I245" s="1">
        <v>0.05</v>
      </c>
      <c r="J245" s="1">
        <v>0</v>
      </c>
      <c r="K245" s="1">
        <v>0.13</v>
      </c>
      <c r="L245" s="1">
        <v>434000</v>
      </c>
      <c r="M245" s="1" t="s">
        <v>570</v>
      </c>
    </row>
    <row r="246" spans="1:13" x14ac:dyDescent="0.25">
      <c r="A246" s="1" t="s">
        <v>571</v>
      </c>
      <c r="B246" s="1">
        <v>8</v>
      </c>
      <c r="C246" s="1">
        <v>9</v>
      </c>
      <c r="D246" s="1">
        <f>IF(Table1[[#This Row],[Position]]&lt;4,3,(IF(Table1[[#This Row],[Position]]&gt;10,1,2)))</f>
        <v>2</v>
      </c>
      <c r="E246" s="1">
        <f>IF(Table1[[#This Row],[Previous Position]]&lt;4,3,(IF(Table1[[#This Row],[Previous Position]]&gt;10,1,2)))</f>
        <v>2</v>
      </c>
      <c r="F246" s="1">
        <v>590</v>
      </c>
      <c r="G246" s="1">
        <v>13.3</v>
      </c>
      <c r="H246" s="1" t="s">
        <v>572</v>
      </c>
      <c r="I246" s="1">
        <v>0.05</v>
      </c>
      <c r="J246" s="1">
        <v>0.05</v>
      </c>
      <c r="K246" s="1">
        <v>0.25</v>
      </c>
      <c r="L246" s="1">
        <v>838000</v>
      </c>
      <c r="M246" s="1" t="s">
        <v>573</v>
      </c>
    </row>
    <row r="247" spans="1:13" x14ac:dyDescent="0.25">
      <c r="A247" s="1" t="s">
        <v>574</v>
      </c>
      <c r="B247" s="1">
        <v>9</v>
      </c>
      <c r="C247" s="1">
        <v>10</v>
      </c>
      <c r="D247" s="1">
        <f>IF(Table1[[#This Row],[Position]]&lt;4,3,(IF(Table1[[#This Row],[Position]]&gt;10,1,2)))</f>
        <v>2</v>
      </c>
      <c r="E247" s="1">
        <f>IF(Table1[[#This Row],[Previous Position]]&lt;4,3,(IF(Table1[[#This Row],[Previous Position]]&gt;10,1,2)))</f>
        <v>2</v>
      </c>
      <c r="F247" s="1">
        <v>590</v>
      </c>
      <c r="G247" s="1">
        <v>3.77</v>
      </c>
      <c r="H247" s="1" t="s">
        <v>192</v>
      </c>
      <c r="I247" s="1">
        <v>0.05</v>
      </c>
      <c r="J247" s="1">
        <v>0.01</v>
      </c>
      <c r="K247" s="1">
        <v>0.08</v>
      </c>
      <c r="L247" s="1">
        <v>155000000</v>
      </c>
      <c r="M247" s="1" t="s">
        <v>575</v>
      </c>
    </row>
    <row r="248" spans="1:13" x14ac:dyDescent="0.25">
      <c r="A248" s="1" t="s">
        <v>576</v>
      </c>
      <c r="B248" s="1">
        <v>13</v>
      </c>
      <c r="C248" s="1">
        <v>9</v>
      </c>
      <c r="D248" s="1">
        <f>IF(Table1[[#This Row],[Position]]&lt;4,3,(IF(Table1[[#This Row],[Position]]&gt;10,1,2)))</f>
        <v>1</v>
      </c>
      <c r="E248" s="1">
        <f>IF(Table1[[#This Row],[Previous Position]]&lt;4,3,(IF(Table1[[#This Row],[Previous Position]]&gt;10,1,2)))</f>
        <v>2</v>
      </c>
      <c r="F248" s="1">
        <v>1900</v>
      </c>
      <c r="G248" s="1">
        <v>2.12</v>
      </c>
      <c r="H248" s="1" t="s">
        <v>452</v>
      </c>
      <c r="I248" s="1">
        <v>0.04</v>
      </c>
      <c r="J248" s="1">
        <v>0</v>
      </c>
      <c r="K248" s="1">
        <v>0.1</v>
      </c>
      <c r="L248" s="1">
        <v>26400000</v>
      </c>
      <c r="M248" s="1" t="s">
        <v>577</v>
      </c>
    </row>
    <row r="249" spans="1:13" x14ac:dyDescent="0.25">
      <c r="A249" s="1" t="s">
        <v>578</v>
      </c>
      <c r="B249" s="1">
        <v>12</v>
      </c>
      <c r="C249" s="1">
        <v>13</v>
      </c>
      <c r="D249" s="1">
        <f>IF(Table1[[#This Row],[Position]]&lt;4,3,(IF(Table1[[#This Row],[Position]]&gt;10,1,2)))</f>
        <v>1</v>
      </c>
      <c r="E249" s="1">
        <f>IF(Table1[[#This Row],[Previous Position]]&lt;4,3,(IF(Table1[[#This Row],[Previous Position]]&gt;10,1,2)))</f>
        <v>1</v>
      </c>
      <c r="F249" s="1">
        <v>1300</v>
      </c>
      <c r="G249" s="1">
        <v>2.29</v>
      </c>
      <c r="H249" s="1" t="s">
        <v>579</v>
      </c>
      <c r="I249" s="1">
        <v>0.04</v>
      </c>
      <c r="J249" s="1">
        <v>0</v>
      </c>
      <c r="K249" s="1">
        <v>0.05</v>
      </c>
      <c r="L249" s="1">
        <v>2940000</v>
      </c>
      <c r="M249" s="1" t="s">
        <v>580</v>
      </c>
    </row>
    <row r="250" spans="1:13" x14ac:dyDescent="0.25">
      <c r="A250" s="1" t="s">
        <v>581</v>
      </c>
      <c r="B250" s="1">
        <v>14</v>
      </c>
      <c r="C250" s="1">
        <v>15</v>
      </c>
      <c r="D250" s="1">
        <f>IF(Table1[[#This Row],[Position]]&lt;4,3,(IF(Table1[[#This Row],[Position]]&gt;10,1,2)))</f>
        <v>1</v>
      </c>
      <c r="E250" s="1">
        <f>IF(Table1[[#This Row],[Previous Position]]&lt;4,3,(IF(Table1[[#This Row],[Previous Position]]&gt;10,1,2)))</f>
        <v>1</v>
      </c>
      <c r="F250" s="1">
        <v>2400</v>
      </c>
      <c r="G250" s="1">
        <v>1.1200000000000001</v>
      </c>
      <c r="H250" s="1" t="s">
        <v>207</v>
      </c>
      <c r="I250" s="1">
        <v>0.04</v>
      </c>
      <c r="J250" s="1">
        <v>0</v>
      </c>
      <c r="K250" s="1">
        <v>0.1</v>
      </c>
      <c r="L250" s="1">
        <v>1550000000</v>
      </c>
      <c r="M250" s="1" t="s">
        <v>582</v>
      </c>
    </row>
    <row r="251" spans="1:13" x14ac:dyDescent="0.25">
      <c r="A251" s="1" t="s">
        <v>583</v>
      </c>
      <c r="B251" s="1">
        <v>5</v>
      </c>
      <c r="C251" s="1">
        <v>5</v>
      </c>
      <c r="D251" s="1">
        <f>IF(Table1[[#This Row],[Position]]&lt;4,3,(IF(Table1[[#This Row],[Position]]&gt;10,1,2)))</f>
        <v>2</v>
      </c>
      <c r="E251" s="1">
        <f>IF(Table1[[#This Row],[Previous Position]]&lt;4,3,(IF(Table1[[#This Row],[Previous Position]]&gt;10,1,2)))</f>
        <v>2</v>
      </c>
      <c r="F251" s="1">
        <v>320</v>
      </c>
      <c r="G251" s="1">
        <v>21.12</v>
      </c>
      <c r="H251" s="1" t="s">
        <v>74</v>
      </c>
      <c r="I251" s="1">
        <v>0.04</v>
      </c>
      <c r="J251" s="1">
        <v>0.08</v>
      </c>
      <c r="K251" s="1">
        <v>0.78</v>
      </c>
      <c r="L251" s="1">
        <v>144000000</v>
      </c>
      <c r="M251" s="1" t="s">
        <v>584</v>
      </c>
    </row>
    <row r="252" spans="1:13" x14ac:dyDescent="0.25">
      <c r="A252" s="1" t="s">
        <v>585</v>
      </c>
      <c r="B252" s="1">
        <v>6</v>
      </c>
      <c r="C252" s="1">
        <v>6</v>
      </c>
      <c r="D252" s="1">
        <f>IF(Table1[[#This Row],[Position]]&lt;4,3,(IF(Table1[[#This Row],[Position]]&gt;10,1,2)))</f>
        <v>2</v>
      </c>
      <c r="E252" s="1">
        <f>IF(Table1[[#This Row],[Previous Position]]&lt;4,3,(IF(Table1[[#This Row],[Previous Position]]&gt;10,1,2)))</f>
        <v>2</v>
      </c>
      <c r="F252" s="1">
        <v>320</v>
      </c>
      <c r="G252" s="1">
        <v>4.47</v>
      </c>
      <c r="H252" s="1" t="s">
        <v>586</v>
      </c>
      <c r="I252" s="1">
        <v>0.04</v>
      </c>
      <c r="J252" s="1">
        <v>0.01</v>
      </c>
      <c r="K252" s="1">
        <v>0.24</v>
      </c>
      <c r="L252" s="1">
        <v>817000000</v>
      </c>
      <c r="M252" s="1" t="s">
        <v>587</v>
      </c>
    </row>
    <row r="253" spans="1:13" x14ac:dyDescent="0.25">
      <c r="A253" s="1" t="s">
        <v>588</v>
      </c>
      <c r="B253" s="1">
        <v>5</v>
      </c>
      <c r="C253" s="1">
        <v>5</v>
      </c>
      <c r="D253" s="1">
        <f>IF(Table1[[#This Row],[Position]]&lt;4,3,(IF(Table1[[#This Row],[Position]]&gt;10,1,2)))</f>
        <v>2</v>
      </c>
      <c r="E253" s="1">
        <f>IF(Table1[[#This Row],[Previous Position]]&lt;4,3,(IF(Table1[[#This Row],[Previous Position]]&gt;10,1,2)))</f>
        <v>2</v>
      </c>
      <c r="F253" s="1">
        <v>320</v>
      </c>
      <c r="G253" s="1">
        <v>9.35</v>
      </c>
      <c r="H253" s="1" t="s">
        <v>589</v>
      </c>
      <c r="I253" s="1">
        <v>0.04</v>
      </c>
      <c r="J253" s="1">
        <v>0.03</v>
      </c>
      <c r="K253" s="1">
        <v>0.59</v>
      </c>
      <c r="L253" s="1">
        <v>194000000</v>
      </c>
      <c r="M253" s="1" t="s">
        <v>590</v>
      </c>
    </row>
    <row r="254" spans="1:13" x14ac:dyDescent="0.25">
      <c r="A254" s="1" t="s">
        <v>591</v>
      </c>
      <c r="B254" s="1">
        <v>5</v>
      </c>
      <c r="C254" s="1">
        <v>8</v>
      </c>
      <c r="D254" s="1">
        <f>IF(Table1[[#This Row],[Position]]&lt;4,3,(IF(Table1[[#This Row],[Position]]&gt;10,1,2)))</f>
        <v>2</v>
      </c>
      <c r="E254" s="1">
        <f>IF(Table1[[#This Row],[Previous Position]]&lt;4,3,(IF(Table1[[#This Row],[Previous Position]]&gt;10,1,2)))</f>
        <v>2</v>
      </c>
      <c r="F254" s="1">
        <v>320</v>
      </c>
      <c r="G254" s="1">
        <v>2.52</v>
      </c>
      <c r="H254" s="1" t="s">
        <v>265</v>
      </c>
      <c r="I254" s="1">
        <v>0.04</v>
      </c>
      <c r="J254" s="1">
        <v>0.01</v>
      </c>
      <c r="K254" s="1">
        <v>0.02</v>
      </c>
      <c r="L254" s="1">
        <v>474000000</v>
      </c>
      <c r="M254" s="1" t="s">
        <v>592</v>
      </c>
    </row>
    <row r="255" spans="1:13" x14ac:dyDescent="0.25">
      <c r="A255" s="1" t="s">
        <v>80</v>
      </c>
      <c r="B255" s="1">
        <v>6</v>
      </c>
      <c r="C255" s="1">
        <v>0</v>
      </c>
      <c r="D255" s="1">
        <f>IF(Table1[[#This Row],[Position]]&lt;4,3,(IF(Table1[[#This Row],[Position]]&gt;10,1,2)))</f>
        <v>2</v>
      </c>
      <c r="E255" s="1">
        <f>IF(Table1[[#This Row],[Previous Position]]&lt;4,3,(IF(Table1[[#This Row],[Previous Position]]&gt;10,1,2)))</f>
        <v>3</v>
      </c>
      <c r="F255" s="1">
        <v>320</v>
      </c>
      <c r="G255" s="1">
        <v>54.17</v>
      </c>
      <c r="H255" s="1" t="s">
        <v>593</v>
      </c>
      <c r="I255" s="1">
        <v>0.04</v>
      </c>
      <c r="J255" s="1">
        <v>0.21</v>
      </c>
      <c r="K255" s="1">
        <v>0.37</v>
      </c>
      <c r="L255" s="1">
        <v>155000</v>
      </c>
      <c r="M255" s="1" t="s">
        <v>82</v>
      </c>
    </row>
    <row r="256" spans="1:13" x14ac:dyDescent="0.25">
      <c r="A256" s="1" t="s">
        <v>80</v>
      </c>
      <c r="B256" s="1">
        <v>5</v>
      </c>
      <c r="C256" s="1">
        <v>6</v>
      </c>
      <c r="D256" s="1">
        <f>IF(Table1[[#This Row],[Position]]&lt;4,3,(IF(Table1[[#This Row],[Position]]&gt;10,1,2)))</f>
        <v>2</v>
      </c>
      <c r="E256" s="1">
        <f>IF(Table1[[#This Row],[Previous Position]]&lt;4,3,(IF(Table1[[#This Row],[Previous Position]]&gt;10,1,2)))</f>
        <v>2</v>
      </c>
      <c r="F256" s="1">
        <v>320</v>
      </c>
      <c r="G256" s="1">
        <v>54.17</v>
      </c>
      <c r="H256" s="1" t="s">
        <v>312</v>
      </c>
      <c r="I256" s="1">
        <v>0.04</v>
      </c>
      <c r="J256" s="1">
        <v>0.21</v>
      </c>
      <c r="K256" s="1">
        <v>0.37</v>
      </c>
      <c r="L256" s="1">
        <v>155000</v>
      </c>
      <c r="M256" s="1" t="s">
        <v>82</v>
      </c>
    </row>
    <row r="257" spans="1:13" x14ac:dyDescent="0.25">
      <c r="A257" s="1" t="s">
        <v>594</v>
      </c>
      <c r="B257" s="1">
        <v>7</v>
      </c>
      <c r="C257" s="1">
        <v>6</v>
      </c>
      <c r="D257" s="1">
        <f>IF(Table1[[#This Row],[Position]]&lt;4,3,(IF(Table1[[#This Row],[Position]]&gt;10,1,2)))</f>
        <v>2</v>
      </c>
      <c r="E257" s="1">
        <f>IF(Table1[[#This Row],[Previous Position]]&lt;4,3,(IF(Table1[[#This Row],[Previous Position]]&gt;10,1,2)))</f>
        <v>2</v>
      </c>
      <c r="F257" s="1">
        <v>390</v>
      </c>
      <c r="G257" s="1">
        <v>0</v>
      </c>
      <c r="H257" s="1" t="s">
        <v>595</v>
      </c>
      <c r="I257" s="1">
        <v>0.04</v>
      </c>
      <c r="J257" s="1">
        <v>0</v>
      </c>
      <c r="K257" s="1">
        <v>0.02</v>
      </c>
      <c r="L257" s="1">
        <v>888000</v>
      </c>
      <c r="M257" s="1" t="s">
        <v>596</v>
      </c>
    </row>
    <row r="258" spans="1:13" x14ac:dyDescent="0.25">
      <c r="A258" s="1" t="s">
        <v>493</v>
      </c>
      <c r="B258" s="1">
        <v>7</v>
      </c>
      <c r="C258" s="1">
        <v>7</v>
      </c>
      <c r="D258" s="1">
        <f>IF(Table1[[#This Row],[Position]]&lt;4,3,(IF(Table1[[#This Row],[Position]]&gt;10,1,2)))</f>
        <v>2</v>
      </c>
      <c r="E258" s="1">
        <f>IF(Table1[[#This Row],[Previous Position]]&lt;4,3,(IF(Table1[[#This Row],[Previous Position]]&gt;10,1,2)))</f>
        <v>2</v>
      </c>
      <c r="F258" s="1">
        <v>390</v>
      </c>
      <c r="G258" s="1">
        <v>0</v>
      </c>
      <c r="H258" s="1" t="s">
        <v>597</v>
      </c>
      <c r="I258" s="1">
        <v>0.04</v>
      </c>
      <c r="J258" s="1">
        <v>0</v>
      </c>
      <c r="K258" s="1">
        <v>0.08</v>
      </c>
      <c r="L258" s="1">
        <v>1450000000</v>
      </c>
      <c r="M258" s="1" t="s">
        <v>495</v>
      </c>
    </row>
    <row r="259" spans="1:13" x14ac:dyDescent="0.25">
      <c r="A259" s="1" t="s">
        <v>598</v>
      </c>
      <c r="B259" s="1">
        <v>3</v>
      </c>
      <c r="C259" s="1">
        <v>4</v>
      </c>
      <c r="D259" s="1">
        <f>IF(Table1[[#This Row],[Position]]&lt;4,3,(IF(Table1[[#This Row],[Position]]&gt;10,1,2)))</f>
        <v>3</v>
      </c>
      <c r="E259" s="1">
        <f>IF(Table1[[#This Row],[Previous Position]]&lt;4,3,(IF(Table1[[#This Row],[Previous Position]]&gt;10,1,2)))</f>
        <v>2</v>
      </c>
      <c r="F259" s="1">
        <v>170</v>
      </c>
      <c r="G259" s="1">
        <v>21.2</v>
      </c>
      <c r="H259" s="1" t="s">
        <v>599</v>
      </c>
      <c r="I259" s="1">
        <v>0.04</v>
      </c>
      <c r="J259" s="1">
        <v>0.08</v>
      </c>
      <c r="K259" s="1">
        <v>0.96</v>
      </c>
      <c r="L259" s="1">
        <v>44000000</v>
      </c>
      <c r="M259" s="1" t="s">
        <v>600</v>
      </c>
    </row>
    <row r="260" spans="1:13" x14ac:dyDescent="0.25">
      <c r="A260" s="1" t="s">
        <v>601</v>
      </c>
      <c r="B260" s="1">
        <v>3</v>
      </c>
      <c r="C260" s="1">
        <v>3</v>
      </c>
      <c r="D260" s="1">
        <f>IF(Table1[[#This Row],[Position]]&lt;4,3,(IF(Table1[[#This Row],[Position]]&gt;10,1,2)))</f>
        <v>3</v>
      </c>
      <c r="E260" s="1">
        <f>IF(Table1[[#This Row],[Previous Position]]&lt;4,3,(IF(Table1[[#This Row],[Previous Position]]&gt;10,1,2)))</f>
        <v>3</v>
      </c>
      <c r="F260" s="1">
        <v>170</v>
      </c>
      <c r="G260" s="1">
        <v>4.49</v>
      </c>
      <c r="H260" s="1" t="s">
        <v>562</v>
      </c>
      <c r="I260" s="1">
        <v>0.04</v>
      </c>
      <c r="J260" s="1">
        <v>0.01</v>
      </c>
      <c r="K260" s="1">
        <v>0.27</v>
      </c>
      <c r="L260" s="1">
        <v>6170000</v>
      </c>
      <c r="M260" s="1" t="s">
        <v>602</v>
      </c>
    </row>
    <row r="261" spans="1:13" x14ac:dyDescent="0.25">
      <c r="A261" s="1" t="s">
        <v>603</v>
      </c>
      <c r="B261" s="1">
        <v>3</v>
      </c>
      <c r="C261" s="1">
        <v>3</v>
      </c>
      <c r="D261" s="1">
        <f>IF(Table1[[#This Row],[Position]]&lt;4,3,(IF(Table1[[#This Row],[Position]]&gt;10,1,2)))</f>
        <v>3</v>
      </c>
      <c r="E261" s="1">
        <f>IF(Table1[[#This Row],[Previous Position]]&lt;4,3,(IF(Table1[[#This Row],[Previous Position]]&gt;10,1,2)))</f>
        <v>3</v>
      </c>
      <c r="F261" s="1">
        <v>170</v>
      </c>
      <c r="G261" s="1">
        <v>0</v>
      </c>
      <c r="H261" s="1" t="s">
        <v>265</v>
      </c>
      <c r="I261" s="1">
        <v>0.04</v>
      </c>
      <c r="J261" s="1">
        <v>0</v>
      </c>
      <c r="K261" s="1">
        <v>0.01</v>
      </c>
      <c r="L261" s="1">
        <v>342000000</v>
      </c>
      <c r="M261" s="1" t="s">
        <v>604</v>
      </c>
    </row>
    <row r="262" spans="1:13" x14ac:dyDescent="0.25">
      <c r="A262" s="1" t="s">
        <v>605</v>
      </c>
      <c r="B262" s="1">
        <v>3</v>
      </c>
      <c r="C262" s="1">
        <v>3</v>
      </c>
      <c r="D262" s="1">
        <f>IF(Table1[[#This Row],[Position]]&lt;4,3,(IF(Table1[[#This Row],[Position]]&gt;10,1,2)))</f>
        <v>3</v>
      </c>
      <c r="E262" s="1">
        <f>IF(Table1[[#This Row],[Previous Position]]&lt;4,3,(IF(Table1[[#This Row],[Previous Position]]&gt;10,1,2)))</f>
        <v>3</v>
      </c>
      <c r="F262" s="1">
        <v>170</v>
      </c>
      <c r="G262" s="1">
        <v>14.37</v>
      </c>
      <c r="H262" s="1" t="s">
        <v>50</v>
      </c>
      <c r="I262" s="1">
        <v>0.04</v>
      </c>
      <c r="J262" s="1">
        <v>0.05</v>
      </c>
      <c r="K262" s="1">
        <v>0.66</v>
      </c>
      <c r="L262" s="1">
        <v>2470000</v>
      </c>
      <c r="M262" s="1" t="s">
        <v>606</v>
      </c>
    </row>
    <row r="263" spans="1:13" x14ac:dyDescent="0.25">
      <c r="A263" s="1" t="s">
        <v>607</v>
      </c>
      <c r="B263" s="1">
        <v>3</v>
      </c>
      <c r="C263" s="1">
        <v>3</v>
      </c>
      <c r="D263" s="1">
        <f>IF(Table1[[#This Row],[Position]]&lt;4,3,(IF(Table1[[#This Row],[Position]]&gt;10,1,2)))</f>
        <v>3</v>
      </c>
      <c r="E263" s="1">
        <f>IF(Table1[[#This Row],[Previous Position]]&lt;4,3,(IF(Table1[[#This Row],[Previous Position]]&gt;10,1,2)))</f>
        <v>3</v>
      </c>
      <c r="F263" s="1">
        <v>170</v>
      </c>
      <c r="G263" s="1">
        <v>5.57</v>
      </c>
      <c r="H263" s="1" t="s">
        <v>127</v>
      </c>
      <c r="I263" s="1">
        <v>0.04</v>
      </c>
      <c r="J263" s="1">
        <v>0.02</v>
      </c>
      <c r="K263" s="1">
        <v>0.52</v>
      </c>
      <c r="L263" s="1">
        <v>11100000</v>
      </c>
      <c r="M263" s="1" t="s">
        <v>608</v>
      </c>
    </row>
    <row r="264" spans="1:13" x14ac:dyDescent="0.25">
      <c r="A264" s="1" t="s">
        <v>609</v>
      </c>
      <c r="B264" s="1">
        <v>3</v>
      </c>
      <c r="C264" s="1">
        <v>3</v>
      </c>
      <c r="D264" s="1">
        <f>IF(Table1[[#This Row],[Position]]&lt;4,3,(IF(Table1[[#This Row],[Position]]&gt;10,1,2)))</f>
        <v>3</v>
      </c>
      <c r="E264" s="1">
        <f>IF(Table1[[#This Row],[Previous Position]]&lt;4,3,(IF(Table1[[#This Row],[Previous Position]]&gt;10,1,2)))</f>
        <v>3</v>
      </c>
      <c r="F264" s="1">
        <v>170</v>
      </c>
      <c r="G264" s="1">
        <v>5.56</v>
      </c>
      <c r="H264" s="1" t="s">
        <v>164</v>
      </c>
      <c r="I264" s="1">
        <v>0.04</v>
      </c>
      <c r="J264" s="1">
        <v>0.02</v>
      </c>
      <c r="K264" s="1">
        <v>0.39</v>
      </c>
      <c r="L264" s="1">
        <v>309000000</v>
      </c>
      <c r="M264" s="1" t="s">
        <v>610</v>
      </c>
    </row>
    <row r="265" spans="1:13" x14ac:dyDescent="0.25">
      <c r="A265" s="1" t="s">
        <v>611</v>
      </c>
      <c r="B265" s="1">
        <v>3</v>
      </c>
      <c r="C265" s="1">
        <v>3</v>
      </c>
      <c r="D265" s="1">
        <f>IF(Table1[[#This Row],[Position]]&lt;4,3,(IF(Table1[[#This Row],[Position]]&gt;10,1,2)))</f>
        <v>3</v>
      </c>
      <c r="E265" s="1">
        <f>IF(Table1[[#This Row],[Previous Position]]&lt;4,3,(IF(Table1[[#This Row],[Previous Position]]&gt;10,1,2)))</f>
        <v>3</v>
      </c>
      <c r="F265" s="1">
        <v>170</v>
      </c>
      <c r="G265" s="1">
        <v>0</v>
      </c>
      <c r="H265" s="1" t="s">
        <v>612</v>
      </c>
      <c r="I265" s="1">
        <v>0.04</v>
      </c>
      <c r="J265" s="1">
        <v>0</v>
      </c>
      <c r="K265" s="1">
        <v>0.71</v>
      </c>
      <c r="L265" s="1">
        <v>179000000</v>
      </c>
      <c r="M265" s="1" t="s">
        <v>613</v>
      </c>
    </row>
    <row r="266" spans="1:13" x14ac:dyDescent="0.25">
      <c r="A266" s="1" t="s">
        <v>614</v>
      </c>
      <c r="B266" s="1">
        <v>11</v>
      </c>
      <c r="C266" s="1">
        <v>13</v>
      </c>
      <c r="D266" s="1">
        <f>IF(Table1[[#This Row],[Position]]&lt;4,3,(IF(Table1[[#This Row],[Position]]&gt;10,1,2)))</f>
        <v>1</v>
      </c>
      <c r="E266" s="1">
        <f>IF(Table1[[#This Row],[Previous Position]]&lt;4,3,(IF(Table1[[#This Row],[Previous Position]]&gt;10,1,2)))</f>
        <v>1</v>
      </c>
      <c r="F266" s="1">
        <v>320</v>
      </c>
      <c r="G266" s="1">
        <v>0.3</v>
      </c>
      <c r="H266" s="1" t="s">
        <v>615</v>
      </c>
      <c r="I266" s="1">
        <v>0.04</v>
      </c>
      <c r="J266" s="1">
        <v>0</v>
      </c>
      <c r="K266" s="1">
        <v>0.17</v>
      </c>
      <c r="L266" s="1">
        <v>5750000</v>
      </c>
      <c r="M266" s="1" t="s">
        <v>616</v>
      </c>
    </row>
    <row r="267" spans="1:13" x14ac:dyDescent="0.25">
      <c r="A267" s="1" t="s">
        <v>617</v>
      </c>
      <c r="B267" s="1">
        <v>11</v>
      </c>
      <c r="C267" s="1">
        <v>13</v>
      </c>
      <c r="D267" s="1">
        <f>IF(Table1[[#This Row],[Position]]&lt;4,3,(IF(Table1[[#This Row],[Position]]&gt;10,1,2)))</f>
        <v>1</v>
      </c>
      <c r="E267" s="1">
        <f>IF(Table1[[#This Row],[Previous Position]]&lt;4,3,(IF(Table1[[#This Row],[Previous Position]]&gt;10,1,2)))</f>
        <v>1</v>
      </c>
      <c r="F267" s="1">
        <v>320</v>
      </c>
      <c r="G267" s="1">
        <v>0</v>
      </c>
      <c r="H267" s="1" t="s">
        <v>56</v>
      </c>
      <c r="I267" s="1">
        <v>0.04</v>
      </c>
      <c r="J267" s="1">
        <v>0</v>
      </c>
      <c r="K267" s="1">
        <v>0.03</v>
      </c>
      <c r="L267" s="1">
        <v>390000000</v>
      </c>
      <c r="M267" s="1" t="s">
        <v>618</v>
      </c>
    </row>
    <row r="268" spans="1:13" x14ac:dyDescent="0.25">
      <c r="A268" s="1" t="s">
        <v>619</v>
      </c>
      <c r="B268" s="1">
        <v>11</v>
      </c>
      <c r="C268" s="1">
        <v>10</v>
      </c>
      <c r="D268" s="1">
        <f>IF(Table1[[#This Row],[Position]]&lt;4,3,(IF(Table1[[#This Row],[Position]]&gt;10,1,2)))</f>
        <v>1</v>
      </c>
      <c r="E268" s="1">
        <f>IF(Table1[[#This Row],[Previous Position]]&lt;4,3,(IF(Table1[[#This Row],[Previous Position]]&gt;10,1,2)))</f>
        <v>2</v>
      </c>
      <c r="F268" s="1">
        <v>320</v>
      </c>
      <c r="G268" s="1">
        <v>9.9700000000000006</v>
      </c>
      <c r="H268" s="1" t="s">
        <v>620</v>
      </c>
      <c r="I268" s="1">
        <v>0.04</v>
      </c>
      <c r="J268" s="1">
        <v>0.03</v>
      </c>
      <c r="K268" s="1">
        <v>0.77</v>
      </c>
      <c r="L268" s="1">
        <v>5340000</v>
      </c>
      <c r="M268" s="1" t="s">
        <v>621</v>
      </c>
    </row>
    <row r="269" spans="1:13" x14ac:dyDescent="0.25">
      <c r="A269" s="1" t="s">
        <v>622</v>
      </c>
      <c r="B269" s="1">
        <v>11</v>
      </c>
      <c r="C269" s="1">
        <v>14</v>
      </c>
      <c r="D269" s="1">
        <f>IF(Table1[[#This Row],[Position]]&lt;4,3,(IF(Table1[[#This Row],[Position]]&gt;10,1,2)))</f>
        <v>1</v>
      </c>
      <c r="E269" s="1">
        <f>IF(Table1[[#This Row],[Previous Position]]&lt;4,3,(IF(Table1[[#This Row],[Previous Position]]&gt;10,1,2)))</f>
        <v>1</v>
      </c>
      <c r="F269" s="1">
        <v>320</v>
      </c>
      <c r="G269" s="1">
        <v>7.22</v>
      </c>
      <c r="H269" s="1" t="s">
        <v>623</v>
      </c>
      <c r="I269" s="1">
        <v>0.04</v>
      </c>
      <c r="J269" s="1">
        <v>0.02</v>
      </c>
      <c r="K269" s="1">
        <v>0.19</v>
      </c>
      <c r="L269" s="1">
        <v>11500000</v>
      </c>
      <c r="M269" s="1" t="s">
        <v>624</v>
      </c>
    </row>
    <row r="270" spans="1:13" x14ac:dyDescent="0.25">
      <c r="A270" s="1" t="s">
        <v>625</v>
      </c>
      <c r="B270" s="1">
        <v>4</v>
      </c>
      <c r="C270" s="1">
        <v>4</v>
      </c>
      <c r="D270" s="1">
        <f>IF(Table1[[#This Row],[Position]]&lt;4,3,(IF(Table1[[#This Row],[Position]]&gt;10,1,2)))</f>
        <v>2</v>
      </c>
      <c r="E270" s="1">
        <f>IF(Table1[[#This Row],[Previous Position]]&lt;4,3,(IF(Table1[[#This Row],[Previous Position]]&gt;10,1,2)))</f>
        <v>2</v>
      </c>
      <c r="F270" s="1">
        <v>210</v>
      </c>
      <c r="G270" s="1">
        <v>0.02</v>
      </c>
      <c r="H270" s="1" t="s">
        <v>78</v>
      </c>
      <c r="I270" s="1">
        <v>0.04</v>
      </c>
      <c r="J270" s="1">
        <v>0</v>
      </c>
      <c r="K270" s="1">
        <v>7.0000000000000007E-2</v>
      </c>
      <c r="L270" s="1">
        <v>30600000</v>
      </c>
      <c r="M270" s="1" t="s">
        <v>626</v>
      </c>
    </row>
    <row r="271" spans="1:13" x14ac:dyDescent="0.25">
      <c r="A271" s="1" t="s">
        <v>627</v>
      </c>
      <c r="B271" s="1">
        <v>10</v>
      </c>
      <c r="C271" s="1">
        <v>10</v>
      </c>
      <c r="D271" s="1">
        <f>IF(Table1[[#This Row],[Position]]&lt;4,3,(IF(Table1[[#This Row],[Position]]&gt;10,1,2)))</f>
        <v>2</v>
      </c>
      <c r="E271" s="1">
        <f>IF(Table1[[#This Row],[Previous Position]]&lt;4,3,(IF(Table1[[#This Row],[Previous Position]]&gt;10,1,2)))</f>
        <v>2</v>
      </c>
      <c r="F271" s="1">
        <v>480</v>
      </c>
      <c r="G271" s="1">
        <v>0</v>
      </c>
      <c r="H271" s="1" t="s">
        <v>628</v>
      </c>
      <c r="I271" s="1">
        <v>0.04</v>
      </c>
      <c r="J271" s="1">
        <v>0</v>
      </c>
      <c r="K271" s="1">
        <v>0.01</v>
      </c>
      <c r="L271" s="1">
        <v>67000</v>
      </c>
      <c r="M271" s="1" t="s">
        <v>629</v>
      </c>
    </row>
    <row r="272" spans="1:13" x14ac:dyDescent="0.25">
      <c r="A272" s="1" t="s">
        <v>630</v>
      </c>
      <c r="B272" s="1">
        <v>10</v>
      </c>
      <c r="C272" s="1">
        <v>11</v>
      </c>
      <c r="D272" s="1">
        <f>IF(Table1[[#This Row],[Position]]&lt;4,3,(IF(Table1[[#This Row],[Position]]&gt;10,1,2)))</f>
        <v>2</v>
      </c>
      <c r="E272" s="1">
        <f>IF(Table1[[#This Row],[Previous Position]]&lt;4,3,(IF(Table1[[#This Row],[Previous Position]]&gt;10,1,2)))</f>
        <v>1</v>
      </c>
      <c r="F272" s="1">
        <v>480</v>
      </c>
      <c r="G272" s="1">
        <v>0</v>
      </c>
      <c r="H272" s="1" t="s">
        <v>343</v>
      </c>
      <c r="I272" s="1">
        <v>0.04</v>
      </c>
      <c r="J272" s="1">
        <v>0</v>
      </c>
      <c r="K272" s="1">
        <v>0.06</v>
      </c>
      <c r="L272" s="1">
        <v>1050000</v>
      </c>
      <c r="M272" s="1" t="s">
        <v>631</v>
      </c>
    </row>
    <row r="273" spans="1:13" x14ac:dyDescent="0.25">
      <c r="A273" s="1" t="s">
        <v>632</v>
      </c>
      <c r="B273" s="1">
        <v>8</v>
      </c>
      <c r="C273" s="1">
        <v>9</v>
      </c>
      <c r="D273" s="1">
        <f>IF(Table1[[#This Row],[Position]]&lt;4,3,(IF(Table1[[#This Row],[Position]]&gt;10,1,2)))</f>
        <v>2</v>
      </c>
      <c r="E273" s="1">
        <f>IF(Table1[[#This Row],[Previous Position]]&lt;4,3,(IF(Table1[[#This Row],[Previous Position]]&gt;10,1,2)))</f>
        <v>2</v>
      </c>
      <c r="F273" s="1">
        <v>480</v>
      </c>
      <c r="G273" s="1">
        <v>0.48</v>
      </c>
      <c r="H273" s="1" t="s">
        <v>633</v>
      </c>
      <c r="I273" s="1">
        <v>0.04</v>
      </c>
      <c r="J273" s="1">
        <v>0</v>
      </c>
      <c r="K273" s="1">
        <v>0.15</v>
      </c>
      <c r="L273" s="1">
        <v>55300000</v>
      </c>
      <c r="M273" s="1" t="s">
        <v>634</v>
      </c>
    </row>
    <row r="274" spans="1:13" x14ac:dyDescent="0.25">
      <c r="A274" s="1" t="s">
        <v>635</v>
      </c>
      <c r="B274" s="1">
        <v>9</v>
      </c>
      <c r="C274" s="1">
        <v>12</v>
      </c>
      <c r="D274" s="1">
        <f>IF(Table1[[#This Row],[Position]]&lt;4,3,(IF(Table1[[#This Row],[Position]]&gt;10,1,2)))</f>
        <v>2</v>
      </c>
      <c r="E274" s="1">
        <f>IF(Table1[[#This Row],[Previous Position]]&lt;4,3,(IF(Table1[[#This Row],[Previous Position]]&gt;10,1,2)))</f>
        <v>1</v>
      </c>
      <c r="F274" s="1">
        <v>480</v>
      </c>
      <c r="G274" s="1">
        <v>32.39</v>
      </c>
      <c r="H274" s="1" t="s">
        <v>636</v>
      </c>
      <c r="I274" s="1">
        <v>0.04</v>
      </c>
      <c r="J274" s="1">
        <v>0.11</v>
      </c>
      <c r="K274" s="1">
        <v>0.61</v>
      </c>
      <c r="L274" s="1">
        <v>59100000</v>
      </c>
      <c r="M274" s="1" t="s">
        <v>637</v>
      </c>
    </row>
    <row r="275" spans="1:13" x14ac:dyDescent="0.25">
      <c r="A275" s="1" t="s">
        <v>638</v>
      </c>
      <c r="B275" s="1">
        <v>8</v>
      </c>
      <c r="C275" s="1">
        <v>7</v>
      </c>
      <c r="D275" s="1">
        <f>IF(Table1[[#This Row],[Position]]&lt;4,3,(IF(Table1[[#This Row],[Position]]&gt;10,1,2)))</f>
        <v>2</v>
      </c>
      <c r="E275" s="1">
        <f>IF(Table1[[#This Row],[Previous Position]]&lt;4,3,(IF(Table1[[#This Row],[Previous Position]]&gt;10,1,2)))</f>
        <v>2</v>
      </c>
      <c r="F275" s="1">
        <v>480</v>
      </c>
      <c r="G275" s="1">
        <v>0.16</v>
      </c>
      <c r="H275" s="1" t="s">
        <v>639</v>
      </c>
      <c r="I275" s="1">
        <v>0.04</v>
      </c>
      <c r="J275" s="1">
        <v>0</v>
      </c>
      <c r="K275" s="1">
        <v>0.06</v>
      </c>
      <c r="L275" s="1">
        <v>12300000</v>
      </c>
      <c r="M275" s="1" t="s">
        <v>640</v>
      </c>
    </row>
    <row r="276" spans="1:13" x14ac:dyDescent="0.25">
      <c r="A276" s="1" t="s">
        <v>177</v>
      </c>
      <c r="B276" s="1">
        <v>2</v>
      </c>
      <c r="C276" s="1">
        <v>3</v>
      </c>
      <c r="D276" s="1">
        <f>IF(Table1[[#This Row],[Position]]&lt;4,3,(IF(Table1[[#This Row],[Position]]&gt;10,1,2)))</f>
        <v>3</v>
      </c>
      <c r="E276" s="1">
        <f>IF(Table1[[#This Row],[Previous Position]]&lt;4,3,(IF(Table1[[#This Row],[Previous Position]]&gt;10,1,2)))</f>
        <v>3</v>
      </c>
      <c r="F276" s="1">
        <v>110</v>
      </c>
      <c r="G276" s="1">
        <v>0</v>
      </c>
      <c r="H276" s="1" t="s">
        <v>318</v>
      </c>
      <c r="I276" s="1">
        <v>0.04</v>
      </c>
      <c r="J276" s="1">
        <v>0</v>
      </c>
      <c r="K276" s="1">
        <v>0.38</v>
      </c>
      <c r="L276" s="1">
        <v>89200000</v>
      </c>
      <c r="M276" s="1" t="s">
        <v>178</v>
      </c>
    </row>
    <row r="277" spans="1:13" x14ac:dyDescent="0.25">
      <c r="A277" s="1" t="s">
        <v>641</v>
      </c>
      <c r="B277" s="1">
        <v>2</v>
      </c>
      <c r="C277" s="1">
        <v>2</v>
      </c>
      <c r="D277" s="1">
        <f>IF(Table1[[#This Row],[Position]]&lt;4,3,(IF(Table1[[#This Row],[Position]]&gt;10,1,2)))</f>
        <v>3</v>
      </c>
      <c r="E277" s="1">
        <f>IF(Table1[[#This Row],[Previous Position]]&lt;4,3,(IF(Table1[[#This Row],[Previous Position]]&gt;10,1,2)))</f>
        <v>3</v>
      </c>
      <c r="F277" s="1">
        <v>110</v>
      </c>
      <c r="G277" s="1">
        <v>5.35</v>
      </c>
      <c r="H277" s="1" t="s">
        <v>226</v>
      </c>
      <c r="I277" s="1">
        <v>0.04</v>
      </c>
      <c r="J277" s="1">
        <v>0.01</v>
      </c>
      <c r="K277" s="1">
        <v>0.74</v>
      </c>
      <c r="L277" s="1">
        <v>43100000</v>
      </c>
      <c r="M277" s="1" t="s">
        <v>642</v>
      </c>
    </row>
    <row r="278" spans="1:13" x14ac:dyDescent="0.25">
      <c r="A278" s="1" t="s">
        <v>643</v>
      </c>
      <c r="B278" s="1">
        <v>2</v>
      </c>
      <c r="C278" s="1">
        <v>2</v>
      </c>
      <c r="D278" s="1">
        <f>IF(Table1[[#This Row],[Position]]&lt;4,3,(IF(Table1[[#This Row],[Position]]&gt;10,1,2)))</f>
        <v>3</v>
      </c>
      <c r="E278" s="1">
        <f>IF(Table1[[#This Row],[Previous Position]]&lt;4,3,(IF(Table1[[#This Row],[Previous Position]]&gt;10,1,2)))</f>
        <v>3</v>
      </c>
      <c r="F278" s="1">
        <v>110</v>
      </c>
      <c r="G278" s="1">
        <v>35.53</v>
      </c>
      <c r="H278" s="1" t="s">
        <v>92</v>
      </c>
      <c r="I278" s="1">
        <v>0.04</v>
      </c>
      <c r="J278" s="1">
        <v>0.12</v>
      </c>
      <c r="K278" s="1">
        <v>0.9</v>
      </c>
      <c r="L278" s="1">
        <v>31600000</v>
      </c>
      <c r="M278" s="1" t="s">
        <v>644</v>
      </c>
    </row>
    <row r="279" spans="1:13" x14ac:dyDescent="0.25">
      <c r="A279" s="1" t="s">
        <v>645</v>
      </c>
      <c r="B279" s="1">
        <v>2</v>
      </c>
      <c r="C279" s="1">
        <v>6</v>
      </c>
      <c r="D279" s="1">
        <f>IF(Table1[[#This Row],[Position]]&lt;4,3,(IF(Table1[[#This Row],[Position]]&gt;10,1,2)))</f>
        <v>3</v>
      </c>
      <c r="E279" s="1">
        <f>IF(Table1[[#This Row],[Previous Position]]&lt;4,3,(IF(Table1[[#This Row],[Previous Position]]&gt;10,1,2)))</f>
        <v>2</v>
      </c>
      <c r="F279" s="1">
        <v>110</v>
      </c>
      <c r="G279" s="1">
        <v>31.52</v>
      </c>
      <c r="H279" s="1" t="s">
        <v>646</v>
      </c>
      <c r="I279" s="1">
        <v>0.04</v>
      </c>
      <c r="J279" s="1">
        <v>0.11</v>
      </c>
      <c r="K279" s="1">
        <v>0.78</v>
      </c>
      <c r="L279" s="1">
        <v>26500000</v>
      </c>
      <c r="M279" s="1" t="s">
        <v>647</v>
      </c>
    </row>
    <row r="280" spans="1:13" x14ac:dyDescent="0.25">
      <c r="A280" s="1" t="s">
        <v>184</v>
      </c>
      <c r="B280" s="1">
        <v>2</v>
      </c>
      <c r="C280" s="1">
        <v>2</v>
      </c>
      <c r="D280" s="1">
        <f>IF(Table1[[#This Row],[Position]]&lt;4,3,(IF(Table1[[#This Row],[Position]]&gt;10,1,2)))</f>
        <v>3</v>
      </c>
      <c r="E280" s="1">
        <f>IF(Table1[[#This Row],[Previous Position]]&lt;4,3,(IF(Table1[[#This Row],[Previous Position]]&gt;10,1,2)))</f>
        <v>3</v>
      </c>
      <c r="F280" s="1">
        <v>110</v>
      </c>
      <c r="G280" s="1">
        <v>28.66</v>
      </c>
      <c r="H280" s="1" t="s">
        <v>555</v>
      </c>
      <c r="I280" s="1">
        <v>0.04</v>
      </c>
      <c r="J280" s="1">
        <v>0.1</v>
      </c>
      <c r="K280" s="1">
        <v>0.45</v>
      </c>
      <c r="L280" s="1">
        <v>118000</v>
      </c>
      <c r="M280" s="1" t="s">
        <v>185</v>
      </c>
    </row>
    <row r="281" spans="1:13" x14ac:dyDescent="0.25">
      <c r="A281" s="1" t="s">
        <v>648</v>
      </c>
      <c r="B281" s="1">
        <v>2</v>
      </c>
      <c r="C281" s="1">
        <v>2</v>
      </c>
      <c r="D281" s="1">
        <f>IF(Table1[[#This Row],[Position]]&lt;4,3,(IF(Table1[[#This Row],[Position]]&gt;10,1,2)))</f>
        <v>3</v>
      </c>
      <c r="E281" s="1">
        <f>IF(Table1[[#This Row],[Previous Position]]&lt;4,3,(IF(Table1[[#This Row],[Previous Position]]&gt;10,1,2)))</f>
        <v>3</v>
      </c>
      <c r="F281" s="1">
        <v>110</v>
      </c>
      <c r="G281" s="1">
        <v>20.170000000000002</v>
      </c>
      <c r="H281" s="1" t="s">
        <v>119</v>
      </c>
      <c r="I281" s="1">
        <v>0.04</v>
      </c>
      <c r="J281" s="1">
        <v>7.0000000000000007E-2</v>
      </c>
      <c r="K281" s="1">
        <v>0.98</v>
      </c>
      <c r="L281" s="1">
        <v>40300000</v>
      </c>
      <c r="M281" s="1" t="s">
        <v>649</v>
      </c>
    </row>
    <row r="282" spans="1:13" x14ac:dyDescent="0.25">
      <c r="A282" s="1" t="s">
        <v>650</v>
      </c>
      <c r="B282" s="1">
        <v>2</v>
      </c>
      <c r="C282" s="1">
        <v>2</v>
      </c>
      <c r="D282" s="1">
        <f>IF(Table1[[#This Row],[Position]]&lt;4,3,(IF(Table1[[#This Row],[Position]]&gt;10,1,2)))</f>
        <v>3</v>
      </c>
      <c r="E282" s="1">
        <f>IF(Table1[[#This Row],[Previous Position]]&lt;4,3,(IF(Table1[[#This Row],[Previous Position]]&gt;10,1,2)))</f>
        <v>3</v>
      </c>
      <c r="F282" s="1">
        <v>110</v>
      </c>
      <c r="G282" s="1">
        <v>25.1</v>
      </c>
      <c r="H282" s="1" t="s">
        <v>358</v>
      </c>
      <c r="I282" s="1">
        <v>0.04</v>
      </c>
      <c r="J282" s="1">
        <v>0.09</v>
      </c>
      <c r="K282" s="1">
        <v>0.04</v>
      </c>
      <c r="L282" s="1">
        <v>129000</v>
      </c>
      <c r="M282" s="1" t="s">
        <v>651</v>
      </c>
    </row>
    <row r="283" spans="1:13" x14ac:dyDescent="0.25">
      <c r="A283" s="1" t="s">
        <v>652</v>
      </c>
      <c r="B283" s="1">
        <v>2</v>
      </c>
      <c r="C283" s="1">
        <v>2</v>
      </c>
      <c r="D283" s="1">
        <f>IF(Table1[[#This Row],[Position]]&lt;4,3,(IF(Table1[[#This Row],[Position]]&gt;10,1,2)))</f>
        <v>3</v>
      </c>
      <c r="E283" s="1">
        <f>IF(Table1[[#This Row],[Previous Position]]&lt;4,3,(IF(Table1[[#This Row],[Previous Position]]&gt;10,1,2)))</f>
        <v>3</v>
      </c>
      <c r="F283" s="1">
        <v>110</v>
      </c>
      <c r="G283" s="1">
        <v>0.01</v>
      </c>
      <c r="H283" s="1" t="s">
        <v>653</v>
      </c>
      <c r="I283" s="1">
        <v>0.04</v>
      </c>
      <c r="J283" s="1">
        <v>0</v>
      </c>
      <c r="K283" s="1">
        <v>0.01</v>
      </c>
      <c r="L283" s="1">
        <v>72500000</v>
      </c>
      <c r="M283" s="1" t="s">
        <v>654</v>
      </c>
    </row>
    <row r="284" spans="1:13" x14ac:dyDescent="0.25">
      <c r="A284" s="1" t="s">
        <v>655</v>
      </c>
      <c r="B284" s="1">
        <v>2</v>
      </c>
      <c r="C284" s="1">
        <v>5</v>
      </c>
      <c r="D284" s="1">
        <f>IF(Table1[[#This Row],[Position]]&lt;4,3,(IF(Table1[[#This Row],[Position]]&gt;10,1,2)))</f>
        <v>3</v>
      </c>
      <c r="E284" s="1">
        <f>IF(Table1[[#This Row],[Previous Position]]&lt;4,3,(IF(Table1[[#This Row],[Previous Position]]&gt;10,1,2)))</f>
        <v>2</v>
      </c>
      <c r="F284" s="1">
        <v>110</v>
      </c>
      <c r="G284" s="1">
        <v>0.2</v>
      </c>
      <c r="H284" s="1" t="s">
        <v>50</v>
      </c>
      <c r="I284" s="1">
        <v>0.04</v>
      </c>
      <c r="J284" s="1">
        <v>0</v>
      </c>
      <c r="K284" s="1">
        <v>0.36</v>
      </c>
      <c r="L284" s="1">
        <v>103000000</v>
      </c>
      <c r="M284" s="1" t="s">
        <v>656</v>
      </c>
    </row>
    <row r="285" spans="1:13" x14ac:dyDescent="0.25">
      <c r="A285" s="1" t="s">
        <v>657</v>
      </c>
      <c r="B285" s="1">
        <v>2</v>
      </c>
      <c r="C285" s="1">
        <v>5</v>
      </c>
      <c r="D285" s="1">
        <f>IF(Table1[[#This Row],[Position]]&lt;4,3,(IF(Table1[[#This Row],[Position]]&gt;10,1,2)))</f>
        <v>3</v>
      </c>
      <c r="E285" s="1">
        <f>IF(Table1[[#This Row],[Previous Position]]&lt;4,3,(IF(Table1[[#This Row],[Previous Position]]&gt;10,1,2)))</f>
        <v>2</v>
      </c>
      <c r="F285" s="1">
        <v>110</v>
      </c>
      <c r="G285" s="1">
        <v>20.27</v>
      </c>
      <c r="H285" s="1" t="s">
        <v>154</v>
      </c>
      <c r="I285" s="1">
        <v>0.04</v>
      </c>
      <c r="J285" s="1">
        <v>7.0000000000000007E-2</v>
      </c>
      <c r="K285" s="1">
        <v>0.85</v>
      </c>
      <c r="L285" s="1">
        <v>41600000</v>
      </c>
      <c r="M285" s="1" t="s">
        <v>658</v>
      </c>
    </row>
    <row r="286" spans="1:13" x14ac:dyDescent="0.25">
      <c r="A286" s="1" t="s">
        <v>659</v>
      </c>
      <c r="B286" s="1">
        <v>1</v>
      </c>
      <c r="C286" s="1">
        <v>1</v>
      </c>
      <c r="D286" s="1">
        <f>IF(Table1[[#This Row],[Position]]&lt;4,3,(IF(Table1[[#This Row],[Position]]&gt;10,1,2)))</f>
        <v>3</v>
      </c>
      <c r="E286" s="1">
        <f>IF(Table1[[#This Row],[Previous Position]]&lt;4,3,(IF(Table1[[#This Row],[Previous Position]]&gt;10,1,2)))</f>
        <v>3</v>
      </c>
      <c r="F286" s="1">
        <v>30</v>
      </c>
      <c r="G286" s="1">
        <v>8.93</v>
      </c>
      <c r="H286" s="1" t="s">
        <v>27</v>
      </c>
      <c r="I286" s="1">
        <v>0.04</v>
      </c>
      <c r="J286" s="1">
        <v>0.03</v>
      </c>
      <c r="K286" s="1">
        <v>0.98</v>
      </c>
      <c r="L286" s="1">
        <v>191000000</v>
      </c>
      <c r="M286" s="1" t="s">
        <v>660</v>
      </c>
    </row>
    <row r="287" spans="1:13" x14ac:dyDescent="0.25">
      <c r="A287" s="1" t="s">
        <v>661</v>
      </c>
      <c r="B287" s="1">
        <v>1</v>
      </c>
      <c r="C287" s="1">
        <v>1</v>
      </c>
      <c r="D287" s="1">
        <f>IF(Table1[[#This Row],[Position]]&lt;4,3,(IF(Table1[[#This Row],[Position]]&gt;10,1,2)))</f>
        <v>3</v>
      </c>
      <c r="E287" s="1">
        <f>IF(Table1[[#This Row],[Previous Position]]&lt;4,3,(IF(Table1[[#This Row],[Previous Position]]&gt;10,1,2)))</f>
        <v>3</v>
      </c>
      <c r="F287" s="1">
        <v>30</v>
      </c>
      <c r="G287" s="1">
        <v>0</v>
      </c>
      <c r="H287" s="1" t="s">
        <v>662</v>
      </c>
      <c r="I287" s="1">
        <v>0.04</v>
      </c>
      <c r="J287" s="1">
        <v>0</v>
      </c>
      <c r="K287" s="1">
        <v>0.42</v>
      </c>
      <c r="L287" s="1">
        <v>21500000</v>
      </c>
      <c r="M287" s="1" t="s">
        <v>663</v>
      </c>
    </row>
    <row r="288" spans="1:13" x14ac:dyDescent="0.25">
      <c r="A288" s="1" t="s">
        <v>664</v>
      </c>
      <c r="B288" s="1">
        <v>1</v>
      </c>
      <c r="C288" s="1">
        <v>1</v>
      </c>
      <c r="D288" s="1">
        <f>IF(Table1[[#This Row],[Position]]&lt;4,3,(IF(Table1[[#This Row],[Position]]&gt;10,1,2)))</f>
        <v>3</v>
      </c>
      <c r="E288" s="1">
        <f>IF(Table1[[#This Row],[Previous Position]]&lt;4,3,(IF(Table1[[#This Row],[Previous Position]]&gt;10,1,2)))</f>
        <v>3</v>
      </c>
      <c r="F288" s="1">
        <v>30</v>
      </c>
      <c r="G288" s="1">
        <v>20.99</v>
      </c>
      <c r="H288" s="1" t="s">
        <v>39</v>
      </c>
      <c r="I288" s="1">
        <v>0.04</v>
      </c>
      <c r="J288" s="1">
        <v>7.0000000000000007E-2</v>
      </c>
      <c r="K288" s="1">
        <v>0.92</v>
      </c>
      <c r="L288" s="1">
        <v>2530000</v>
      </c>
      <c r="M288" s="1" t="s">
        <v>665</v>
      </c>
    </row>
    <row r="289" spans="1:13" x14ac:dyDescent="0.25">
      <c r="A289" s="1" t="s">
        <v>666</v>
      </c>
      <c r="B289" s="1">
        <v>1</v>
      </c>
      <c r="C289" s="1">
        <v>1</v>
      </c>
      <c r="D289" s="1">
        <f>IF(Table1[[#This Row],[Position]]&lt;4,3,(IF(Table1[[#This Row],[Position]]&gt;10,1,2)))</f>
        <v>3</v>
      </c>
      <c r="E289" s="1">
        <f>IF(Table1[[#This Row],[Previous Position]]&lt;4,3,(IF(Table1[[#This Row],[Previous Position]]&gt;10,1,2)))</f>
        <v>3</v>
      </c>
      <c r="F289" s="1">
        <v>30</v>
      </c>
      <c r="G289" s="1">
        <v>41.18</v>
      </c>
      <c r="H289" s="1" t="s">
        <v>667</v>
      </c>
      <c r="I289" s="1">
        <v>0.04</v>
      </c>
      <c r="J289" s="1">
        <v>0.14000000000000001</v>
      </c>
      <c r="K289" s="1">
        <v>0.95</v>
      </c>
      <c r="L289" s="1">
        <v>2170000</v>
      </c>
      <c r="M289" s="1" t="s">
        <v>668</v>
      </c>
    </row>
    <row r="290" spans="1:13" x14ac:dyDescent="0.25">
      <c r="A290" s="1" t="s">
        <v>669</v>
      </c>
      <c r="B290" s="1">
        <v>1</v>
      </c>
      <c r="C290" s="1">
        <v>2</v>
      </c>
      <c r="D290" s="1">
        <f>IF(Table1[[#This Row],[Position]]&lt;4,3,(IF(Table1[[#This Row],[Position]]&gt;10,1,2)))</f>
        <v>3</v>
      </c>
      <c r="E290" s="1">
        <f>IF(Table1[[#This Row],[Previous Position]]&lt;4,3,(IF(Table1[[#This Row],[Previous Position]]&gt;10,1,2)))</f>
        <v>3</v>
      </c>
      <c r="F290" s="1">
        <v>30</v>
      </c>
      <c r="G290" s="1">
        <v>7.93</v>
      </c>
      <c r="H290" s="1" t="s">
        <v>670</v>
      </c>
      <c r="I290" s="1">
        <v>0.04</v>
      </c>
      <c r="J290" s="1">
        <v>0.02</v>
      </c>
      <c r="K290" s="1">
        <v>0.81</v>
      </c>
      <c r="L290" s="1">
        <v>130000000</v>
      </c>
      <c r="M290" s="1" t="s">
        <v>671</v>
      </c>
    </row>
    <row r="291" spans="1:13" x14ac:dyDescent="0.25">
      <c r="A291" s="1" t="s">
        <v>672</v>
      </c>
      <c r="B291" s="1">
        <v>1</v>
      </c>
      <c r="C291" s="1">
        <v>1</v>
      </c>
      <c r="D291" s="1">
        <f>IF(Table1[[#This Row],[Position]]&lt;4,3,(IF(Table1[[#This Row],[Position]]&gt;10,1,2)))</f>
        <v>3</v>
      </c>
      <c r="E291" s="1">
        <f>IF(Table1[[#This Row],[Previous Position]]&lt;4,3,(IF(Table1[[#This Row],[Previous Position]]&gt;10,1,2)))</f>
        <v>3</v>
      </c>
      <c r="F291" s="1">
        <v>30</v>
      </c>
      <c r="G291" s="1">
        <v>0</v>
      </c>
      <c r="H291" s="1" t="s">
        <v>673</v>
      </c>
      <c r="I291" s="1">
        <v>0.04</v>
      </c>
      <c r="J291" s="1">
        <v>0</v>
      </c>
      <c r="K291" s="1">
        <v>0.78</v>
      </c>
      <c r="L291" s="1">
        <v>14200000</v>
      </c>
      <c r="M291" s="1" t="s">
        <v>674</v>
      </c>
    </row>
    <row r="292" spans="1:13" x14ac:dyDescent="0.25">
      <c r="A292" s="1" t="s">
        <v>675</v>
      </c>
      <c r="B292" s="1">
        <v>1</v>
      </c>
      <c r="C292" s="1">
        <v>6</v>
      </c>
      <c r="D292" s="1">
        <f>IF(Table1[[#This Row],[Position]]&lt;4,3,(IF(Table1[[#This Row],[Position]]&gt;10,1,2)))</f>
        <v>3</v>
      </c>
      <c r="E292" s="1">
        <f>IF(Table1[[#This Row],[Previous Position]]&lt;4,3,(IF(Table1[[#This Row],[Previous Position]]&gt;10,1,2)))</f>
        <v>2</v>
      </c>
      <c r="F292" s="1">
        <v>30</v>
      </c>
      <c r="G292" s="1">
        <v>0</v>
      </c>
      <c r="H292" s="1" t="s">
        <v>50</v>
      </c>
      <c r="I292" s="1">
        <v>0.04</v>
      </c>
      <c r="J292" s="1">
        <v>0</v>
      </c>
      <c r="K292" s="1">
        <v>0.24</v>
      </c>
      <c r="L292" s="1">
        <v>114000000</v>
      </c>
      <c r="M292" s="1" t="s">
        <v>676</v>
      </c>
    </row>
    <row r="293" spans="1:13" x14ac:dyDescent="0.25">
      <c r="A293" s="1" t="s">
        <v>677</v>
      </c>
      <c r="B293" s="1">
        <v>1</v>
      </c>
      <c r="C293" s="1">
        <v>1</v>
      </c>
      <c r="D293" s="1">
        <f>IF(Table1[[#This Row],[Position]]&lt;4,3,(IF(Table1[[#This Row],[Position]]&gt;10,1,2)))</f>
        <v>3</v>
      </c>
      <c r="E293" s="1">
        <f>IF(Table1[[#This Row],[Previous Position]]&lt;4,3,(IF(Table1[[#This Row],[Previous Position]]&gt;10,1,2)))</f>
        <v>3</v>
      </c>
      <c r="F293" s="1">
        <v>30</v>
      </c>
      <c r="G293" s="1">
        <v>0</v>
      </c>
      <c r="H293" s="1" t="s">
        <v>36</v>
      </c>
      <c r="I293" s="1">
        <v>0.04</v>
      </c>
      <c r="J293" s="1">
        <v>0</v>
      </c>
      <c r="K293" s="1">
        <v>0.69</v>
      </c>
      <c r="L293" s="1">
        <v>273000</v>
      </c>
      <c r="M293" s="1" t="s">
        <v>678</v>
      </c>
    </row>
    <row r="294" spans="1:13" x14ac:dyDescent="0.25">
      <c r="A294" s="1" t="s">
        <v>679</v>
      </c>
      <c r="B294" s="1">
        <v>1</v>
      </c>
      <c r="C294" s="1">
        <v>1</v>
      </c>
      <c r="D294" s="1">
        <f>IF(Table1[[#This Row],[Position]]&lt;4,3,(IF(Table1[[#This Row],[Position]]&gt;10,1,2)))</f>
        <v>3</v>
      </c>
      <c r="E294" s="1">
        <f>IF(Table1[[#This Row],[Previous Position]]&lt;4,3,(IF(Table1[[#This Row],[Previous Position]]&gt;10,1,2)))</f>
        <v>3</v>
      </c>
      <c r="F294" s="1">
        <v>30</v>
      </c>
      <c r="G294" s="1">
        <v>9.61</v>
      </c>
      <c r="H294" s="1" t="s">
        <v>504</v>
      </c>
      <c r="I294" s="1">
        <v>0.04</v>
      </c>
      <c r="J294" s="1">
        <v>0.03</v>
      </c>
      <c r="K294" s="1">
        <v>0.48</v>
      </c>
      <c r="L294" s="1">
        <v>863000</v>
      </c>
      <c r="M294" s="1" t="s">
        <v>680</v>
      </c>
    </row>
    <row r="295" spans="1:13" x14ac:dyDescent="0.25">
      <c r="A295" s="1" t="s">
        <v>681</v>
      </c>
      <c r="B295" s="1">
        <v>1</v>
      </c>
      <c r="C295" s="1">
        <v>1</v>
      </c>
      <c r="D295" s="1">
        <f>IF(Table1[[#This Row],[Position]]&lt;4,3,(IF(Table1[[#This Row],[Position]]&gt;10,1,2)))</f>
        <v>3</v>
      </c>
      <c r="E295" s="1">
        <f>IF(Table1[[#This Row],[Previous Position]]&lt;4,3,(IF(Table1[[#This Row],[Previous Position]]&gt;10,1,2)))</f>
        <v>3</v>
      </c>
      <c r="F295" s="1">
        <v>30</v>
      </c>
      <c r="G295" s="1">
        <v>0</v>
      </c>
      <c r="H295" s="1" t="s">
        <v>682</v>
      </c>
      <c r="I295" s="1">
        <v>0.04</v>
      </c>
      <c r="J295" s="1">
        <v>0</v>
      </c>
      <c r="K295" s="1">
        <v>0.99</v>
      </c>
      <c r="L295" s="1">
        <v>4180000</v>
      </c>
      <c r="M295" s="1" t="s">
        <v>683</v>
      </c>
    </row>
    <row r="296" spans="1:13" x14ac:dyDescent="0.25">
      <c r="A296" s="1" t="s">
        <v>684</v>
      </c>
      <c r="B296" s="1">
        <v>1</v>
      </c>
      <c r="C296" s="1">
        <v>1</v>
      </c>
      <c r="D296" s="1">
        <f>IF(Table1[[#This Row],[Position]]&lt;4,3,(IF(Table1[[#This Row],[Position]]&gt;10,1,2)))</f>
        <v>3</v>
      </c>
      <c r="E296" s="1">
        <f>IF(Table1[[#This Row],[Previous Position]]&lt;4,3,(IF(Table1[[#This Row],[Previous Position]]&gt;10,1,2)))</f>
        <v>3</v>
      </c>
      <c r="F296" s="1">
        <v>30</v>
      </c>
      <c r="G296" s="1">
        <v>18.89</v>
      </c>
      <c r="H296" s="1" t="s">
        <v>685</v>
      </c>
      <c r="I296" s="1">
        <v>0.04</v>
      </c>
      <c r="J296" s="1">
        <v>0.06</v>
      </c>
      <c r="K296" s="1">
        <v>0.97</v>
      </c>
      <c r="L296" s="1">
        <v>5830000</v>
      </c>
      <c r="M296" s="1" t="s">
        <v>686</v>
      </c>
    </row>
    <row r="297" spans="1:13" x14ac:dyDescent="0.25">
      <c r="A297" s="1" t="s">
        <v>687</v>
      </c>
      <c r="B297" s="1">
        <v>1</v>
      </c>
      <c r="C297" s="1">
        <v>1</v>
      </c>
      <c r="D297" s="1">
        <f>IF(Table1[[#This Row],[Position]]&lt;4,3,(IF(Table1[[#This Row],[Position]]&gt;10,1,2)))</f>
        <v>3</v>
      </c>
      <c r="E297" s="1">
        <f>IF(Table1[[#This Row],[Previous Position]]&lt;4,3,(IF(Table1[[#This Row],[Previous Position]]&gt;10,1,2)))</f>
        <v>3</v>
      </c>
      <c r="F297" s="1">
        <v>30</v>
      </c>
      <c r="G297" s="1">
        <v>0</v>
      </c>
      <c r="H297" s="1" t="s">
        <v>378</v>
      </c>
      <c r="I297" s="1">
        <v>0.04</v>
      </c>
      <c r="J297" s="1">
        <v>0</v>
      </c>
      <c r="K297" s="1">
        <v>0.42</v>
      </c>
      <c r="L297" s="1">
        <v>392000</v>
      </c>
      <c r="M297" s="1" t="s">
        <v>688</v>
      </c>
    </row>
    <row r="298" spans="1:13" x14ac:dyDescent="0.25">
      <c r="A298" s="1" t="s">
        <v>689</v>
      </c>
      <c r="B298" s="1">
        <v>1</v>
      </c>
      <c r="C298" s="1">
        <v>1</v>
      </c>
      <c r="D298" s="1">
        <f>IF(Table1[[#This Row],[Position]]&lt;4,3,(IF(Table1[[#This Row],[Position]]&gt;10,1,2)))</f>
        <v>3</v>
      </c>
      <c r="E298" s="1">
        <f>IF(Table1[[#This Row],[Previous Position]]&lt;4,3,(IF(Table1[[#This Row],[Previous Position]]&gt;10,1,2)))</f>
        <v>3</v>
      </c>
      <c r="F298" s="1">
        <v>30</v>
      </c>
      <c r="G298" s="1">
        <v>4.83</v>
      </c>
      <c r="H298" s="1" t="s">
        <v>229</v>
      </c>
      <c r="I298" s="1">
        <v>0.04</v>
      </c>
      <c r="J298" s="1">
        <v>0.01</v>
      </c>
      <c r="K298" s="1">
        <v>0.94</v>
      </c>
      <c r="L298" s="1">
        <v>199000000</v>
      </c>
      <c r="M298" s="1" t="s">
        <v>690</v>
      </c>
    </row>
    <row r="299" spans="1:13" x14ac:dyDescent="0.25">
      <c r="A299" s="1" t="s">
        <v>691</v>
      </c>
      <c r="B299" s="1">
        <v>1</v>
      </c>
      <c r="C299" s="1">
        <v>1</v>
      </c>
      <c r="D299" s="1">
        <f>IF(Table1[[#This Row],[Position]]&lt;4,3,(IF(Table1[[#This Row],[Position]]&gt;10,1,2)))</f>
        <v>3</v>
      </c>
      <c r="E299" s="1">
        <f>IF(Table1[[#This Row],[Previous Position]]&lt;4,3,(IF(Table1[[#This Row],[Previous Position]]&gt;10,1,2)))</f>
        <v>3</v>
      </c>
      <c r="F299" s="1">
        <v>30</v>
      </c>
      <c r="G299" s="1">
        <v>0</v>
      </c>
      <c r="H299" s="1" t="s">
        <v>27</v>
      </c>
      <c r="I299" s="1">
        <v>0.04</v>
      </c>
      <c r="J299" s="1">
        <v>0</v>
      </c>
      <c r="K299" s="1">
        <v>0.67</v>
      </c>
      <c r="L299" s="1">
        <v>105000000</v>
      </c>
      <c r="M299" s="1" t="s">
        <v>692</v>
      </c>
    </row>
    <row r="300" spans="1:13" x14ac:dyDescent="0.25">
      <c r="A300" s="1" t="s">
        <v>693</v>
      </c>
      <c r="B300" s="1">
        <v>1</v>
      </c>
      <c r="C300" s="1">
        <v>1</v>
      </c>
      <c r="D300" s="1">
        <f>IF(Table1[[#This Row],[Position]]&lt;4,3,(IF(Table1[[#This Row],[Position]]&gt;10,1,2)))</f>
        <v>3</v>
      </c>
      <c r="E300" s="1">
        <f>IF(Table1[[#This Row],[Previous Position]]&lt;4,3,(IF(Table1[[#This Row],[Previous Position]]&gt;10,1,2)))</f>
        <v>3</v>
      </c>
      <c r="F300" s="1">
        <v>30</v>
      </c>
      <c r="G300" s="1">
        <v>19.82</v>
      </c>
      <c r="H300" s="1" t="s">
        <v>694</v>
      </c>
      <c r="I300" s="1">
        <v>0.04</v>
      </c>
      <c r="J300" s="1">
        <v>7.0000000000000007E-2</v>
      </c>
      <c r="K300" s="1">
        <v>0.81</v>
      </c>
      <c r="L300" s="1">
        <v>373000000</v>
      </c>
      <c r="M300" s="1" t="s">
        <v>695</v>
      </c>
    </row>
    <row r="301" spans="1:13" x14ac:dyDescent="0.25">
      <c r="A301" s="1" t="s">
        <v>696</v>
      </c>
      <c r="B301" s="1">
        <v>1</v>
      </c>
      <c r="C301" s="1">
        <v>1</v>
      </c>
      <c r="D301" s="1">
        <f>IF(Table1[[#This Row],[Position]]&lt;4,3,(IF(Table1[[#This Row],[Position]]&gt;10,1,2)))</f>
        <v>3</v>
      </c>
      <c r="E301" s="1">
        <f>IF(Table1[[#This Row],[Previous Position]]&lt;4,3,(IF(Table1[[#This Row],[Previous Position]]&gt;10,1,2)))</f>
        <v>3</v>
      </c>
      <c r="F301" s="1">
        <v>30</v>
      </c>
      <c r="G301" s="1">
        <v>31.39</v>
      </c>
      <c r="H301" s="1" t="s">
        <v>130</v>
      </c>
      <c r="I301" s="1">
        <v>0.04</v>
      </c>
      <c r="J301" s="1">
        <v>0.11</v>
      </c>
      <c r="K301" s="1">
        <v>0.92</v>
      </c>
      <c r="L301" s="1">
        <v>456000</v>
      </c>
      <c r="M301" s="1" t="s">
        <v>697</v>
      </c>
    </row>
    <row r="302" spans="1:13" x14ac:dyDescent="0.25">
      <c r="A302" s="1" t="s">
        <v>698</v>
      </c>
      <c r="B302" s="1">
        <v>1</v>
      </c>
      <c r="C302" s="1">
        <v>1</v>
      </c>
      <c r="D302" s="1">
        <f>IF(Table1[[#This Row],[Position]]&lt;4,3,(IF(Table1[[#This Row],[Position]]&gt;10,1,2)))</f>
        <v>3</v>
      </c>
      <c r="E302" s="1">
        <f>IF(Table1[[#This Row],[Previous Position]]&lt;4,3,(IF(Table1[[#This Row],[Previous Position]]&gt;10,1,2)))</f>
        <v>3</v>
      </c>
      <c r="F302" s="1">
        <v>30</v>
      </c>
      <c r="G302" s="1">
        <v>0</v>
      </c>
      <c r="H302" s="1" t="s">
        <v>699</v>
      </c>
      <c r="I302" s="1">
        <v>0.04</v>
      </c>
      <c r="J302" s="1">
        <v>0</v>
      </c>
      <c r="K302" s="1">
        <v>0.64</v>
      </c>
      <c r="L302" s="1">
        <v>419000</v>
      </c>
      <c r="M302" s="1" t="s">
        <v>700</v>
      </c>
    </row>
    <row r="303" spans="1:13" x14ac:dyDescent="0.25">
      <c r="A303" s="1" t="s">
        <v>701</v>
      </c>
      <c r="B303" s="1">
        <v>1</v>
      </c>
      <c r="C303" s="1">
        <v>1</v>
      </c>
      <c r="D303" s="1">
        <f>IF(Table1[[#This Row],[Position]]&lt;4,3,(IF(Table1[[#This Row],[Position]]&gt;10,1,2)))</f>
        <v>3</v>
      </c>
      <c r="E303" s="1">
        <f>IF(Table1[[#This Row],[Previous Position]]&lt;4,3,(IF(Table1[[#This Row],[Previous Position]]&gt;10,1,2)))</f>
        <v>3</v>
      </c>
      <c r="F303" s="1">
        <v>30</v>
      </c>
      <c r="G303" s="1">
        <v>9.07</v>
      </c>
      <c r="H303" s="1" t="s">
        <v>92</v>
      </c>
      <c r="I303" s="1">
        <v>0.04</v>
      </c>
      <c r="J303" s="1">
        <v>0.03</v>
      </c>
      <c r="K303" s="1">
        <v>0.96</v>
      </c>
      <c r="L303" s="1">
        <v>135000</v>
      </c>
      <c r="M303" s="1" t="s">
        <v>702</v>
      </c>
    </row>
    <row r="304" spans="1:13" x14ac:dyDescent="0.25">
      <c r="A304" s="1" t="s">
        <v>703</v>
      </c>
      <c r="B304" s="1">
        <v>1</v>
      </c>
      <c r="C304" s="1">
        <v>1</v>
      </c>
      <c r="D304" s="1">
        <f>IF(Table1[[#This Row],[Position]]&lt;4,3,(IF(Table1[[#This Row],[Position]]&gt;10,1,2)))</f>
        <v>3</v>
      </c>
      <c r="E304" s="1">
        <f>IF(Table1[[#This Row],[Previous Position]]&lt;4,3,(IF(Table1[[#This Row],[Previous Position]]&gt;10,1,2)))</f>
        <v>3</v>
      </c>
      <c r="F304" s="1">
        <v>30</v>
      </c>
      <c r="G304" s="1">
        <v>37.03</v>
      </c>
      <c r="H304" s="1" t="s">
        <v>704</v>
      </c>
      <c r="I304" s="1">
        <v>0.04</v>
      </c>
      <c r="J304" s="1">
        <v>0.13</v>
      </c>
      <c r="K304" s="1">
        <v>0.92</v>
      </c>
      <c r="L304" s="1">
        <v>32900000</v>
      </c>
      <c r="M304" s="1" t="s">
        <v>705</v>
      </c>
    </row>
    <row r="305" spans="1:13" x14ac:dyDescent="0.25">
      <c r="A305" s="1" t="s">
        <v>706</v>
      </c>
      <c r="B305" s="1">
        <v>19</v>
      </c>
      <c r="C305" s="1">
        <v>18</v>
      </c>
      <c r="D305" s="1">
        <f>IF(Table1[[#This Row],[Position]]&lt;4,3,(IF(Table1[[#This Row],[Position]]&gt;10,1,2)))</f>
        <v>1</v>
      </c>
      <c r="E305" s="1">
        <f>IF(Table1[[#This Row],[Previous Position]]&lt;4,3,(IF(Table1[[#This Row],[Previous Position]]&gt;10,1,2)))</f>
        <v>1</v>
      </c>
      <c r="F305" s="1">
        <v>4400</v>
      </c>
      <c r="G305" s="1">
        <v>0</v>
      </c>
      <c r="H305" s="1" t="s">
        <v>116</v>
      </c>
      <c r="I305" s="1">
        <v>0.03</v>
      </c>
      <c r="J305" s="1">
        <v>0</v>
      </c>
      <c r="K305" s="1">
        <v>0</v>
      </c>
      <c r="L305" s="1">
        <v>379000000</v>
      </c>
      <c r="M305" s="1" t="s">
        <v>707</v>
      </c>
    </row>
    <row r="306" spans="1:13" x14ac:dyDescent="0.25">
      <c r="A306" s="1" t="s">
        <v>706</v>
      </c>
      <c r="B306" s="1">
        <v>18</v>
      </c>
      <c r="C306" s="1">
        <v>17</v>
      </c>
      <c r="D306" s="1">
        <f>IF(Table1[[#This Row],[Position]]&lt;4,3,(IF(Table1[[#This Row],[Position]]&gt;10,1,2)))</f>
        <v>1</v>
      </c>
      <c r="E306" s="1">
        <f>IF(Table1[[#This Row],[Previous Position]]&lt;4,3,(IF(Table1[[#This Row],[Previous Position]]&gt;10,1,2)))</f>
        <v>1</v>
      </c>
      <c r="F306" s="1">
        <v>4400</v>
      </c>
      <c r="G306" s="1">
        <v>0</v>
      </c>
      <c r="H306" s="1" t="s">
        <v>708</v>
      </c>
      <c r="I306" s="1">
        <v>0.03</v>
      </c>
      <c r="J306" s="1">
        <v>0</v>
      </c>
      <c r="K306" s="1">
        <v>0</v>
      </c>
      <c r="L306" s="1">
        <v>379000000</v>
      </c>
      <c r="M306" s="1" t="s">
        <v>707</v>
      </c>
    </row>
    <row r="307" spans="1:13" x14ac:dyDescent="0.25">
      <c r="A307" s="1" t="s">
        <v>709</v>
      </c>
      <c r="B307" s="1">
        <v>6</v>
      </c>
      <c r="C307" s="1">
        <v>6</v>
      </c>
      <c r="D307" s="1">
        <f>IF(Table1[[#This Row],[Position]]&lt;4,3,(IF(Table1[[#This Row],[Position]]&gt;10,1,2)))</f>
        <v>2</v>
      </c>
      <c r="E307" s="1">
        <f>IF(Table1[[#This Row],[Previous Position]]&lt;4,3,(IF(Table1[[#This Row],[Previous Position]]&gt;10,1,2)))</f>
        <v>2</v>
      </c>
      <c r="F307" s="1">
        <v>260</v>
      </c>
      <c r="G307" s="1">
        <v>11.34</v>
      </c>
      <c r="H307" s="1" t="s">
        <v>595</v>
      </c>
      <c r="I307" s="1">
        <v>0.03</v>
      </c>
      <c r="J307" s="1">
        <v>0.03</v>
      </c>
      <c r="K307" s="1">
        <v>0.04</v>
      </c>
      <c r="L307" s="1">
        <v>514000</v>
      </c>
      <c r="M307" s="1" t="s">
        <v>710</v>
      </c>
    </row>
    <row r="308" spans="1:13" x14ac:dyDescent="0.25">
      <c r="A308" s="1" t="s">
        <v>711</v>
      </c>
      <c r="B308" s="1">
        <v>5</v>
      </c>
      <c r="C308" s="1">
        <v>4</v>
      </c>
      <c r="D308" s="1">
        <f>IF(Table1[[#This Row],[Position]]&lt;4,3,(IF(Table1[[#This Row],[Position]]&gt;10,1,2)))</f>
        <v>2</v>
      </c>
      <c r="E308" s="1">
        <f>IF(Table1[[#This Row],[Previous Position]]&lt;4,3,(IF(Table1[[#This Row],[Previous Position]]&gt;10,1,2)))</f>
        <v>2</v>
      </c>
      <c r="F308" s="1">
        <v>260</v>
      </c>
      <c r="G308" s="1">
        <v>41.65</v>
      </c>
      <c r="H308" s="1" t="s">
        <v>53</v>
      </c>
      <c r="I308" s="1">
        <v>0.03</v>
      </c>
      <c r="J308" s="1">
        <v>0.13</v>
      </c>
      <c r="K308" s="1">
        <v>0.89</v>
      </c>
      <c r="L308" s="1">
        <v>99700000</v>
      </c>
      <c r="M308" s="1" t="s">
        <v>712</v>
      </c>
    </row>
    <row r="309" spans="1:13" x14ac:dyDescent="0.25">
      <c r="A309" s="1" t="s">
        <v>85</v>
      </c>
      <c r="B309" s="1">
        <v>5</v>
      </c>
      <c r="C309" s="1">
        <v>4</v>
      </c>
      <c r="D309" s="1">
        <f>IF(Table1[[#This Row],[Position]]&lt;4,3,(IF(Table1[[#This Row],[Position]]&gt;10,1,2)))</f>
        <v>2</v>
      </c>
      <c r="E309" s="1">
        <f>IF(Table1[[#This Row],[Previous Position]]&lt;4,3,(IF(Table1[[#This Row],[Previous Position]]&gt;10,1,2)))</f>
        <v>2</v>
      </c>
      <c r="F309" s="1">
        <v>260</v>
      </c>
      <c r="G309" s="1">
        <v>0</v>
      </c>
      <c r="H309" s="1" t="s">
        <v>713</v>
      </c>
      <c r="I309" s="1">
        <v>0.03</v>
      </c>
      <c r="J309" s="1">
        <v>0</v>
      </c>
      <c r="K309" s="1">
        <v>0.2</v>
      </c>
      <c r="L309" s="1">
        <v>16000</v>
      </c>
      <c r="M309" s="1" t="s">
        <v>86</v>
      </c>
    </row>
    <row r="310" spans="1:13" x14ac:dyDescent="0.25">
      <c r="A310" s="1" t="s">
        <v>714</v>
      </c>
      <c r="B310" s="1">
        <v>6</v>
      </c>
      <c r="C310" s="1">
        <v>6</v>
      </c>
      <c r="D310" s="1">
        <f>IF(Table1[[#This Row],[Position]]&lt;4,3,(IF(Table1[[#This Row],[Position]]&gt;10,1,2)))</f>
        <v>2</v>
      </c>
      <c r="E310" s="1">
        <f>IF(Table1[[#This Row],[Previous Position]]&lt;4,3,(IF(Table1[[#This Row],[Previous Position]]&gt;10,1,2)))</f>
        <v>2</v>
      </c>
      <c r="F310" s="1">
        <v>260</v>
      </c>
      <c r="G310" s="1">
        <v>0</v>
      </c>
      <c r="H310" s="1" t="s">
        <v>192</v>
      </c>
      <c r="I310" s="1">
        <v>0.03</v>
      </c>
      <c r="J310" s="1">
        <v>0</v>
      </c>
      <c r="K310" s="1">
        <v>0.11</v>
      </c>
      <c r="L310" s="1">
        <v>42600000</v>
      </c>
      <c r="M310" s="1" t="s">
        <v>715</v>
      </c>
    </row>
    <row r="311" spans="1:13" x14ac:dyDescent="0.25">
      <c r="A311" s="1" t="s">
        <v>716</v>
      </c>
      <c r="B311" s="1">
        <v>6</v>
      </c>
      <c r="C311" s="1">
        <v>0</v>
      </c>
      <c r="D311" s="1">
        <f>IF(Table1[[#This Row],[Position]]&lt;4,3,(IF(Table1[[#This Row],[Position]]&gt;10,1,2)))</f>
        <v>2</v>
      </c>
      <c r="E311" s="1">
        <f>IF(Table1[[#This Row],[Previous Position]]&lt;4,3,(IF(Table1[[#This Row],[Previous Position]]&gt;10,1,2)))</f>
        <v>3</v>
      </c>
      <c r="F311" s="1">
        <v>260</v>
      </c>
      <c r="G311" s="1">
        <v>0</v>
      </c>
      <c r="H311" s="1" t="s">
        <v>717</v>
      </c>
      <c r="I311" s="1">
        <v>0.03</v>
      </c>
      <c r="J311" s="1">
        <v>0</v>
      </c>
      <c r="K311" s="1">
        <v>0.01</v>
      </c>
      <c r="L311" s="1">
        <v>308000000</v>
      </c>
      <c r="M311" s="1" t="s">
        <v>718</v>
      </c>
    </row>
    <row r="312" spans="1:13" x14ac:dyDescent="0.25">
      <c r="A312" s="1" t="s">
        <v>719</v>
      </c>
      <c r="B312" s="1">
        <v>6</v>
      </c>
      <c r="C312" s="1">
        <v>7</v>
      </c>
      <c r="D312" s="1">
        <f>IF(Table1[[#This Row],[Position]]&lt;4,3,(IF(Table1[[#This Row],[Position]]&gt;10,1,2)))</f>
        <v>2</v>
      </c>
      <c r="E312" s="1">
        <f>IF(Table1[[#This Row],[Previous Position]]&lt;4,3,(IF(Table1[[#This Row],[Previous Position]]&gt;10,1,2)))</f>
        <v>2</v>
      </c>
      <c r="F312" s="1">
        <v>260</v>
      </c>
      <c r="G312" s="1">
        <v>5.09</v>
      </c>
      <c r="H312" s="1" t="s">
        <v>720</v>
      </c>
      <c r="I312" s="1">
        <v>0.03</v>
      </c>
      <c r="J312" s="1">
        <v>0.01</v>
      </c>
      <c r="K312" s="1">
        <v>0.44</v>
      </c>
      <c r="L312" s="1">
        <v>127000000</v>
      </c>
      <c r="M312" s="1" t="s">
        <v>721</v>
      </c>
    </row>
    <row r="313" spans="1:13" x14ac:dyDescent="0.25">
      <c r="A313" s="1" t="s">
        <v>722</v>
      </c>
      <c r="B313" s="1">
        <v>6</v>
      </c>
      <c r="C313" s="1">
        <v>6</v>
      </c>
      <c r="D313" s="1">
        <f>IF(Table1[[#This Row],[Position]]&lt;4,3,(IF(Table1[[#This Row],[Position]]&gt;10,1,2)))</f>
        <v>2</v>
      </c>
      <c r="E313" s="1">
        <f>IF(Table1[[#This Row],[Previous Position]]&lt;4,3,(IF(Table1[[#This Row],[Previous Position]]&gt;10,1,2)))</f>
        <v>2</v>
      </c>
      <c r="F313" s="1">
        <v>260</v>
      </c>
      <c r="G313" s="1">
        <v>31.61</v>
      </c>
      <c r="H313" s="1" t="s">
        <v>723</v>
      </c>
      <c r="I313" s="1">
        <v>0.03</v>
      </c>
      <c r="J313" s="1">
        <v>0.1</v>
      </c>
      <c r="K313" s="1">
        <v>0.94</v>
      </c>
      <c r="L313" s="1">
        <v>111000000</v>
      </c>
      <c r="M313" s="1" t="s">
        <v>724</v>
      </c>
    </row>
    <row r="314" spans="1:13" x14ac:dyDescent="0.25">
      <c r="A314" s="1" t="s">
        <v>725</v>
      </c>
      <c r="B314" s="1">
        <v>6</v>
      </c>
      <c r="C314" s="1">
        <v>6</v>
      </c>
      <c r="D314" s="1">
        <f>IF(Table1[[#This Row],[Position]]&lt;4,3,(IF(Table1[[#This Row],[Position]]&gt;10,1,2)))</f>
        <v>2</v>
      </c>
      <c r="E314" s="1">
        <f>IF(Table1[[#This Row],[Previous Position]]&lt;4,3,(IF(Table1[[#This Row],[Previous Position]]&gt;10,1,2)))</f>
        <v>2</v>
      </c>
      <c r="F314" s="1">
        <v>260</v>
      </c>
      <c r="G314" s="1">
        <v>18.53</v>
      </c>
      <c r="H314" s="1" t="s">
        <v>18</v>
      </c>
      <c r="I314" s="1">
        <v>0.03</v>
      </c>
      <c r="J314" s="1">
        <v>0.06</v>
      </c>
      <c r="K314" s="1">
        <v>0.93</v>
      </c>
      <c r="L314" s="1">
        <v>556000000</v>
      </c>
      <c r="M314" s="1" t="s">
        <v>726</v>
      </c>
    </row>
    <row r="315" spans="1:13" x14ac:dyDescent="0.25">
      <c r="A315" s="1" t="s">
        <v>727</v>
      </c>
      <c r="B315" s="1">
        <v>5</v>
      </c>
      <c r="C315" s="1">
        <v>6</v>
      </c>
      <c r="D315" s="1">
        <f>IF(Table1[[#This Row],[Position]]&lt;4,3,(IF(Table1[[#This Row],[Position]]&gt;10,1,2)))</f>
        <v>2</v>
      </c>
      <c r="E315" s="1">
        <f>IF(Table1[[#This Row],[Previous Position]]&lt;4,3,(IF(Table1[[#This Row],[Previous Position]]&gt;10,1,2)))</f>
        <v>2</v>
      </c>
      <c r="F315" s="1">
        <v>260</v>
      </c>
      <c r="G315" s="1">
        <v>0</v>
      </c>
      <c r="H315" s="1" t="s">
        <v>24</v>
      </c>
      <c r="I315" s="1">
        <v>0.03</v>
      </c>
      <c r="J315" s="1">
        <v>0</v>
      </c>
      <c r="K315" s="1">
        <v>0.08</v>
      </c>
      <c r="L315" s="1">
        <v>610000</v>
      </c>
      <c r="M315" s="1" t="s">
        <v>728</v>
      </c>
    </row>
    <row r="316" spans="1:13" x14ac:dyDescent="0.25">
      <c r="A316" s="1" t="s">
        <v>729</v>
      </c>
      <c r="B316" s="1">
        <v>6</v>
      </c>
      <c r="C316" s="1">
        <v>7</v>
      </c>
      <c r="D316" s="1">
        <f>IF(Table1[[#This Row],[Position]]&lt;4,3,(IF(Table1[[#This Row],[Position]]&gt;10,1,2)))</f>
        <v>2</v>
      </c>
      <c r="E316" s="1">
        <f>IF(Table1[[#This Row],[Previous Position]]&lt;4,3,(IF(Table1[[#This Row],[Previous Position]]&gt;10,1,2)))</f>
        <v>2</v>
      </c>
      <c r="F316" s="1">
        <v>260</v>
      </c>
      <c r="G316" s="1">
        <v>30.86</v>
      </c>
      <c r="H316" s="1" t="s">
        <v>730</v>
      </c>
      <c r="I316" s="1">
        <v>0.03</v>
      </c>
      <c r="J316" s="1">
        <v>0.1</v>
      </c>
      <c r="K316" s="1">
        <v>0.96</v>
      </c>
      <c r="L316" s="1">
        <v>250000000</v>
      </c>
      <c r="M316" s="1" t="s">
        <v>731</v>
      </c>
    </row>
    <row r="317" spans="1:13" x14ac:dyDescent="0.25">
      <c r="A317" s="1" t="s">
        <v>732</v>
      </c>
      <c r="B317" s="1">
        <v>7</v>
      </c>
      <c r="C317" s="1">
        <v>7</v>
      </c>
      <c r="D317" s="1">
        <f>IF(Table1[[#This Row],[Position]]&lt;4,3,(IF(Table1[[#This Row],[Position]]&gt;10,1,2)))</f>
        <v>2</v>
      </c>
      <c r="E317" s="1">
        <f>IF(Table1[[#This Row],[Previous Position]]&lt;4,3,(IF(Table1[[#This Row],[Previous Position]]&gt;10,1,2)))</f>
        <v>2</v>
      </c>
      <c r="F317" s="1">
        <v>320</v>
      </c>
      <c r="G317" s="1">
        <v>0</v>
      </c>
      <c r="H317" s="1" t="s">
        <v>733</v>
      </c>
      <c r="I317" s="1">
        <v>0.03</v>
      </c>
      <c r="J317" s="1">
        <v>0</v>
      </c>
      <c r="K317" s="1">
        <v>0.02</v>
      </c>
      <c r="L317" s="1">
        <v>57000000</v>
      </c>
      <c r="M317" s="1" t="s">
        <v>734</v>
      </c>
    </row>
    <row r="318" spans="1:13" x14ac:dyDescent="0.25">
      <c r="A318" s="1" t="s">
        <v>735</v>
      </c>
      <c r="B318" s="1">
        <v>7</v>
      </c>
      <c r="C318" s="1">
        <v>7</v>
      </c>
      <c r="D318" s="1">
        <f>IF(Table1[[#This Row],[Position]]&lt;4,3,(IF(Table1[[#This Row],[Position]]&gt;10,1,2)))</f>
        <v>2</v>
      </c>
      <c r="E318" s="1">
        <f>IF(Table1[[#This Row],[Previous Position]]&lt;4,3,(IF(Table1[[#This Row],[Previous Position]]&gt;10,1,2)))</f>
        <v>2</v>
      </c>
      <c r="F318" s="1">
        <v>320</v>
      </c>
      <c r="G318" s="1">
        <v>9.44</v>
      </c>
      <c r="H318" s="1" t="s">
        <v>229</v>
      </c>
      <c r="I318" s="1">
        <v>0.03</v>
      </c>
      <c r="J318" s="1">
        <v>0.03</v>
      </c>
      <c r="K318" s="1">
        <v>0.39</v>
      </c>
      <c r="L318" s="1">
        <v>1360000000</v>
      </c>
      <c r="M318" s="1" t="s">
        <v>736</v>
      </c>
    </row>
    <row r="319" spans="1:13" x14ac:dyDescent="0.25">
      <c r="A319" s="1" t="s">
        <v>80</v>
      </c>
      <c r="B319" s="1">
        <v>7</v>
      </c>
      <c r="C319" s="1">
        <v>5</v>
      </c>
      <c r="D319" s="1">
        <f>IF(Table1[[#This Row],[Position]]&lt;4,3,(IF(Table1[[#This Row],[Position]]&gt;10,1,2)))</f>
        <v>2</v>
      </c>
      <c r="E319" s="1">
        <f>IF(Table1[[#This Row],[Previous Position]]&lt;4,3,(IF(Table1[[#This Row],[Previous Position]]&gt;10,1,2)))</f>
        <v>2</v>
      </c>
      <c r="F319" s="1">
        <v>320</v>
      </c>
      <c r="G319" s="1">
        <v>54.17</v>
      </c>
      <c r="H319" s="1" t="s">
        <v>737</v>
      </c>
      <c r="I319" s="1">
        <v>0.03</v>
      </c>
      <c r="J319" s="1">
        <v>0.17</v>
      </c>
      <c r="K319" s="1">
        <v>0.37</v>
      </c>
      <c r="L319" s="1">
        <v>155000</v>
      </c>
      <c r="M319" s="1" t="s">
        <v>82</v>
      </c>
    </row>
    <row r="320" spans="1:13" x14ac:dyDescent="0.25">
      <c r="A320" s="1" t="s">
        <v>738</v>
      </c>
      <c r="B320" s="1">
        <v>3</v>
      </c>
      <c r="C320" s="1">
        <v>2</v>
      </c>
      <c r="D320" s="1">
        <f>IF(Table1[[#This Row],[Position]]&lt;4,3,(IF(Table1[[#This Row],[Position]]&gt;10,1,2)))</f>
        <v>3</v>
      </c>
      <c r="E320" s="1">
        <f>IF(Table1[[#This Row],[Previous Position]]&lt;4,3,(IF(Table1[[#This Row],[Previous Position]]&gt;10,1,2)))</f>
        <v>3</v>
      </c>
      <c r="F320" s="1">
        <v>140</v>
      </c>
      <c r="G320" s="1">
        <v>0</v>
      </c>
      <c r="H320" s="1" t="s">
        <v>562</v>
      </c>
      <c r="I320" s="1">
        <v>0.03</v>
      </c>
      <c r="J320" s="1">
        <v>0</v>
      </c>
      <c r="K320" s="1">
        <v>0.08</v>
      </c>
      <c r="L320" s="1">
        <v>1760000</v>
      </c>
      <c r="M320" s="1" t="s">
        <v>739</v>
      </c>
    </row>
    <row r="321" spans="1:13" x14ac:dyDescent="0.25">
      <c r="A321" s="1" t="s">
        <v>740</v>
      </c>
      <c r="B321" s="1">
        <v>3</v>
      </c>
      <c r="C321" s="1">
        <v>3</v>
      </c>
      <c r="D321" s="1">
        <f>IF(Table1[[#This Row],[Position]]&lt;4,3,(IF(Table1[[#This Row],[Position]]&gt;10,1,2)))</f>
        <v>3</v>
      </c>
      <c r="E321" s="1">
        <f>IF(Table1[[#This Row],[Previous Position]]&lt;4,3,(IF(Table1[[#This Row],[Previous Position]]&gt;10,1,2)))</f>
        <v>3</v>
      </c>
      <c r="F321" s="1">
        <v>140</v>
      </c>
      <c r="G321" s="1">
        <v>7.37</v>
      </c>
      <c r="H321" s="1" t="s">
        <v>741</v>
      </c>
      <c r="I321" s="1">
        <v>0.03</v>
      </c>
      <c r="J321" s="1">
        <v>0.02</v>
      </c>
      <c r="K321" s="1">
        <v>0.1</v>
      </c>
      <c r="L321" s="1">
        <v>31700000</v>
      </c>
      <c r="M321" s="1" t="s">
        <v>742</v>
      </c>
    </row>
    <row r="322" spans="1:13" x14ac:dyDescent="0.25">
      <c r="A322" s="1" t="s">
        <v>743</v>
      </c>
      <c r="B322" s="1">
        <v>3</v>
      </c>
      <c r="C322" s="1">
        <v>3</v>
      </c>
      <c r="D322" s="1">
        <f>IF(Table1[[#This Row],[Position]]&lt;4,3,(IF(Table1[[#This Row],[Position]]&gt;10,1,2)))</f>
        <v>3</v>
      </c>
      <c r="E322" s="1">
        <f>IF(Table1[[#This Row],[Previous Position]]&lt;4,3,(IF(Table1[[#This Row],[Previous Position]]&gt;10,1,2)))</f>
        <v>3</v>
      </c>
      <c r="F322" s="1">
        <v>140</v>
      </c>
      <c r="G322" s="1">
        <v>6.08</v>
      </c>
      <c r="H322" s="1" t="s">
        <v>744</v>
      </c>
      <c r="I322" s="1">
        <v>0.03</v>
      </c>
      <c r="J322" s="1">
        <v>0.01</v>
      </c>
      <c r="K322" s="1">
        <v>0.92</v>
      </c>
      <c r="L322" s="1">
        <v>14400000</v>
      </c>
      <c r="M322" s="1" t="s">
        <v>745</v>
      </c>
    </row>
    <row r="323" spans="1:13" x14ac:dyDescent="0.25">
      <c r="A323" s="1" t="s">
        <v>147</v>
      </c>
      <c r="B323" s="1">
        <v>3</v>
      </c>
      <c r="C323" s="1">
        <v>3</v>
      </c>
      <c r="D323" s="1">
        <f>IF(Table1[[#This Row],[Position]]&lt;4,3,(IF(Table1[[#This Row],[Position]]&gt;10,1,2)))</f>
        <v>3</v>
      </c>
      <c r="E323" s="1">
        <f>IF(Table1[[#This Row],[Previous Position]]&lt;4,3,(IF(Table1[[#This Row],[Previous Position]]&gt;10,1,2)))</f>
        <v>3</v>
      </c>
      <c r="F323" s="1">
        <v>140</v>
      </c>
      <c r="G323" s="1">
        <v>9.65</v>
      </c>
      <c r="H323" s="1" t="s">
        <v>746</v>
      </c>
      <c r="I323" s="1">
        <v>0.03</v>
      </c>
      <c r="J323" s="1">
        <v>0.03</v>
      </c>
      <c r="K323" s="1">
        <v>0.63</v>
      </c>
      <c r="L323" s="1">
        <v>492000</v>
      </c>
      <c r="M323" s="1" t="s">
        <v>149</v>
      </c>
    </row>
    <row r="324" spans="1:13" x14ac:dyDescent="0.25">
      <c r="A324" s="1" t="s">
        <v>747</v>
      </c>
      <c r="B324" s="1">
        <v>3</v>
      </c>
      <c r="C324" s="1">
        <v>2</v>
      </c>
      <c r="D324" s="1">
        <f>IF(Table1[[#This Row],[Position]]&lt;4,3,(IF(Table1[[#This Row],[Position]]&gt;10,1,2)))</f>
        <v>3</v>
      </c>
      <c r="E324" s="1">
        <f>IF(Table1[[#This Row],[Previous Position]]&lt;4,3,(IF(Table1[[#This Row],[Previous Position]]&gt;10,1,2)))</f>
        <v>3</v>
      </c>
      <c r="F324" s="1">
        <v>140</v>
      </c>
      <c r="G324" s="1">
        <v>18.93</v>
      </c>
      <c r="H324" s="1" t="s">
        <v>27</v>
      </c>
      <c r="I324" s="1">
        <v>0.03</v>
      </c>
      <c r="J324" s="1">
        <v>0.06</v>
      </c>
      <c r="K324" s="1">
        <v>0.92</v>
      </c>
      <c r="L324" s="1">
        <v>32400000</v>
      </c>
      <c r="M324" s="1" t="s">
        <v>748</v>
      </c>
    </row>
    <row r="325" spans="1:13" x14ac:dyDescent="0.25">
      <c r="A325" s="1" t="s">
        <v>749</v>
      </c>
      <c r="B325" s="1">
        <v>3</v>
      </c>
      <c r="C325" s="1">
        <v>3</v>
      </c>
      <c r="D325" s="1">
        <f>IF(Table1[[#This Row],[Position]]&lt;4,3,(IF(Table1[[#This Row],[Position]]&gt;10,1,2)))</f>
        <v>3</v>
      </c>
      <c r="E325" s="1">
        <f>IF(Table1[[#This Row],[Previous Position]]&lt;4,3,(IF(Table1[[#This Row],[Previous Position]]&gt;10,1,2)))</f>
        <v>3</v>
      </c>
      <c r="F325" s="1">
        <v>140</v>
      </c>
      <c r="G325" s="1">
        <v>13.28</v>
      </c>
      <c r="H325" s="1" t="s">
        <v>50</v>
      </c>
      <c r="I325" s="1">
        <v>0.03</v>
      </c>
      <c r="J325" s="1">
        <v>0.04</v>
      </c>
      <c r="K325" s="1">
        <v>0.78</v>
      </c>
      <c r="L325" s="1">
        <v>371000000</v>
      </c>
      <c r="M325" s="1" t="s">
        <v>750</v>
      </c>
    </row>
    <row r="326" spans="1:13" x14ac:dyDescent="0.25">
      <c r="A326" s="1" t="s">
        <v>751</v>
      </c>
      <c r="B326" s="1">
        <v>11</v>
      </c>
      <c r="C326" s="1">
        <v>10</v>
      </c>
      <c r="D326" s="1">
        <f>IF(Table1[[#This Row],[Position]]&lt;4,3,(IF(Table1[[#This Row],[Position]]&gt;10,1,2)))</f>
        <v>1</v>
      </c>
      <c r="E326" s="1">
        <f>IF(Table1[[#This Row],[Previous Position]]&lt;4,3,(IF(Table1[[#This Row],[Previous Position]]&gt;10,1,2)))</f>
        <v>2</v>
      </c>
      <c r="F326" s="1">
        <v>260</v>
      </c>
      <c r="G326" s="1">
        <v>29.66</v>
      </c>
      <c r="H326" s="1" t="s">
        <v>752</v>
      </c>
      <c r="I326" s="1">
        <v>0.03</v>
      </c>
      <c r="J326" s="1">
        <v>0.09</v>
      </c>
      <c r="K326" s="1">
        <v>0.98</v>
      </c>
      <c r="L326" s="1">
        <v>28900000</v>
      </c>
      <c r="M326" s="1" t="s">
        <v>753</v>
      </c>
    </row>
    <row r="327" spans="1:13" x14ac:dyDescent="0.25">
      <c r="A327" s="1" t="s">
        <v>754</v>
      </c>
      <c r="B327" s="1">
        <v>11</v>
      </c>
      <c r="C327" s="1">
        <v>11</v>
      </c>
      <c r="D327" s="1">
        <f>IF(Table1[[#This Row],[Position]]&lt;4,3,(IF(Table1[[#This Row],[Position]]&gt;10,1,2)))</f>
        <v>1</v>
      </c>
      <c r="E327" s="1">
        <f>IF(Table1[[#This Row],[Previous Position]]&lt;4,3,(IF(Table1[[#This Row],[Previous Position]]&gt;10,1,2)))</f>
        <v>1</v>
      </c>
      <c r="F327" s="1">
        <v>260</v>
      </c>
      <c r="G327" s="1">
        <v>0</v>
      </c>
      <c r="H327" s="1" t="s">
        <v>755</v>
      </c>
      <c r="I327" s="1">
        <v>0.03</v>
      </c>
      <c r="J327" s="1">
        <v>0</v>
      </c>
      <c r="K327" s="1">
        <v>0.06</v>
      </c>
      <c r="L327" s="1">
        <v>860000000</v>
      </c>
      <c r="M327" s="1" t="s">
        <v>756</v>
      </c>
    </row>
    <row r="328" spans="1:13" x14ac:dyDescent="0.25">
      <c r="A328" s="1" t="s">
        <v>757</v>
      </c>
      <c r="B328" s="1">
        <v>11</v>
      </c>
      <c r="C328" s="1">
        <v>10</v>
      </c>
      <c r="D328" s="1">
        <f>IF(Table1[[#This Row],[Position]]&lt;4,3,(IF(Table1[[#This Row],[Position]]&gt;10,1,2)))</f>
        <v>1</v>
      </c>
      <c r="E328" s="1">
        <f>IF(Table1[[#This Row],[Previous Position]]&lt;4,3,(IF(Table1[[#This Row],[Previous Position]]&gt;10,1,2)))</f>
        <v>2</v>
      </c>
      <c r="F328" s="1">
        <v>260</v>
      </c>
      <c r="G328" s="1">
        <v>12.24</v>
      </c>
      <c r="H328" s="1" t="s">
        <v>50</v>
      </c>
      <c r="I328" s="1">
        <v>0.03</v>
      </c>
      <c r="J328" s="1">
        <v>0.03</v>
      </c>
      <c r="K328" s="1">
        <v>0.41</v>
      </c>
      <c r="L328" s="1">
        <v>59800000</v>
      </c>
      <c r="M328" s="1" t="s">
        <v>758</v>
      </c>
    </row>
    <row r="329" spans="1:13" x14ac:dyDescent="0.25">
      <c r="A329" s="1" t="s">
        <v>759</v>
      </c>
      <c r="B329" s="1">
        <v>4</v>
      </c>
      <c r="C329" s="1">
        <v>4</v>
      </c>
      <c r="D329" s="1">
        <f>IF(Table1[[#This Row],[Position]]&lt;4,3,(IF(Table1[[#This Row],[Position]]&gt;10,1,2)))</f>
        <v>2</v>
      </c>
      <c r="E329" s="1">
        <f>IF(Table1[[#This Row],[Previous Position]]&lt;4,3,(IF(Table1[[#This Row],[Previous Position]]&gt;10,1,2)))</f>
        <v>2</v>
      </c>
      <c r="F329" s="1">
        <v>170</v>
      </c>
      <c r="G329" s="1">
        <v>23.91</v>
      </c>
      <c r="H329" s="1" t="s">
        <v>760</v>
      </c>
      <c r="I329" s="1">
        <v>0.03</v>
      </c>
      <c r="J329" s="1">
        <v>7.0000000000000007E-2</v>
      </c>
      <c r="K329" s="1">
        <v>0.95</v>
      </c>
      <c r="L329" s="1">
        <v>28000000</v>
      </c>
      <c r="M329" s="1" t="s">
        <v>761</v>
      </c>
    </row>
    <row r="330" spans="1:13" x14ac:dyDescent="0.25">
      <c r="A330" s="1" t="s">
        <v>762</v>
      </c>
      <c r="B330" s="1">
        <v>4</v>
      </c>
      <c r="C330" s="1">
        <v>4</v>
      </c>
      <c r="D330" s="1">
        <f>IF(Table1[[#This Row],[Position]]&lt;4,3,(IF(Table1[[#This Row],[Position]]&gt;10,1,2)))</f>
        <v>2</v>
      </c>
      <c r="E330" s="1">
        <f>IF(Table1[[#This Row],[Previous Position]]&lt;4,3,(IF(Table1[[#This Row],[Previous Position]]&gt;10,1,2)))</f>
        <v>2</v>
      </c>
      <c r="F330" s="1">
        <v>170</v>
      </c>
      <c r="G330" s="1">
        <v>23.16</v>
      </c>
      <c r="H330" s="1" t="s">
        <v>763</v>
      </c>
      <c r="I330" s="1">
        <v>0.03</v>
      </c>
      <c r="J330" s="1">
        <v>0.06</v>
      </c>
      <c r="K330" s="1">
        <v>0.93</v>
      </c>
      <c r="L330" s="1">
        <v>6470000</v>
      </c>
      <c r="M330" s="1" t="s">
        <v>764</v>
      </c>
    </row>
    <row r="331" spans="1:13" x14ac:dyDescent="0.25">
      <c r="A331" s="1" t="s">
        <v>765</v>
      </c>
      <c r="B331" s="1">
        <v>4</v>
      </c>
      <c r="C331" s="1">
        <v>3</v>
      </c>
      <c r="D331" s="1">
        <f>IF(Table1[[#This Row],[Position]]&lt;4,3,(IF(Table1[[#This Row],[Position]]&gt;10,1,2)))</f>
        <v>2</v>
      </c>
      <c r="E331" s="1">
        <f>IF(Table1[[#This Row],[Previous Position]]&lt;4,3,(IF(Table1[[#This Row],[Previous Position]]&gt;10,1,2)))</f>
        <v>3</v>
      </c>
      <c r="F331" s="1">
        <v>170</v>
      </c>
      <c r="G331" s="1">
        <v>0</v>
      </c>
      <c r="H331" s="1" t="s">
        <v>265</v>
      </c>
      <c r="I331" s="1">
        <v>0.03</v>
      </c>
      <c r="J331" s="1">
        <v>0</v>
      </c>
      <c r="K331" s="1">
        <v>0.03</v>
      </c>
      <c r="L331" s="1">
        <v>395000000</v>
      </c>
      <c r="M331" s="1" t="s">
        <v>766</v>
      </c>
    </row>
    <row r="332" spans="1:13" x14ac:dyDescent="0.25">
      <c r="A332" s="1" t="s">
        <v>767</v>
      </c>
      <c r="B332" s="1">
        <v>4</v>
      </c>
      <c r="C332" s="1">
        <v>3</v>
      </c>
      <c r="D332" s="1">
        <f>IF(Table1[[#This Row],[Position]]&lt;4,3,(IF(Table1[[#This Row],[Position]]&gt;10,1,2)))</f>
        <v>2</v>
      </c>
      <c r="E332" s="1">
        <f>IF(Table1[[#This Row],[Previous Position]]&lt;4,3,(IF(Table1[[#This Row],[Previous Position]]&gt;10,1,2)))</f>
        <v>3</v>
      </c>
      <c r="F332" s="1">
        <v>170</v>
      </c>
      <c r="G332" s="1">
        <v>28.69</v>
      </c>
      <c r="H332" s="1" t="s">
        <v>50</v>
      </c>
      <c r="I332" s="1">
        <v>0.03</v>
      </c>
      <c r="J332" s="1">
        <v>0.08</v>
      </c>
      <c r="K332" s="1">
        <v>0.56000000000000005</v>
      </c>
      <c r="L332" s="1">
        <v>4750000</v>
      </c>
      <c r="M332" s="1" t="s">
        <v>768</v>
      </c>
    </row>
    <row r="333" spans="1:13" x14ac:dyDescent="0.25">
      <c r="A333" s="1" t="s">
        <v>769</v>
      </c>
      <c r="B333" s="1">
        <v>4</v>
      </c>
      <c r="C333" s="1">
        <v>4</v>
      </c>
      <c r="D333" s="1">
        <f>IF(Table1[[#This Row],[Position]]&lt;4,3,(IF(Table1[[#This Row],[Position]]&gt;10,1,2)))</f>
        <v>2</v>
      </c>
      <c r="E333" s="1">
        <f>IF(Table1[[#This Row],[Previous Position]]&lt;4,3,(IF(Table1[[#This Row],[Previous Position]]&gt;10,1,2)))</f>
        <v>2</v>
      </c>
      <c r="F333" s="1">
        <v>170</v>
      </c>
      <c r="G333" s="1">
        <v>1.85</v>
      </c>
      <c r="H333" s="1" t="s">
        <v>74</v>
      </c>
      <c r="I333" s="1">
        <v>0.03</v>
      </c>
      <c r="J333" s="1">
        <v>0</v>
      </c>
      <c r="K333" s="1">
        <v>0.46</v>
      </c>
      <c r="L333" s="1">
        <v>22300000</v>
      </c>
      <c r="M333" s="1" t="s">
        <v>770</v>
      </c>
    </row>
    <row r="334" spans="1:13" x14ac:dyDescent="0.25">
      <c r="A334" s="1" t="s">
        <v>771</v>
      </c>
      <c r="B334" s="1">
        <v>4</v>
      </c>
      <c r="C334" s="1">
        <v>4</v>
      </c>
      <c r="D334" s="1">
        <f>IF(Table1[[#This Row],[Position]]&lt;4,3,(IF(Table1[[#This Row],[Position]]&gt;10,1,2)))</f>
        <v>2</v>
      </c>
      <c r="E334" s="1">
        <f>IF(Table1[[#This Row],[Previous Position]]&lt;4,3,(IF(Table1[[#This Row],[Previous Position]]&gt;10,1,2)))</f>
        <v>2</v>
      </c>
      <c r="F334" s="1">
        <v>170</v>
      </c>
      <c r="G334" s="1">
        <v>62.54</v>
      </c>
      <c r="H334" s="1" t="s">
        <v>723</v>
      </c>
      <c r="I334" s="1">
        <v>0.03</v>
      </c>
      <c r="J334" s="1">
        <v>0.18</v>
      </c>
      <c r="K334" s="1">
        <v>0.93</v>
      </c>
      <c r="L334" s="1">
        <v>31200000</v>
      </c>
      <c r="M334" s="1" t="s">
        <v>772</v>
      </c>
    </row>
    <row r="335" spans="1:13" x14ac:dyDescent="0.25">
      <c r="A335" s="1" t="s">
        <v>773</v>
      </c>
      <c r="B335" s="1">
        <v>4</v>
      </c>
      <c r="C335" s="1">
        <v>4</v>
      </c>
      <c r="D335" s="1">
        <f>IF(Table1[[#This Row],[Position]]&lt;4,3,(IF(Table1[[#This Row],[Position]]&gt;10,1,2)))</f>
        <v>2</v>
      </c>
      <c r="E335" s="1">
        <f>IF(Table1[[#This Row],[Previous Position]]&lt;4,3,(IF(Table1[[#This Row],[Previous Position]]&gt;10,1,2)))</f>
        <v>2</v>
      </c>
      <c r="F335" s="1">
        <v>170</v>
      </c>
      <c r="G335" s="1">
        <v>0</v>
      </c>
      <c r="H335" s="1" t="s">
        <v>343</v>
      </c>
      <c r="I335" s="1">
        <v>0.03</v>
      </c>
      <c r="J335" s="1">
        <v>0</v>
      </c>
      <c r="K335" s="1">
        <v>0.28000000000000003</v>
      </c>
      <c r="L335" s="1">
        <v>645000</v>
      </c>
      <c r="M335" s="1" t="s">
        <v>774</v>
      </c>
    </row>
    <row r="336" spans="1:13" x14ac:dyDescent="0.25">
      <c r="A336" s="1" t="s">
        <v>228</v>
      </c>
      <c r="B336" s="1">
        <v>2</v>
      </c>
      <c r="C336" s="1">
        <v>2</v>
      </c>
      <c r="D336" s="1">
        <f>IF(Table1[[#This Row],[Position]]&lt;4,3,(IF(Table1[[#This Row],[Position]]&gt;10,1,2)))</f>
        <v>3</v>
      </c>
      <c r="E336" s="1">
        <f>IF(Table1[[#This Row],[Previous Position]]&lt;4,3,(IF(Table1[[#This Row],[Previous Position]]&gt;10,1,2)))</f>
        <v>3</v>
      </c>
      <c r="F336" s="1">
        <v>90</v>
      </c>
      <c r="G336" s="1">
        <v>19.86</v>
      </c>
      <c r="H336" s="1" t="s">
        <v>775</v>
      </c>
      <c r="I336" s="1">
        <v>0.03</v>
      </c>
      <c r="J336" s="1">
        <v>0.05</v>
      </c>
      <c r="K336" s="1">
        <v>0.96</v>
      </c>
      <c r="L336" s="1">
        <v>63100000</v>
      </c>
      <c r="M336" s="1" t="s">
        <v>230</v>
      </c>
    </row>
    <row r="337" spans="1:13" x14ac:dyDescent="0.25">
      <c r="A337" s="1" t="s">
        <v>776</v>
      </c>
      <c r="B337" s="1">
        <v>9</v>
      </c>
      <c r="C337" s="1">
        <v>7</v>
      </c>
      <c r="D337" s="1">
        <f>IF(Table1[[#This Row],[Position]]&lt;4,3,(IF(Table1[[#This Row],[Position]]&gt;10,1,2)))</f>
        <v>2</v>
      </c>
      <c r="E337" s="1">
        <f>IF(Table1[[#This Row],[Previous Position]]&lt;4,3,(IF(Table1[[#This Row],[Previous Position]]&gt;10,1,2)))</f>
        <v>2</v>
      </c>
      <c r="F337" s="1">
        <v>390</v>
      </c>
      <c r="G337" s="1">
        <v>7.32</v>
      </c>
      <c r="H337" s="1" t="s">
        <v>544</v>
      </c>
      <c r="I337" s="1">
        <v>0.03</v>
      </c>
      <c r="J337" s="1">
        <v>0.02</v>
      </c>
      <c r="K337" s="1">
        <v>0.23</v>
      </c>
      <c r="L337" s="1">
        <v>585000</v>
      </c>
      <c r="M337" s="1" t="s">
        <v>777</v>
      </c>
    </row>
    <row r="338" spans="1:13" x14ac:dyDescent="0.25">
      <c r="A338" s="1" t="s">
        <v>778</v>
      </c>
      <c r="B338" s="1">
        <v>13</v>
      </c>
      <c r="C338" s="1">
        <v>12</v>
      </c>
      <c r="D338" s="1">
        <f>IF(Table1[[#This Row],[Position]]&lt;4,3,(IF(Table1[[#This Row],[Position]]&gt;10,1,2)))</f>
        <v>1</v>
      </c>
      <c r="E338" s="1">
        <f>IF(Table1[[#This Row],[Previous Position]]&lt;4,3,(IF(Table1[[#This Row],[Previous Position]]&gt;10,1,2)))</f>
        <v>1</v>
      </c>
      <c r="F338" s="1">
        <v>1300</v>
      </c>
      <c r="G338" s="1">
        <v>23.94</v>
      </c>
      <c r="H338" s="1" t="s">
        <v>779</v>
      </c>
      <c r="I338" s="1">
        <v>0.03</v>
      </c>
      <c r="J338" s="1">
        <v>7.0000000000000007E-2</v>
      </c>
      <c r="K338" s="1">
        <v>0.88</v>
      </c>
      <c r="L338" s="1">
        <v>238000000</v>
      </c>
      <c r="M338" s="1" t="s">
        <v>780</v>
      </c>
    </row>
    <row r="339" spans="1:13" x14ac:dyDescent="0.25">
      <c r="A339" s="1" t="s">
        <v>781</v>
      </c>
      <c r="B339" s="1">
        <v>2</v>
      </c>
      <c r="C339" s="1">
        <v>2</v>
      </c>
      <c r="D339" s="1">
        <f>IF(Table1[[#This Row],[Position]]&lt;4,3,(IF(Table1[[#This Row],[Position]]&gt;10,1,2)))</f>
        <v>3</v>
      </c>
      <c r="E339" s="1">
        <f>IF(Table1[[#This Row],[Previous Position]]&lt;4,3,(IF(Table1[[#This Row],[Previous Position]]&gt;10,1,2)))</f>
        <v>3</v>
      </c>
      <c r="F339" s="1">
        <v>90</v>
      </c>
      <c r="G339" s="1">
        <v>8.68</v>
      </c>
      <c r="H339" s="1" t="s">
        <v>192</v>
      </c>
      <c r="I339" s="1">
        <v>0.03</v>
      </c>
      <c r="J339" s="1">
        <v>0.02</v>
      </c>
      <c r="K339" s="1">
        <v>0.93</v>
      </c>
      <c r="L339" s="1">
        <v>820000000</v>
      </c>
      <c r="M339" s="1" t="s">
        <v>782</v>
      </c>
    </row>
    <row r="340" spans="1:13" x14ac:dyDescent="0.25">
      <c r="A340" s="1" t="s">
        <v>233</v>
      </c>
      <c r="B340" s="1">
        <v>2</v>
      </c>
      <c r="C340" s="1">
        <v>2</v>
      </c>
      <c r="D340" s="1">
        <f>IF(Table1[[#This Row],[Position]]&lt;4,3,(IF(Table1[[#This Row],[Position]]&gt;10,1,2)))</f>
        <v>3</v>
      </c>
      <c r="E340" s="1">
        <f>IF(Table1[[#This Row],[Previous Position]]&lt;4,3,(IF(Table1[[#This Row],[Previous Position]]&gt;10,1,2)))</f>
        <v>3</v>
      </c>
      <c r="F340" s="1">
        <v>90</v>
      </c>
      <c r="G340" s="1">
        <v>27.97</v>
      </c>
      <c r="H340" s="1" t="s">
        <v>42</v>
      </c>
      <c r="I340" s="1">
        <v>0.03</v>
      </c>
      <c r="J340" s="1">
        <v>0.08</v>
      </c>
      <c r="K340" s="1">
        <v>0.7</v>
      </c>
      <c r="L340" s="1">
        <v>1560000</v>
      </c>
      <c r="M340" s="1" t="s">
        <v>235</v>
      </c>
    </row>
    <row r="341" spans="1:13" x14ac:dyDescent="0.25">
      <c r="A341" s="1" t="s">
        <v>783</v>
      </c>
      <c r="B341" s="1">
        <v>2</v>
      </c>
      <c r="C341" s="1">
        <v>2</v>
      </c>
      <c r="D341" s="1">
        <f>IF(Table1[[#This Row],[Position]]&lt;4,3,(IF(Table1[[#This Row],[Position]]&gt;10,1,2)))</f>
        <v>3</v>
      </c>
      <c r="E341" s="1">
        <f>IF(Table1[[#This Row],[Previous Position]]&lt;4,3,(IF(Table1[[#This Row],[Previous Position]]&gt;10,1,2)))</f>
        <v>3</v>
      </c>
      <c r="F341" s="1">
        <v>90</v>
      </c>
      <c r="G341" s="1">
        <v>9.85</v>
      </c>
      <c r="H341" s="1" t="s">
        <v>15</v>
      </c>
      <c r="I341" s="1">
        <v>0.03</v>
      </c>
      <c r="J341" s="1">
        <v>0.02</v>
      </c>
      <c r="K341" s="1">
        <v>0.82</v>
      </c>
      <c r="L341" s="1">
        <v>788000000</v>
      </c>
      <c r="M341" s="1" t="s">
        <v>784</v>
      </c>
    </row>
    <row r="342" spans="1:13" x14ac:dyDescent="0.25">
      <c r="A342" s="1" t="s">
        <v>785</v>
      </c>
      <c r="B342" s="1">
        <v>10</v>
      </c>
      <c r="C342" s="1">
        <v>9</v>
      </c>
      <c r="D342" s="1">
        <f>IF(Table1[[#This Row],[Position]]&lt;4,3,(IF(Table1[[#This Row],[Position]]&gt;10,1,2)))</f>
        <v>2</v>
      </c>
      <c r="E342" s="1">
        <f>IF(Table1[[#This Row],[Previous Position]]&lt;4,3,(IF(Table1[[#This Row],[Previous Position]]&gt;10,1,2)))</f>
        <v>2</v>
      </c>
      <c r="F342" s="1">
        <v>390</v>
      </c>
      <c r="G342" s="1">
        <v>14.95</v>
      </c>
      <c r="H342" s="1" t="s">
        <v>786</v>
      </c>
      <c r="I342" s="1">
        <v>0.03</v>
      </c>
      <c r="J342" s="1">
        <v>0.04</v>
      </c>
      <c r="K342" s="1">
        <v>0.88</v>
      </c>
      <c r="L342" s="1">
        <v>465000</v>
      </c>
      <c r="M342" s="1" t="s">
        <v>787</v>
      </c>
    </row>
    <row r="343" spans="1:13" x14ac:dyDescent="0.25">
      <c r="A343" s="1" t="s">
        <v>788</v>
      </c>
      <c r="B343" s="1">
        <v>2</v>
      </c>
      <c r="C343" s="1">
        <v>2</v>
      </c>
      <c r="D343" s="1">
        <f>IF(Table1[[#This Row],[Position]]&lt;4,3,(IF(Table1[[#This Row],[Position]]&gt;10,1,2)))</f>
        <v>3</v>
      </c>
      <c r="E343" s="1">
        <f>IF(Table1[[#This Row],[Previous Position]]&lt;4,3,(IF(Table1[[#This Row],[Previous Position]]&gt;10,1,2)))</f>
        <v>3</v>
      </c>
      <c r="F343" s="1">
        <v>90</v>
      </c>
      <c r="G343" s="1">
        <v>0</v>
      </c>
      <c r="H343" s="1" t="s">
        <v>789</v>
      </c>
      <c r="I343" s="1">
        <v>0.03</v>
      </c>
      <c r="J343" s="1">
        <v>0</v>
      </c>
      <c r="K343" s="1">
        <v>0.16</v>
      </c>
      <c r="L343" s="1">
        <v>17100000</v>
      </c>
      <c r="M343" s="1" t="s">
        <v>790</v>
      </c>
    </row>
    <row r="344" spans="1:13" x14ac:dyDescent="0.25">
      <c r="A344" s="1" t="s">
        <v>791</v>
      </c>
      <c r="B344" s="1">
        <v>2</v>
      </c>
      <c r="C344" s="1">
        <v>2</v>
      </c>
      <c r="D344" s="1">
        <f>IF(Table1[[#This Row],[Position]]&lt;4,3,(IF(Table1[[#This Row],[Position]]&gt;10,1,2)))</f>
        <v>3</v>
      </c>
      <c r="E344" s="1">
        <f>IF(Table1[[#This Row],[Previous Position]]&lt;4,3,(IF(Table1[[#This Row],[Previous Position]]&gt;10,1,2)))</f>
        <v>3</v>
      </c>
      <c r="F344" s="1">
        <v>90</v>
      </c>
      <c r="G344" s="1">
        <v>21.1</v>
      </c>
      <c r="H344" s="1" t="s">
        <v>187</v>
      </c>
      <c r="I344" s="1">
        <v>0.03</v>
      </c>
      <c r="J344" s="1">
        <v>0.06</v>
      </c>
      <c r="K344" s="1">
        <v>0.94</v>
      </c>
      <c r="L344" s="1">
        <v>85200000</v>
      </c>
      <c r="M344" s="1" t="s">
        <v>792</v>
      </c>
    </row>
    <row r="345" spans="1:13" x14ac:dyDescent="0.25">
      <c r="A345" s="1" t="s">
        <v>793</v>
      </c>
      <c r="B345" s="1">
        <v>2</v>
      </c>
      <c r="C345" s="1">
        <v>2</v>
      </c>
      <c r="D345" s="1">
        <f>IF(Table1[[#This Row],[Position]]&lt;4,3,(IF(Table1[[#This Row],[Position]]&gt;10,1,2)))</f>
        <v>3</v>
      </c>
      <c r="E345" s="1">
        <f>IF(Table1[[#This Row],[Previous Position]]&lt;4,3,(IF(Table1[[#This Row],[Previous Position]]&gt;10,1,2)))</f>
        <v>3</v>
      </c>
      <c r="F345" s="1">
        <v>90</v>
      </c>
      <c r="G345" s="1">
        <v>10.14</v>
      </c>
      <c r="H345" s="1" t="s">
        <v>794</v>
      </c>
      <c r="I345" s="1">
        <v>0.03</v>
      </c>
      <c r="J345" s="1">
        <v>0.02</v>
      </c>
      <c r="K345" s="1">
        <v>0.64</v>
      </c>
      <c r="L345" s="1">
        <v>52900000</v>
      </c>
      <c r="M345" s="1" t="s">
        <v>795</v>
      </c>
    </row>
    <row r="346" spans="1:13" x14ac:dyDescent="0.25">
      <c r="A346" s="1" t="s">
        <v>796</v>
      </c>
      <c r="B346" s="1">
        <v>2</v>
      </c>
      <c r="C346" s="1">
        <v>2</v>
      </c>
      <c r="D346" s="1">
        <f>IF(Table1[[#This Row],[Position]]&lt;4,3,(IF(Table1[[#This Row],[Position]]&gt;10,1,2)))</f>
        <v>3</v>
      </c>
      <c r="E346" s="1">
        <f>IF(Table1[[#This Row],[Previous Position]]&lt;4,3,(IF(Table1[[#This Row],[Previous Position]]&gt;10,1,2)))</f>
        <v>3</v>
      </c>
      <c r="F346" s="1">
        <v>90</v>
      </c>
      <c r="G346" s="1">
        <v>0</v>
      </c>
      <c r="H346" s="1" t="s">
        <v>797</v>
      </c>
      <c r="I346" s="1">
        <v>0.03</v>
      </c>
      <c r="J346" s="1">
        <v>0</v>
      </c>
      <c r="K346" s="1">
        <v>0.01</v>
      </c>
      <c r="L346" s="1">
        <v>35500000</v>
      </c>
      <c r="M346" s="1" t="s">
        <v>798</v>
      </c>
    </row>
    <row r="347" spans="1:13" x14ac:dyDescent="0.25">
      <c r="A347" s="1" t="s">
        <v>799</v>
      </c>
      <c r="B347" s="1">
        <v>10</v>
      </c>
      <c r="C347" s="1">
        <v>11</v>
      </c>
      <c r="D347" s="1">
        <f>IF(Table1[[#This Row],[Position]]&lt;4,3,(IF(Table1[[#This Row],[Position]]&gt;10,1,2)))</f>
        <v>2</v>
      </c>
      <c r="E347" s="1">
        <f>IF(Table1[[#This Row],[Previous Position]]&lt;4,3,(IF(Table1[[#This Row],[Previous Position]]&gt;10,1,2)))</f>
        <v>1</v>
      </c>
      <c r="F347" s="1">
        <v>390</v>
      </c>
      <c r="G347" s="1">
        <v>48.42</v>
      </c>
      <c r="H347" s="1" t="s">
        <v>70</v>
      </c>
      <c r="I347" s="1">
        <v>0.03</v>
      </c>
      <c r="J347" s="1">
        <v>0.14000000000000001</v>
      </c>
      <c r="K347" s="1">
        <v>0.93</v>
      </c>
      <c r="L347" s="1">
        <v>13500000</v>
      </c>
      <c r="M347" s="1" t="s">
        <v>800</v>
      </c>
    </row>
    <row r="348" spans="1:13" x14ac:dyDescent="0.25">
      <c r="A348" s="1" t="s">
        <v>250</v>
      </c>
      <c r="B348" s="1">
        <v>2</v>
      </c>
      <c r="C348" s="1">
        <v>2</v>
      </c>
      <c r="D348" s="1">
        <f>IF(Table1[[#This Row],[Position]]&lt;4,3,(IF(Table1[[#This Row],[Position]]&gt;10,1,2)))</f>
        <v>3</v>
      </c>
      <c r="E348" s="1">
        <f>IF(Table1[[#This Row],[Previous Position]]&lt;4,3,(IF(Table1[[#This Row],[Previous Position]]&gt;10,1,2)))</f>
        <v>3</v>
      </c>
      <c r="F348" s="1">
        <v>90</v>
      </c>
      <c r="G348" s="1">
        <v>53.31</v>
      </c>
      <c r="H348" s="1" t="s">
        <v>801</v>
      </c>
      <c r="I348" s="1">
        <v>0.03</v>
      </c>
      <c r="J348" s="1">
        <v>0.15</v>
      </c>
      <c r="K348" s="1">
        <v>0.78</v>
      </c>
      <c r="L348" s="1">
        <v>118000</v>
      </c>
      <c r="M348" s="1" t="s">
        <v>251</v>
      </c>
    </row>
    <row r="349" spans="1:13" x14ac:dyDescent="0.25">
      <c r="A349" s="1" t="s">
        <v>802</v>
      </c>
      <c r="B349" s="1">
        <v>2</v>
      </c>
      <c r="C349" s="1">
        <v>2</v>
      </c>
      <c r="D349" s="1">
        <f>IF(Table1[[#This Row],[Position]]&lt;4,3,(IF(Table1[[#This Row],[Position]]&gt;10,1,2)))</f>
        <v>3</v>
      </c>
      <c r="E349" s="1">
        <f>IF(Table1[[#This Row],[Previous Position]]&lt;4,3,(IF(Table1[[#This Row],[Previous Position]]&gt;10,1,2)))</f>
        <v>3</v>
      </c>
      <c r="F349" s="1">
        <v>90</v>
      </c>
      <c r="G349" s="1">
        <v>24.26</v>
      </c>
      <c r="H349" s="1" t="s">
        <v>18</v>
      </c>
      <c r="I349" s="1">
        <v>0.03</v>
      </c>
      <c r="J349" s="1">
        <v>7.0000000000000007E-2</v>
      </c>
      <c r="K349" s="1">
        <v>0.98</v>
      </c>
      <c r="L349" s="1">
        <v>15200000</v>
      </c>
      <c r="M349" s="1" t="s">
        <v>803</v>
      </c>
    </row>
    <row r="350" spans="1:13" x14ac:dyDescent="0.25">
      <c r="A350" s="1" t="s">
        <v>804</v>
      </c>
      <c r="B350" s="1">
        <v>14</v>
      </c>
      <c r="C350" s="1">
        <v>14</v>
      </c>
      <c r="D350" s="1">
        <f>IF(Table1[[#This Row],[Position]]&lt;4,3,(IF(Table1[[#This Row],[Position]]&gt;10,1,2)))</f>
        <v>1</v>
      </c>
      <c r="E350" s="1">
        <f>IF(Table1[[#This Row],[Previous Position]]&lt;4,3,(IF(Table1[[#This Row],[Previous Position]]&gt;10,1,2)))</f>
        <v>1</v>
      </c>
      <c r="F350" s="1">
        <v>1600</v>
      </c>
      <c r="G350" s="1">
        <v>0</v>
      </c>
      <c r="H350" s="1" t="s">
        <v>805</v>
      </c>
      <c r="I350" s="1">
        <v>0.03</v>
      </c>
      <c r="J350" s="1">
        <v>0</v>
      </c>
      <c r="K350" s="1">
        <v>0.01</v>
      </c>
      <c r="L350" s="1">
        <v>3270000</v>
      </c>
      <c r="M350" s="1" t="s">
        <v>806</v>
      </c>
    </row>
    <row r="351" spans="1:13" x14ac:dyDescent="0.25">
      <c r="A351" s="1" t="s">
        <v>807</v>
      </c>
      <c r="B351" s="1">
        <v>19</v>
      </c>
      <c r="C351" s="1">
        <v>0</v>
      </c>
      <c r="D351" s="1">
        <f>IF(Table1[[#This Row],[Position]]&lt;4,3,(IF(Table1[[#This Row],[Position]]&gt;10,1,2)))</f>
        <v>1</v>
      </c>
      <c r="E351" s="1">
        <f>IF(Table1[[#This Row],[Previous Position]]&lt;4,3,(IF(Table1[[#This Row],[Previous Position]]&gt;10,1,2)))</f>
        <v>3</v>
      </c>
      <c r="F351" s="1">
        <v>3600</v>
      </c>
      <c r="G351" s="1">
        <v>0</v>
      </c>
      <c r="H351" s="1" t="s">
        <v>808</v>
      </c>
      <c r="I351" s="1">
        <v>0.03</v>
      </c>
      <c r="J351" s="1">
        <v>0</v>
      </c>
      <c r="K351" s="1">
        <v>0</v>
      </c>
      <c r="L351" s="1">
        <v>1050000</v>
      </c>
      <c r="M351" s="1" t="s">
        <v>809</v>
      </c>
    </row>
    <row r="352" spans="1:13" x14ac:dyDescent="0.25">
      <c r="A352" s="1" t="s">
        <v>810</v>
      </c>
      <c r="B352" s="1">
        <v>19</v>
      </c>
      <c r="C352" s="1">
        <v>0</v>
      </c>
      <c r="D352" s="1">
        <f>IF(Table1[[#This Row],[Position]]&lt;4,3,(IF(Table1[[#This Row],[Position]]&gt;10,1,2)))</f>
        <v>1</v>
      </c>
      <c r="E352" s="1">
        <f>IF(Table1[[#This Row],[Previous Position]]&lt;4,3,(IF(Table1[[#This Row],[Previous Position]]&gt;10,1,2)))</f>
        <v>3</v>
      </c>
      <c r="F352" s="1">
        <v>3600</v>
      </c>
      <c r="G352" s="1">
        <v>0</v>
      </c>
      <c r="H352" s="1" t="s">
        <v>811</v>
      </c>
      <c r="I352" s="1">
        <v>0.03</v>
      </c>
      <c r="J352" s="1">
        <v>0</v>
      </c>
      <c r="K352" s="1">
        <v>0</v>
      </c>
      <c r="L352" s="1">
        <v>152000000</v>
      </c>
      <c r="M352" s="1" t="s">
        <v>812</v>
      </c>
    </row>
    <row r="353" spans="1:13" x14ac:dyDescent="0.25">
      <c r="A353" s="1" t="s">
        <v>813</v>
      </c>
      <c r="B353" s="1">
        <v>5</v>
      </c>
      <c r="C353" s="1">
        <v>5</v>
      </c>
      <c r="D353" s="1">
        <f>IF(Table1[[#This Row],[Position]]&lt;4,3,(IF(Table1[[#This Row],[Position]]&gt;10,1,2)))</f>
        <v>2</v>
      </c>
      <c r="E353" s="1">
        <f>IF(Table1[[#This Row],[Previous Position]]&lt;4,3,(IF(Table1[[#This Row],[Previous Position]]&gt;10,1,2)))</f>
        <v>2</v>
      </c>
      <c r="F353" s="1">
        <v>210</v>
      </c>
      <c r="G353" s="1">
        <v>36.44</v>
      </c>
      <c r="H353" s="1" t="s">
        <v>18</v>
      </c>
      <c r="I353" s="1">
        <v>0.02</v>
      </c>
      <c r="J353" s="1">
        <v>0.09</v>
      </c>
      <c r="K353" s="1">
        <v>0.94</v>
      </c>
      <c r="L353" s="1">
        <v>10300000</v>
      </c>
      <c r="M353" s="1" t="s">
        <v>814</v>
      </c>
    </row>
    <row r="354" spans="1:13" x14ac:dyDescent="0.25">
      <c r="A354" s="1" t="s">
        <v>815</v>
      </c>
      <c r="B354" s="1">
        <v>5</v>
      </c>
      <c r="C354" s="1">
        <v>5</v>
      </c>
      <c r="D354" s="1">
        <f>IF(Table1[[#This Row],[Position]]&lt;4,3,(IF(Table1[[#This Row],[Position]]&gt;10,1,2)))</f>
        <v>2</v>
      </c>
      <c r="E354" s="1">
        <f>IF(Table1[[#This Row],[Previous Position]]&lt;4,3,(IF(Table1[[#This Row],[Previous Position]]&gt;10,1,2)))</f>
        <v>2</v>
      </c>
      <c r="F354" s="1">
        <v>210</v>
      </c>
      <c r="G354" s="1">
        <v>10.71</v>
      </c>
      <c r="H354" s="1" t="s">
        <v>15</v>
      </c>
      <c r="I354" s="1">
        <v>0.02</v>
      </c>
      <c r="J354" s="1">
        <v>0.02</v>
      </c>
      <c r="K354" s="1">
        <v>0.76</v>
      </c>
      <c r="L354" s="1">
        <v>27300000</v>
      </c>
      <c r="M354" s="1" t="s">
        <v>816</v>
      </c>
    </row>
    <row r="355" spans="1:13" x14ac:dyDescent="0.25">
      <c r="A355" s="1" t="s">
        <v>815</v>
      </c>
      <c r="B355" s="1">
        <v>6</v>
      </c>
      <c r="C355" s="1">
        <v>0</v>
      </c>
      <c r="D355" s="1">
        <f>IF(Table1[[#This Row],[Position]]&lt;4,3,(IF(Table1[[#This Row],[Position]]&gt;10,1,2)))</f>
        <v>2</v>
      </c>
      <c r="E355" s="1">
        <f>IF(Table1[[#This Row],[Previous Position]]&lt;4,3,(IF(Table1[[#This Row],[Previous Position]]&gt;10,1,2)))</f>
        <v>3</v>
      </c>
      <c r="F355" s="1">
        <v>210</v>
      </c>
      <c r="G355" s="1">
        <v>10.71</v>
      </c>
      <c r="H355" s="1" t="s">
        <v>817</v>
      </c>
      <c r="I355" s="1">
        <v>0.02</v>
      </c>
      <c r="J355" s="1">
        <v>0.02</v>
      </c>
      <c r="K355" s="1">
        <v>0.76</v>
      </c>
      <c r="L355" s="1">
        <v>27300000</v>
      </c>
      <c r="M355" s="1" t="s">
        <v>816</v>
      </c>
    </row>
    <row r="356" spans="1:13" x14ac:dyDescent="0.25">
      <c r="A356" s="1" t="s">
        <v>818</v>
      </c>
      <c r="B356" s="1">
        <v>5</v>
      </c>
      <c r="C356" s="1">
        <v>6</v>
      </c>
      <c r="D356" s="1">
        <f>IF(Table1[[#This Row],[Position]]&lt;4,3,(IF(Table1[[#This Row],[Position]]&gt;10,1,2)))</f>
        <v>2</v>
      </c>
      <c r="E356" s="1">
        <f>IF(Table1[[#This Row],[Previous Position]]&lt;4,3,(IF(Table1[[#This Row],[Previous Position]]&gt;10,1,2)))</f>
        <v>2</v>
      </c>
      <c r="F356" s="1">
        <v>210</v>
      </c>
      <c r="G356" s="1">
        <v>0.81</v>
      </c>
      <c r="H356" s="1" t="s">
        <v>819</v>
      </c>
      <c r="I356" s="1">
        <v>0.02</v>
      </c>
      <c r="J356" s="1">
        <v>0</v>
      </c>
      <c r="K356" s="1">
        <v>0.19</v>
      </c>
      <c r="L356" s="1">
        <v>339000</v>
      </c>
      <c r="M356" s="1" t="s">
        <v>820</v>
      </c>
    </row>
    <row r="357" spans="1:13" x14ac:dyDescent="0.25">
      <c r="A357" s="1" t="s">
        <v>821</v>
      </c>
      <c r="B357" s="1">
        <v>5</v>
      </c>
      <c r="C357" s="1">
        <v>5</v>
      </c>
      <c r="D357" s="1">
        <f>IF(Table1[[#This Row],[Position]]&lt;4,3,(IF(Table1[[#This Row],[Position]]&gt;10,1,2)))</f>
        <v>2</v>
      </c>
      <c r="E357" s="1">
        <f>IF(Table1[[#This Row],[Previous Position]]&lt;4,3,(IF(Table1[[#This Row],[Previous Position]]&gt;10,1,2)))</f>
        <v>2</v>
      </c>
      <c r="F357" s="1">
        <v>210</v>
      </c>
      <c r="G357" s="1">
        <v>9.5</v>
      </c>
      <c r="H357" s="1" t="s">
        <v>15</v>
      </c>
      <c r="I357" s="1">
        <v>0.02</v>
      </c>
      <c r="J357" s="1">
        <v>0.02</v>
      </c>
      <c r="K357" s="1">
        <v>0.19</v>
      </c>
      <c r="L357" s="1">
        <v>144000000</v>
      </c>
      <c r="M357" s="1" t="s">
        <v>822</v>
      </c>
    </row>
    <row r="358" spans="1:13" x14ac:dyDescent="0.25">
      <c r="A358" s="1" t="s">
        <v>823</v>
      </c>
      <c r="B358" s="1">
        <v>6</v>
      </c>
      <c r="C358" s="1">
        <v>6</v>
      </c>
      <c r="D358" s="1">
        <f>IF(Table1[[#This Row],[Position]]&lt;4,3,(IF(Table1[[#This Row],[Position]]&gt;10,1,2)))</f>
        <v>2</v>
      </c>
      <c r="E358" s="1">
        <f>IF(Table1[[#This Row],[Previous Position]]&lt;4,3,(IF(Table1[[#This Row],[Previous Position]]&gt;10,1,2)))</f>
        <v>2</v>
      </c>
      <c r="F358" s="1">
        <v>210</v>
      </c>
      <c r="G358" s="1">
        <v>14.3</v>
      </c>
      <c r="H358" s="1" t="s">
        <v>760</v>
      </c>
      <c r="I358" s="1">
        <v>0.02</v>
      </c>
      <c r="J358" s="1">
        <v>0.03</v>
      </c>
      <c r="K358" s="1">
        <v>0.95</v>
      </c>
      <c r="L358" s="1">
        <v>55100000</v>
      </c>
      <c r="M358" s="1" t="s">
        <v>824</v>
      </c>
    </row>
    <row r="359" spans="1:13" x14ac:dyDescent="0.25">
      <c r="A359" s="1" t="s">
        <v>825</v>
      </c>
      <c r="B359" s="1">
        <v>5</v>
      </c>
      <c r="C359" s="1">
        <v>5</v>
      </c>
      <c r="D359" s="1">
        <f>IF(Table1[[#This Row],[Position]]&lt;4,3,(IF(Table1[[#This Row],[Position]]&gt;10,1,2)))</f>
        <v>2</v>
      </c>
      <c r="E359" s="1">
        <f>IF(Table1[[#This Row],[Previous Position]]&lt;4,3,(IF(Table1[[#This Row],[Previous Position]]&gt;10,1,2)))</f>
        <v>2</v>
      </c>
      <c r="F359" s="1">
        <v>210</v>
      </c>
      <c r="G359" s="1">
        <v>20.86</v>
      </c>
      <c r="H359" s="1" t="s">
        <v>826</v>
      </c>
      <c r="I359" s="1">
        <v>0.02</v>
      </c>
      <c r="J359" s="1">
        <v>0.05</v>
      </c>
      <c r="K359" s="1">
        <v>0.84</v>
      </c>
      <c r="L359" s="1">
        <v>53500000</v>
      </c>
      <c r="M359" s="1" t="s">
        <v>827</v>
      </c>
    </row>
    <row r="360" spans="1:13" x14ac:dyDescent="0.25">
      <c r="A360" s="1" t="s">
        <v>828</v>
      </c>
      <c r="B360" s="1">
        <v>5</v>
      </c>
      <c r="C360" s="1">
        <v>3</v>
      </c>
      <c r="D360" s="1">
        <f>IF(Table1[[#This Row],[Position]]&lt;4,3,(IF(Table1[[#This Row],[Position]]&gt;10,1,2)))</f>
        <v>2</v>
      </c>
      <c r="E360" s="1">
        <f>IF(Table1[[#This Row],[Previous Position]]&lt;4,3,(IF(Table1[[#This Row],[Previous Position]]&gt;10,1,2)))</f>
        <v>3</v>
      </c>
      <c r="F360" s="1">
        <v>210</v>
      </c>
      <c r="G360" s="1">
        <v>9.02</v>
      </c>
      <c r="H360" s="1" t="s">
        <v>365</v>
      </c>
      <c r="I360" s="1">
        <v>0.02</v>
      </c>
      <c r="J360" s="1">
        <v>0.02</v>
      </c>
      <c r="K360" s="1">
        <v>0.31</v>
      </c>
      <c r="L360" s="1">
        <v>328000000</v>
      </c>
      <c r="M360" s="1" t="s">
        <v>829</v>
      </c>
    </row>
    <row r="361" spans="1:13" x14ac:dyDescent="0.25">
      <c r="A361" s="1" t="s">
        <v>830</v>
      </c>
      <c r="B361" s="1">
        <v>6</v>
      </c>
      <c r="C361" s="1">
        <v>0</v>
      </c>
      <c r="D361" s="1">
        <f>IF(Table1[[#This Row],[Position]]&lt;4,3,(IF(Table1[[#This Row],[Position]]&gt;10,1,2)))</f>
        <v>2</v>
      </c>
      <c r="E361" s="1">
        <f>IF(Table1[[#This Row],[Previous Position]]&lt;4,3,(IF(Table1[[#This Row],[Previous Position]]&gt;10,1,2)))</f>
        <v>3</v>
      </c>
      <c r="F361" s="1">
        <v>210</v>
      </c>
      <c r="G361" s="1">
        <v>6.11</v>
      </c>
      <c r="H361" s="1" t="s">
        <v>368</v>
      </c>
      <c r="I361" s="1">
        <v>0.02</v>
      </c>
      <c r="J361" s="1">
        <v>0.01</v>
      </c>
      <c r="K361" s="1">
        <v>0.8</v>
      </c>
      <c r="L361" s="1">
        <v>9880000</v>
      </c>
      <c r="M361" s="1" t="s">
        <v>831</v>
      </c>
    </row>
    <row r="362" spans="1:13" x14ac:dyDescent="0.25">
      <c r="A362" s="1" t="s">
        <v>830</v>
      </c>
      <c r="B362" s="1">
        <v>5</v>
      </c>
      <c r="C362" s="1">
        <v>4</v>
      </c>
      <c r="D362" s="1">
        <f>IF(Table1[[#This Row],[Position]]&lt;4,3,(IF(Table1[[#This Row],[Position]]&gt;10,1,2)))</f>
        <v>2</v>
      </c>
      <c r="E362" s="1">
        <f>IF(Table1[[#This Row],[Previous Position]]&lt;4,3,(IF(Table1[[#This Row],[Previous Position]]&gt;10,1,2)))</f>
        <v>2</v>
      </c>
      <c r="F362" s="1">
        <v>210</v>
      </c>
      <c r="G362" s="1">
        <v>6.11</v>
      </c>
      <c r="H362" s="1" t="s">
        <v>832</v>
      </c>
      <c r="I362" s="1">
        <v>0.02</v>
      </c>
      <c r="J362" s="1">
        <v>0.01</v>
      </c>
      <c r="K362" s="1">
        <v>0.8</v>
      </c>
      <c r="L362" s="1">
        <v>9880000</v>
      </c>
      <c r="M362" s="1" t="s">
        <v>831</v>
      </c>
    </row>
    <row r="363" spans="1:13" x14ac:dyDescent="0.25">
      <c r="A363" s="1" t="s">
        <v>833</v>
      </c>
      <c r="B363" s="1">
        <v>7</v>
      </c>
      <c r="C363" s="1">
        <v>7</v>
      </c>
      <c r="D363" s="1">
        <f>IF(Table1[[#This Row],[Position]]&lt;4,3,(IF(Table1[[#This Row],[Position]]&gt;10,1,2)))</f>
        <v>2</v>
      </c>
      <c r="E363" s="1">
        <f>IF(Table1[[#This Row],[Previous Position]]&lt;4,3,(IF(Table1[[#This Row],[Previous Position]]&gt;10,1,2)))</f>
        <v>2</v>
      </c>
      <c r="F363" s="1">
        <v>260</v>
      </c>
      <c r="G363" s="1">
        <v>5.97</v>
      </c>
      <c r="H363" s="1" t="s">
        <v>834</v>
      </c>
      <c r="I363" s="1">
        <v>0.02</v>
      </c>
      <c r="J363" s="1">
        <v>0.01</v>
      </c>
      <c r="K363" s="1">
        <v>0.56000000000000005</v>
      </c>
      <c r="L363" s="1">
        <v>134000</v>
      </c>
      <c r="M363" s="1" t="s">
        <v>835</v>
      </c>
    </row>
    <row r="364" spans="1:13" x14ac:dyDescent="0.25">
      <c r="A364" s="1" t="s">
        <v>719</v>
      </c>
      <c r="B364" s="1">
        <v>7</v>
      </c>
      <c r="C364" s="1">
        <v>8</v>
      </c>
      <c r="D364" s="1">
        <f>IF(Table1[[#This Row],[Position]]&lt;4,3,(IF(Table1[[#This Row],[Position]]&gt;10,1,2)))</f>
        <v>2</v>
      </c>
      <c r="E364" s="1">
        <f>IF(Table1[[#This Row],[Previous Position]]&lt;4,3,(IF(Table1[[#This Row],[Previous Position]]&gt;10,1,2)))</f>
        <v>2</v>
      </c>
      <c r="F364" s="1">
        <v>260</v>
      </c>
      <c r="G364" s="1">
        <v>5.09</v>
      </c>
      <c r="H364" s="1" t="s">
        <v>836</v>
      </c>
      <c r="I364" s="1">
        <v>0.02</v>
      </c>
      <c r="J364" s="1">
        <v>0.01</v>
      </c>
      <c r="K364" s="1">
        <v>0.44</v>
      </c>
      <c r="L364" s="1">
        <v>127000000</v>
      </c>
      <c r="M364" s="1" t="s">
        <v>721</v>
      </c>
    </row>
    <row r="365" spans="1:13" x14ac:dyDescent="0.25">
      <c r="A365" s="1" t="s">
        <v>729</v>
      </c>
      <c r="B365" s="1">
        <v>7</v>
      </c>
      <c r="C365" s="1">
        <v>8</v>
      </c>
      <c r="D365" s="1">
        <f>IF(Table1[[#This Row],[Position]]&lt;4,3,(IF(Table1[[#This Row],[Position]]&gt;10,1,2)))</f>
        <v>2</v>
      </c>
      <c r="E365" s="1">
        <f>IF(Table1[[#This Row],[Previous Position]]&lt;4,3,(IF(Table1[[#This Row],[Previous Position]]&gt;10,1,2)))</f>
        <v>2</v>
      </c>
      <c r="F365" s="1">
        <v>260</v>
      </c>
      <c r="G365" s="1">
        <v>30.86</v>
      </c>
      <c r="H365" s="1" t="s">
        <v>449</v>
      </c>
      <c r="I365" s="1">
        <v>0.02</v>
      </c>
      <c r="J365" s="1">
        <v>0.08</v>
      </c>
      <c r="K365" s="1">
        <v>0.96</v>
      </c>
      <c r="L365" s="1">
        <v>250000000</v>
      </c>
      <c r="M365" s="1" t="s">
        <v>731</v>
      </c>
    </row>
    <row r="366" spans="1:13" x14ac:dyDescent="0.25">
      <c r="A366" s="1" t="s">
        <v>837</v>
      </c>
      <c r="B366" s="1">
        <v>3</v>
      </c>
      <c r="C366" s="1">
        <v>6</v>
      </c>
      <c r="D366" s="1">
        <f>IF(Table1[[#This Row],[Position]]&lt;4,3,(IF(Table1[[#This Row],[Position]]&gt;10,1,2)))</f>
        <v>3</v>
      </c>
      <c r="E366" s="1">
        <f>IF(Table1[[#This Row],[Previous Position]]&lt;4,3,(IF(Table1[[#This Row],[Previous Position]]&gt;10,1,2)))</f>
        <v>2</v>
      </c>
      <c r="F366" s="1">
        <v>110</v>
      </c>
      <c r="G366" s="1">
        <v>0</v>
      </c>
      <c r="H366" s="1" t="s">
        <v>595</v>
      </c>
      <c r="I366" s="1">
        <v>0.02</v>
      </c>
      <c r="J366" s="1">
        <v>0</v>
      </c>
      <c r="K366" s="1">
        <v>7.0000000000000007E-2</v>
      </c>
      <c r="L366" s="1">
        <v>8730000</v>
      </c>
      <c r="M366" s="1" t="s">
        <v>838</v>
      </c>
    </row>
    <row r="367" spans="1:13" x14ac:dyDescent="0.25">
      <c r="A367" s="1" t="s">
        <v>839</v>
      </c>
      <c r="B367" s="1">
        <v>3</v>
      </c>
      <c r="C367" s="1">
        <v>4</v>
      </c>
      <c r="D367" s="1">
        <f>IF(Table1[[#This Row],[Position]]&lt;4,3,(IF(Table1[[#This Row],[Position]]&gt;10,1,2)))</f>
        <v>3</v>
      </c>
      <c r="E367" s="1">
        <f>IF(Table1[[#This Row],[Previous Position]]&lt;4,3,(IF(Table1[[#This Row],[Previous Position]]&gt;10,1,2)))</f>
        <v>2</v>
      </c>
      <c r="F367" s="1">
        <v>110</v>
      </c>
      <c r="G367" s="1">
        <v>0</v>
      </c>
      <c r="H367" s="1" t="s">
        <v>840</v>
      </c>
      <c r="I367" s="1">
        <v>0.02</v>
      </c>
      <c r="J367" s="1">
        <v>0</v>
      </c>
      <c r="K367" s="1">
        <v>0.72</v>
      </c>
      <c r="L367" s="1">
        <v>21500000</v>
      </c>
      <c r="M367" s="1" t="s">
        <v>841</v>
      </c>
    </row>
    <row r="368" spans="1:13" x14ac:dyDescent="0.25">
      <c r="A368" s="1" t="s">
        <v>842</v>
      </c>
      <c r="B368" s="1">
        <v>3</v>
      </c>
      <c r="C368" s="1">
        <v>3</v>
      </c>
      <c r="D368" s="1">
        <f>IF(Table1[[#This Row],[Position]]&lt;4,3,(IF(Table1[[#This Row],[Position]]&gt;10,1,2)))</f>
        <v>3</v>
      </c>
      <c r="E368" s="1">
        <f>IF(Table1[[#This Row],[Previous Position]]&lt;4,3,(IF(Table1[[#This Row],[Previous Position]]&gt;10,1,2)))</f>
        <v>3</v>
      </c>
      <c r="F368" s="1">
        <v>110</v>
      </c>
      <c r="G368" s="1">
        <v>26.54</v>
      </c>
      <c r="H368" s="1" t="s">
        <v>74</v>
      </c>
      <c r="I368" s="1">
        <v>0.02</v>
      </c>
      <c r="J368" s="1">
        <v>0.06</v>
      </c>
      <c r="K368" s="1">
        <v>0.91</v>
      </c>
      <c r="L368" s="1">
        <v>8590000</v>
      </c>
      <c r="M368" s="1" t="s">
        <v>843</v>
      </c>
    </row>
    <row r="369" spans="1:13" x14ac:dyDescent="0.25">
      <c r="A369" s="1" t="s">
        <v>650</v>
      </c>
      <c r="B369" s="1">
        <v>3</v>
      </c>
      <c r="C369" s="1">
        <v>3</v>
      </c>
      <c r="D369" s="1">
        <f>IF(Table1[[#This Row],[Position]]&lt;4,3,(IF(Table1[[#This Row],[Position]]&gt;10,1,2)))</f>
        <v>3</v>
      </c>
      <c r="E369" s="1">
        <f>IF(Table1[[#This Row],[Previous Position]]&lt;4,3,(IF(Table1[[#This Row],[Previous Position]]&gt;10,1,2)))</f>
        <v>3</v>
      </c>
      <c r="F369" s="1">
        <v>110</v>
      </c>
      <c r="G369" s="1">
        <v>25.1</v>
      </c>
      <c r="H369" s="1" t="s">
        <v>12</v>
      </c>
      <c r="I369" s="1">
        <v>0.02</v>
      </c>
      <c r="J369" s="1">
        <v>0.06</v>
      </c>
      <c r="K369" s="1">
        <v>0.04</v>
      </c>
      <c r="L369" s="1">
        <v>129000</v>
      </c>
      <c r="M369" s="1" t="s">
        <v>651</v>
      </c>
    </row>
    <row r="370" spans="1:13" x14ac:dyDescent="0.25">
      <c r="A370" s="1" t="s">
        <v>844</v>
      </c>
      <c r="B370" s="1">
        <v>3</v>
      </c>
      <c r="C370" s="1">
        <v>3</v>
      </c>
      <c r="D370" s="1">
        <f>IF(Table1[[#This Row],[Position]]&lt;4,3,(IF(Table1[[#This Row],[Position]]&gt;10,1,2)))</f>
        <v>3</v>
      </c>
      <c r="E370" s="1">
        <f>IF(Table1[[#This Row],[Previous Position]]&lt;4,3,(IF(Table1[[#This Row],[Previous Position]]&gt;10,1,2)))</f>
        <v>3</v>
      </c>
      <c r="F370" s="1">
        <v>110</v>
      </c>
      <c r="G370" s="1">
        <v>3.08</v>
      </c>
      <c r="H370" s="1" t="s">
        <v>265</v>
      </c>
      <c r="I370" s="1">
        <v>0.02</v>
      </c>
      <c r="J370" s="1">
        <v>0</v>
      </c>
      <c r="K370" s="1">
        <v>7.0000000000000007E-2</v>
      </c>
      <c r="L370" s="1">
        <v>110000000</v>
      </c>
      <c r="M370" s="1" t="s">
        <v>845</v>
      </c>
    </row>
    <row r="371" spans="1:13" x14ac:dyDescent="0.25">
      <c r="A371" s="1" t="s">
        <v>655</v>
      </c>
      <c r="B371" s="1">
        <v>3</v>
      </c>
      <c r="C371" s="1">
        <v>0</v>
      </c>
      <c r="D371" s="1">
        <f>IF(Table1[[#This Row],[Position]]&lt;4,3,(IF(Table1[[#This Row],[Position]]&gt;10,1,2)))</f>
        <v>3</v>
      </c>
      <c r="E371" s="1">
        <f>IF(Table1[[#This Row],[Previous Position]]&lt;4,3,(IF(Table1[[#This Row],[Previous Position]]&gt;10,1,2)))</f>
        <v>3</v>
      </c>
      <c r="F371" s="1">
        <v>110</v>
      </c>
      <c r="G371" s="1">
        <v>0.2</v>
      </c>
      <c r="H371" s="1" t="s">
        <v>846</v>
      </c>
      <c r="I371" s="1">
        <v>0.02</v>
      </c>
      <c r="J371" s="1">
        <v>0</v>
      </c>
      <c r="K371" s="1">
        <v>0.36</v>
      </c>
      <c r="L371" s="1">
        <v>103000000</v>
      </c>
      <c r="M371" s="1" t="s">
        <v>656</v>
      </c>
    </row>
    <row r="372" spans="1:13" x14ac:dyDescent="0.25">
      <c r="A372" s="1" t="s">
        <v>847</v>
      </c>
      <c r="B372" s="1">
        <v>11</v>
      </c>
      <c r="C372" s="1">
        <v>11</v>
      </c>
      <c r="D372" s="1">
        <f>IF(Table1[[#This Row],[Position]]&lt;4,3,(IF(Table1[[#This Row],[Position]]&gt;10,1,2)))</f>
        <v>1</v>
      </c>
      <c r="E372" s="1">
        <f>IF(Table1[[#This Row],[Previous Position]]&lt;4,3,(IF(Table1[[#This Row],[Previous Position]]&gt;10,1,2)))</f>
        <v>1</v>
      </c>
      <c r="F372" s="1">
        <v>210</v>
      </c>
      <c r="G372" s="1">
        <v>0</v>
      </c>
      <c r="H372" s="1" t="s">
        <v>265</v>
      </c>
      <c r="I372" s="1">
        <v>0.02</v>
      </c>
      <c r="J372" s="1">
        <v>0</v>
      </c>
      <c r="K372" s="1">
        <v>0.01</v>
      </c>
      <c r="L372" s="1">
        <v>467000000</v>
      </c>
      <c r="M372" s="1" t="s">
        <v>848</v>
      </c>
    </row>
    <row r="373" spans="1:13" x14ac:dyDescent="0.25">
      <c r="A373" s="1" t="s">
        <v>849</v>
      </c>
      <c r="B373" s="1">
        <v>11</v>
      </c>
      <c r="C373" s="1">
        <v>11</v>
      </c>
      <c r="D373" s="1">
        <f>IF(Table1[[#This Row],[Position]]&lt;4,3,(IF(Table1[[#This Row],[Position]]&gt;10,1,2)))</f>
        <v>1</v>
      </c>
      <c r="E373" s="1">
        <f>IF(Table1[[#This Row],[Previous Position]]&lt;4,3,(IF(Table1[[#This Row],[Previous Position]]&gt;10,1,2)))</f>
        <v>1</v>
      </c>
      <c r="F373" s="1">
        <v>210</v>
      </c>
      <c r="G373" s="1">
        <v>16.510000000000002</v>
      </c>
      <c r="H373" s="1" t="s">
        <v>850</v>
      </c>
      <c r="I373" s="1">
        <v>0.02</v>
      </c>
      <c r="J373" s="1">
        <v>0.04</v>
      </c>
      <c r="K373" s="1">
        <v>0.97</v>
      </c>
      <c r="L373" s="1">
        <v>81000000</v>
      </c>
      <c r="M373" s="1" t="s">
        <v>851</v>
      </c>
    </row>
    <row r="374" spans="1:13" x14ac:dyDescent="0.25">
      <c r="A374" s="1" t="s">
        <v>852</v>
      </c>
      <c r="B374" s="1">
        <v>11</v>
      </c>
      <c r="C374" s="1">
        <v>12</v>
      </c>
      <c r="D374" s="1">
        <f>IF(Table1[[#This Row],[Position]]&lt;4,3,(IF(Table1[[#This Row],[Position]]&gt;10,1,2)))</f>
        <v>1</v>
      </c>
      <c r="E374" s="1">
        <f>IF(Table1[[#This Row],[Previous Position]]&lt;4,3,(IF(Table1[[#This Row],[Previous Position]]&gt;10,1,2)))</f>
        <v>1</v>
      </c>
      <c r="F374" s="1">
        <v>210</v>
      </c>
      <c r="G374" s="1">
        <v>0</v>
      </c>
      <c r="H374" s="1" t="s">
        <v>853</v>
      </c>
      <c r="I374" s="1">
        <v>0.02</v>
      </c>
      <c r="J374" s="1">
        <v>0</v>
      </c>
      <c r="K374" s="1">
        <v>0.05</v>
      </c>
      <c r="L374" s="1">
        <v>234000000</v>
      </c>
      <c r="M374" s="1" t="s">
        <v>854</v>
      </c>
    </row>
    <row r="375" spans="1:13" x14ac:dyDescent="0.25">
      <c r="A375" s="1" t="s">
        <v>855</v>
      </c>
      <c r="B375" s="1">
        <v>11</v>
      </c>
      <c r="C375" s="1">
        <v>11</v>
      </c>
      <c r="D375" s="1">
        <f>IF(Table1[[#This Row],[Position]]&lt;4,3,(IF(Table1[[#This Row],[Position]]&gt;10,1,2)))</f>
        <v>1</v>
      </c>
      <c r="E375" s="1">
        <f>IF(Table1[[#This Row],[Previous Position]]&lt;4,3,(IF(Table1[[#This Row],[Previous Position]]&gt;10,1,2)))</f>
        <v>1</v>
      </c>
      <c r="F375" s="1">
        <v>210</v>
      </c>
      <c r="G375" s="1">
        <v>14.61</v>
      </c>
      <c r="H375" s="1" t="s">
        <v>856</v>
      </c>
      <c r="I375" s="1">
        <v>0.02</v>
      </c>
      <c r="J375" s="1">
        <v>0.03</v>
      </c>
      <c r="K375" s="1">
        <v>0.85</v>
      </c>
      <c r="L375" s="1">
        <v>66000</v>
      </c>
      <c r="M375" s="1" t="s">
        <v>857</v>
      </c>
    </row>
    <row r="376" spans="1:13" x14ac:dyDescent="0.25">
      <c r="A376" s="1" t="s">
        <v>858</v>
      </c>
      <c r="B376" s="1">
        <v>11</v>
      </c>
      <c r="C376" s="1">
        <v>11</v>
      </c>
      <c r="D376" s="1">
        <f>IF(Table1[[#This Row],[Position]]&lt;4,3,(IF(Table1[[#This Row],[Position]]&gt;10,1,2)))</f>
        <v>1</v>
      </c>
      <c r="E376" s="1">
        <f>IF(Table1[[#This Row],[Previous Position]]&lt;4,3,(IF(Table1[[#This Row],[Previous Position]]&gt;10,1,2)))</f>
        <v>1</v>
      </c>
      <c r="F376" s="1">
        <v>210</v>
      </c>
      <c r="G376" s="1">
        <v>0</v>
      </c>
      <c r="H376" s="1" t="s">
        <v>463</v>
      </c>
      <c r="I376" s="1">
        <v>0.02</v>
      </c>
      <c r="J376" s="1">
        <v>0</v>
      </c>
      <c r="K376" s="1">
        <v>0.05</v>
      </c>
      <c r="L376" s="1">
        <v>2920000</v>
      </c>
      <c r="M376" s="1" t="s">
        <v>859</v>
      </c>
    </row>
    <row r="377" spans="1:13" x14ac:dyDescent="0.25">
      <c r="A377" s="1" t="s">
        <v>860</v>
      </c>
      <c r="B377" s="1">
        <v>4</v>
      </c>
      <c r="C377" s="1">
        <v>4</v>
      </c>
      <c r="D377" s="1">
        <f>IF(Table1[[#This Row],[Position]]&lt;4,3,(IF(Table1[[#This Row],[Position]]&gt;10,1,2)))</f>
        <v>2</v>
      </c>
      <c r="E377" s="1">
        <f>IF(Table1[[#This Row],[Previous Position]]&lt;4,3,(IF(Table1[[#This Row],[Previous Position]]&gt;10,1,2)))</f>
        <v>2</v>
      </c>
      <c r="F377" s="1">
        <v>140</v>
      </c>
      <c r="G377" s="1">
        <v>10.85</v>
      </c>
      <c r="H377" s="1" t="s">
        <v>15</v>
      </c>
      <c r="I377" s="1">
        <v>0.02</v>
      </c>
      <c r="J377" s="1">
        <v>0.02</v>
      </c>
      <c r="K377" s="1">
        <v>0.76</v>
      </c>
      <c r="L377" s="1">
        <v>62800000</v>
      </c>
      <c r="M377" s="1" t="s">
        <v>861</v>
      </c>
    </row>
    <row r="378" spans="1:13" x14ac:dyDescent="0.25">
      <c r="A378" s="1" t="s">
        <v>862</v>
      </c>
      <c r="B378" s="1">
        <v>4</v>
      </c>
      <c r="C378" s="1">
        <v>2</v>
      </c>
      <c r="D378" s="1">
        <f>IF(Table1[[#This Row],[Position]]&lt;4,3,(IF(Table1[[#This Row],[Position]]&gt;10,1,2)))</f>
        <v>2</v>
      </c>
      <c r="E378" s="1">
        <f>IF(Table1[[#This Row],[Previous Position]]&lt;4,3,(IF(Table1[[#This Row],[Previous Position]]&gt;10,1,2)))</f>
        <v>3</v>
      </c>
      <c r="F378" s="1">
        <v>140</v>
      </c>
      <c r="G378" s="1">
        <v>5.97</v>
      </c>
      <c r="H378" s="1" t="s">
        <v>863</v>
      </c>
      <c r="I378" s="1">
        <v>0.02</v>
      </c>
      <c r="J378" s="1">
        <v>0.01</v>
      </c>
      <c r="K378" s="1">
        <v>0.32</v>
      </c>
      <c r="L378" s="1">
        <v>94300000</v>
      </c>
      <c r="M378" s="1" t="s">
        <v>864</v>
      </c>
    </row>
    <row r="379" spans="1:13" x14ac:dyDescent="0.25">
      <c r="A379" s="1" t="s">
        <v>743</v>
      </c>
      <c r="B379" s="1">
        <v>4</v>
      </c>
      <c r="C379" s="1">
        <v>4</v>
      </c>
      <c r="D379" s="1">
        <f>IF(Table1[[#This Row],[Position]]&lt;4,3,(IF(Table1[[#This Row],[Position]]&gt;10,1,2)))</f>
        <v>2</v>
      </c>
      <c r="E379" s="1">
        <f>IF(Table1[[#This Row],[Previous Position]]&lt;4,3,(IF(Table1[[#This Row],[Previous Position]]&gt;10,1,2)))</f>
        <v>2</v>
      </c>
      <c r="F379" s="1">
        <v>140</v>
      </c>
      <c r="G379" s="1">
        <v>6.08</v>
      </c>
      <c r="H379" s="1" t="s">
        <v>154</v>
      </c>
      <c r="I379" s="1">
        <v>0.02</v>
      </c>
      <c r="J379" s="1">
        <v>0.01</v>
      </c>
      <c r="K379" s="1">
        <v>0.92</v>
      </c>
      <c r="L379" s="1">
        <v>14400000</v>
      </c>
      <c r="M379" s="1" t="s">
        <v>745</v>
      </c>
    </row>
    <row r="380" spans="1:13" x14ac:dyDescent="0.25">
      <c r="A380" s="1" t="s">
        <v>147</v>
      </c>
      <c r="B380" s="1">
        <v>4</v>
      </c>
      <c r="C380" s="1">
        <v>5</v>
      </c>
      <c r="D380" s="1">
        <f>IF(Table1[[#This Row],[Position]]&lt;4,3,(IF(Table1[[#This Row],[Position]]&gt;10,1,2)))</f>
        <v>2</v>
      </c>
      <c r="E380" s="1">
        <f>IF(Table1[[#This Row],[Previous Position]]&lt;4,3,(IF(Table1[[#This Row],[Previous Position]]&gt;10,1,2)))</f>
        <v>2</v>
      </c>
      <c r="F380" s="1">
        <v>140</v>
      </c>
      <c r="G380" s="1">
        <v>9.65</v>
      </c>
      <c r="H380" s="1" t="s">
        <v>865</v>
      </c>
      <c r="I380" s="1">
        <v>0.02</v>
      </c>
      <c r="J380" s="1">
        <v>0.02</v>
      </c>
      <c r="K380" s="1">
        <v>0.63</v>
      </c>
      <c r="L380" s="1">
        <v>492000</v>
      </c>
      <c r="M380" s="1" t="s">
        <v>149</v>
      </c>
    </row>
    <row r="381" spans="1:13" x14ac:dyDescent="0.25">
      <c r="A381" s="1" t="s">
        <v>747</v>
      </c>
      <c r="B381" s="1">
        <v>4</v>
      </c>
      <c r="C381" s="1">
        <v>0</v>
      </c>
      <c r="D381" s="1">
        <f>IF(Table1[[#This Row],[Position]]&lt;4,3,(IF(Table1[[#This Row],[Position]]&gt;10,1,2)))</f>
        <v>2</v>
      </c>
      <c r="E381" s="1">
        <f>IF(Table1[[#This Row],[Previous Position]]&lt;4,3,(IF(Table1[[#This Row],[Previous Position]]&gt;10,1,2)))</f>
        <v>3</v>
      </c>
      <c r="F381" s="1">
        <v>140</v>
      </c>
      <c r="G381" s="1">
        <v>18.93</v>
      </c>
      <c r="H381" s="1" t="s">
        <v>866</v>
      </c>
      <c r="I381" s="1">
        <v>0.02</v>
      </c>
      <c r="J381" s="1">
        <v>0.04</v>
      </c>
      <c r="K381" s="1">
        <v>0.92</v>
      </c>
      <c r="L381" s="1">
        <v>32400000</v>
      </c>
      <c r="M381" s="1" t="s">
        <v>748</v>
      </c>
    </row>
    <row r="382" spans="1:13" x14ac:dyDescent="0.25">
      <c r="A382" s="1" t="s">
        <v>867</v>
      </c>
      <c r="B382" s="1">
        <v>4</v>
      </c>
      <c r="C382" s="1">
        <v>6</v>
      </c>
      <c r="D382" s="1">
        <f>IF(Table1[[#This Row],[Position]]&lt;4,3,(IF(Table1[[#This Row],[Position]]&gt;10,1,2)))</f>
        <v>2</v>
      </c>
      <c r="E382" s="1">
        <f>IF(Table1[[#This Row],[Previous Position]]&lt;4,3,(IF(Table1[[#This Row],[Previous Position]]&gt;10,1,2)))</f>
        <v>2</v>
      </c>
      <c r="F382" s="1">
        <v>140</v>
      </c>
      <c r="G382" s="1">
        <v>0</v>
      </c>
      <c r="H382" s="1" t="s">
        <v>50</v>
      </c>
      <c r="I382" s="1">
        <v>0.02</v>
      </c>
      <c r="J382" s="1">
        <v>0</v>
      </c>
      <c r="K382" s="1">
        <v>0.45</v>
      </c>
      <c r="L382" s="1">
        <v>163000000</v>
      </c>
      <c r="M382" s="1" t="s">
        <v>868</v>
      </c>
    </row>
    <row r="383" spans="1:13" x14ac:dyDescent="0.25">
      <c r="A383" s="1" t="s">
        <v>869</v>
      </c>
      <c r="B383" s="1">
        <v>4</v>
      </c>
      <c r="C383" s="1">
        <v>2</v>
      </c>
      <c r="D383" s="1">
        <f>IF(Table1[[#This Row],[Position]]&lt;4,3,(IF(Table1[[#This Row],[Position]]&gt;10,1,2)))</f>
        <v>2</v>
      </c>
      <c r="E383" s="1">
        <f>IF(Table1[[#This Row],[Previous Position]]&lt;4,3,(IF(Table1[[#This Row],[Previous Position]]&gt;10,1,2)))</f>
        <v>3</v>
      </c>
      <c r="F383" s="1">
        <v>140</v>
      </c>
      <c r="G383" s="1">
        <v>2.85</v>
      </c>
      <c r="H383" s="1" t="s">
        <v>452</v>
      </c>
      <c r="I383" s="1">
        <v>0.02</v>
      </c>
      <c r="J383" s="1">
        <v>0</v>
      </c>
      <c r="K383" s="1">
        <v>0.09</v>
      </c>
      <c r="L383" s="1">
        <v>85000</v>
      </c>
      <c r="M383" s="1" t="s">
        <v>870</v>
      </c>
    </row>
    <row r="384" spans="1:13" x14ac:dyDescent="0.25">
      <c r="A384" s="1" t="s">
        <v>614</v>
      </c>
      <c r="B384" s="1">
        <v>10</v>
      </c>
      <c r="C384" s="1">
        <v>9</v>
      </c>
      <c r="D384" s="1">
        <f>IF(Table1[[#This Row],[Position]]&lt;4,3,(IF(Table1[[#This Row],[Position]]&gt;10,1,2)))</f>
        <v>2</v>
      </c>
      <c r="E384" s="1">
        <f>IF(Table1[[#This Row],[Previous Position]]&lt;4,3,(IF(Table1[[#This Row],[Previous Position]]&gt;10,1,2)))</f>
        <v>2</v>
      </c>
      <c r="F384" s="1">
        <v>320</v>
      </c>
      <c r="G384" s="1">
        <v>0.3</v>
      </c>
      <c r="H384" s="1" t="s">
        <v>579</v>
      </c>
      <c r="I384" s="1">
        <v>0.02</v>
      </c>
      <c r="J384" s="1">
        <v>0</v>
      </c>
      <c r="K384" s="1">
        <v>0.17</v>
      </c>
      <c r="L384" s="1">
        <v>5750000</v>
      </c>
      <c r="M384" s="1" t="s">
        <v>616</v>
      </c>
    </row>
    <row r="385" spans="1:13" x14ac:dyDescent="0.25">
      <c r="A385" s="1" t="s">
        <v>614</v>
      </c>
      <c r="B385" s="1">
        <v>9</v>
      </c>
      <c r="C385" s="1">
        <v>10</v>
      </c>
      <c r="D385" s="1">
        <f>IF(Table1[[#This Row],[Position]]&lt;4,3,(IF(Table1[[#This Row],[Position]]&gt;10,1,2)))</f>
        <v>2</v>
      </c>
      <c r="E385" s="1">
        <f>IF(Table1[[#This Row],[Previous Position]]&lt;4,3,(IF(Table1[[#This Row],[Previous Position]]&gt;10,1,2)))</f>
        <v>2</v>
      </c>
      <c r="F385" s="1">
        <v>320</v>
      </c>
      <c r="G385" s="1">
        <v>0.3</v>
      </c>
      <c r="H385" s="1" t="s">
        <v>871</v>
      </c>
      <c r="I385" s="1">
        <v>0.02</v>
      </c>
      <c r="J385" s="1">
        <v>0</v>
      </c>
      <c r="K385" s="1">
        <v>0.17</v>
      </c>
      <c r="L385" s="1">
        <v>5750000</v>
      </c>
      <c r="M385" s="1" t="s">
        <v>616</v>
      </c>
    </row>
    <row r="386" spans="1:13" x14ac:dyDescent="0.25">
      <c r="A386" s="1" t="s">
        <v>872</v>
      </c>
      <c r="B386" s="1">
        <v>9</v>
      </c>
      <c r="C386" s="1">
        <v>7</v>
      </c>
      <c r="D386" s="1">
        <f>IF(Table1[[#This Row],[Position]]&lt;4,3,(IF(Table1[[#This Row],[Position]]&gt;10,1,2)))</f>
        <v>2</v>
      </c>
      <c r="E386" s="1">
        <f>IF(Table1[[#This Row],[Previous Position]]&lt;4,3,(IF(Table1[[#This Row],[Previous Position]]&gt;10,1,2)))</f>
        <v>2</v>
      </c>
      <c r="F386" s="1">
        <v>320</v>
      </c>
      <c r="G386" s="1">
        <v>0.13</v>
      </c>
      <c r="H386" s="1" t="s">
        <v>157</v>
      </c>
      <c r="I386" s="1">
        <v>0.02</v>
      </c>
      <c r="J386" s="1">
        <v>0</v>
      </c>
      <c r="K386" s="1">
        <v>0.12</v>
      </c>
      <c r="L386" s="1">
        <v>127000000</v>
      </c>
      <c r="M386" s="1" t="s">
        <v>873</v>
      </c>
    </row>
    <row r="387" spans="1:13" x14ac:dyDescent="0.25">
      <c r="A387" s="1" t="s">
        <v>874</v>
      </c>
      <c r="B387" s="1">
        <v>10</v>
      </c>
      <c r="C387" s="1">
        <v>12</v>
      </c>
      <c r="D387" s="1">
        <f>IF(Table1[[#This Row],[Position]]&lt;4,3,(IF(Table1[[#This Row],[Position]]&gt;10,1,2)))</f>
        <v>2</v>
      </c>
      <c r="E387" s="1">
        <f>IF(Table1[[#This Row],[Previous Position]]&lt;4,3,(IF(Table1[[#This Row],[Previous Position]]&gt;10,1,2)))</f>
        <v>1</v>
      </c>
      <c r="F387" s="1">
        <v>320</v>
      </c>
      <c r="G387" s="1">
        <v>0</v>
      </c>
      <c r="H387" s="1" t="s">
        <v>116</v>
      </c>
      <c r="I387" s="1">
        <v>0.02</v>
      </c>
      <c r="J387" s="1">
        <v>0</v>
      </c>
      <c r="K387" s="1">
        <v>0</v>
      </c>
      <c r="L387" s="1">
        <v>318000000</v>
      </c>
      <c r="M387" s="1" t="s">
        <v>875</v>
      </c>
    </row>
    <row r="388" spans="1:13" x14ac:dyDescent="0.25">
      <c r="A388" s="1" t="s">
        <v>876</v>
      </c>
      <c r="B388" s="1">
        <v>10</v>
      </c>
      <c r="C388" s="1">
        <v>10</v>
      </c>
      <c r="D388" s="1">
        <f>IF(Table1[[#This Row],[Position]]&lt;4,3,(IF(Table1[[#This Row],[Position]]&gt;10,1,2)))</f>
        <v>2</v>
      </c>
      <c r="E388" s="1">
        <f>IF(Table1[[#This Row],[Previous Position]]&lt;4,3,(IF(Table1[[#This Row],[Previous Position]]&gt;10,1,2)))</f>
        <v>2</v>
      </c>
      <c r="F388" s="1">
        <v>320</v>
      </c>
      <c r="G388" s="1">
        <v>0</v>
      </c>
      <c r="H388" s="1" t="s">
        <v>116</v>
      </c>
      <c r="I388" s="1">
        <v>0.02</v>
      </c>
      <c r="J388" s="1">
        <v>0</v>
      </c>
      <c r="K388" s="1">
        <v>0.04</v>
      </c>
      <c r="L388" s="1">
        <v>306000000</v>
      </c>
      <c r="M388" s="1" t="s">
        <v>877</v>
      </c>
    </row>
    <row r="389" spans="1:13" x14ac:dyDescent="0.25">
      <c r="A389" s="1" t="s">
        <v>878</v>
      </c>
      <c r="B389" s="1">
        <v>10</v>
      </c>
      <c r="C389" s="1">
        <v>9</v>
      </c>
      <c r="D389" s="1">
        <f>IF(Table1[[#This Row],[Position]]&lt;4,3,(IF(Table1[[#This Row],[Position]]&gt;10,1,2)))</f>
        <v>2</v>
      </c>
      <c r="E389" s="1">
        <f>IF(Table1[[#This Row],[Previous Position]]&lt;4,3,(IF(Table1[[#This Row],[Previous Position]]&gt;10,1,2)))</f>
        <v>2</v>
      </c>
      <c r="F389" s="1">
        <v>320</v>
      </c>
      <c r="G389" s="1">
        <v>44.67</v>
      </c>
      <c r="H389" s="1" t="s">
        <v>356</v>
      </c>
      <c r="I389" s="1">
        <v>0.02</v>
      </c>
      <c r="J389" s="1">
        <v>0.1</v>
      </c>
      <c r="K389" s="1">
        <v>0.92</v>
      </c>
      <c r="L389" s="1">
        <v>60000000</v>
      </c>
      <c r="M389" s="1" t="s">
        <v>879</v>
      </c>
    </row>
    <row r="390" spans="1:13" x14ac:dyDescent="0.25">
      <c r="A390" s="1" t="s">
        <v>80</v>
      </c>
      <c r="B390" s="1">
        <v>10</v>
      </c>
      <c r="C390" s="1">
        <v>0</v>
      </c>
      <c r="D390" s="1">
        <f>IF(Table1[[#This Row],[Position]]&lt;4,3,(IF(Table1[[#This Row],[Position]]&gt;10,1,2)))</f>
        <v>2</v>
      </c>
      <c r="E390" s="1">
        <f>IF(Table1[[#This Row],[Previous Position]]&lt;4,3,(IF(Table1[[#This Row],[Previous Position]]&gt;10,1,2)))</f>
        <v>3</v>
      </c>
      <c r="F390" s="1">
        <v>320</v>
      </c>
      <c r="G390" s="1">
        <v>54.17</v>
      </c>
      <c r="H390" s="1" t="s">
        <v>880</v>
      </c>
      <c r="I390" s="1">
        <v>0.02</v>
      </c>
      <c r="J390" s="1">
        <v>0.13</v>
      </c>
      <c r="K390" s="1">
        <v>0.37</v>
      </c>
      <c r="L390" s="1">
        <v>155000</v>
      </c>
      <c r="M390" s="1" t="s">
        <v>82</v>
      </c>
    </row>
    <row r="391" spans="1:13" x14ac:dyDescent="0.25">
      <c r="A391" s="1" t="s">
        <v>80</v>
      </c>
      <c r="B391" s="1">
        <v>8</v>
      </c>
      <c r="C391" s="1">
        <v>7</v>
      </c>
      <c r="D391" s="1">
        <f>IF(Table1[[#This Row],[Position]]&lt;4,3,(IF(Table1[[#This Row],[Position]]&gt;10,1,2)))</f>
        <v>2</v>
      </c>
      <c r="E391" s="1">
        <f>IF(Table1[[#This Row],[Previous Position]]&lt;4,3,(IF(Table1[[#This Row],[Previous Position]]&gt;10,1,2)))</f>
        <v>2</v>
      </c>
      <c r="F391" s="1">
        <v>320</v>
      </c>
      <c r="G391" s="1">
        <v>54.17</v>
      </c>
      <c r="H391" s="1" t="s">
        <v>881</v>
      </c>
      <c r="I391" s="1">
        <v>0.02</v>
      </c>
      <c r="J391" s="1">
        <v>0.13</v>
      </c>
      <c r="K391" s="1">
        <v>0.37</v>
      </c>
      <c r="L391" s="1">
        <v>155000</v>
      </c>
      <c r="M391" s="1" t="s">
        <v>82</v>
      </c>
    </row>
    <row r="392" spans="1:13" x14ac:dyDescent="0.25">
      <c r="A392" s="1" t="s">
        <v>80</v>
      </c>
      <c r="B392" s="1">
        <v>9</v>
      </c>
      <c r="C392" s="1">
        <v>0</v>
      </c>
      <c r="D392" s="1">
        <f>IF(Table1[[#This Row],[Position]]&lt;4,3,(IF(Table1[[#This Row],[Position]]&gt;10,1,2)))</f>
        <v>2</v>
      </c>
      <c r="E392" s="1">
        <f>IF(Table1[[#This Row],[Previous Position]]&lt;4,3,(IF(Table1[[#This Row],[Previous Position]]&gt;10,1,2)))</f>
        <v>3</v>
      </c>
      <c r="F392" s="1">
        <v>320</v>
      </c>
      <c r="G392" s="1">
        <v>54.17</v>
      </c>
      <c r="H392" s="1" t="s">
        <v>882</v>
      </c>
      <c r="I392" s="1">
        <v>0.02</v>
      </c>
      <c r="J392" s="1">
        <v>0.13</v>
      </c>
      <c r="K392" s="1">
        <v>0.37</v>
      </c>
      <c r="L392" s="1">
        <v>155000</v>
      </c>
      <c r="M392" s="1" t="s">
        <v>82</v>
      </c>
    </row>
    <row r="393" spans="1:13" x14ac:dyDescent="0.25">
      <c r="A393" s="1" t="s">
        <v>883</v>
      </c>
      <c r="B393" s="1">
        <v>10</v>
      </c>
      <c r="C393" s="1">
        <v>10</v>
      </c>
      <c r="D393" s="1">
        <f>IF(Table1[[#This Row],[Position]]&lt;4,3,(IF(Table1[[#This Row],[Position]]&gt;10,1,2)))</f>
        <v>2</v>
      </c>
      <c r="E393" s="1">
        <f>IF(Table1[[#This Row],[Previous Position]]&lt;4,3,(IF(Table1[[#This Row],[Previous Position]]&gt;10,1,2)))</f>
        <v>2</v>
      </c>
      <c r="F393" s="1">
        <v>320</v>
      </c>
      <c r="G393" s="1">
        <v>0</v>
      </c>
      <c r="H393" s="1" t="s">
        <v>884</v>
      </c>
      <c r="I393" s="1">
        <v>0.02</v>
      </c>
      <c r="J393" s="1">
        <v>0</v>
      </c>
      <c r="K393" s="1">
        <v>0.04</v>
      </c>
      <c r="L393" s="1">
        <v>103000000</v>
      </c>
      <c r="M393" s="1" t="s">
        <v>885</v>
      </c>
    </row>
    <row r="394" spans="1:13" x14ac:dyDescent="0.25">
      <c r="A394" s="1" t="s">
        <v>886</v>
      </c>
      <c r="B394" s="1">
        <v>15</v>
      </c>
      <c r="C394" s="1">
        <v>15</v>
      </c>
      <c r="D394" s="1">
        <f>IF(Table1[[#This Row],[Position]]&lt;4,3,(IF(Table1[[#This Row],[Position]]&gt;10,1,2)))</f>
        <v>1</v>
      </c>
      <c r="E394" s="1">
        <f>IF(Table1[[#This Row],[Previous Position]]&lt;4,3,(IF(Table1[[#This Row],[Previous Position]]&gt;10,1,2)))</f>
        <v>1</v>
      </c>
      <c r="F394" s="1">
        <v>1900</v>
      </c>
      <c r="G394" s="1">
        <v>10.49</v>
      </c>
      <c r="H394" s="1" t="s">
        <v>572</v>
      </c>
      <c r="I394" s="1">
        <v>0.02</v>
      </c>
      <c r="J394" s="1">
        <v>0.02</v>
      </c>
      <c r="K394" s="1">
        <v>0.27</v>
      </c>
      <c r="L394" s="1">
        <v>75700000</v>
      </c>
      <c r="M394" s="1" t="s">
        <v>887</v>
      </c>
    </row>
    <row r="395" spans="1:13" x14ac:dyDescent="0.25">
      <c r="A395" s="1" t="s">
        <v>888</v>
      </c>
      <c r="B395" s="1">
        <v>15</v>
      </c>
      <c r="C395" s="1">
        <v>15</v>
      </c>
      <c r="D395" s="1">
        <f>IF(Table1[[#This Row],[Position]]&lt;4,3,(IF(Table1[[#This Row],[Position]]&gt;10,1,2)))</f>
        <v>1</v>
      </c>
      <c r="E395" s="1">
        <f>IF(Table1[[#This Row],[Previous Position]]&lt;4,3,(IF(Table1[[#This Row],[Previous Position]]&gt;10,1,2)))</f>
        <v>1</v>
      </c>
      <c r="F395" s="1">
        <v>1900</v>
      </c>
      <c r="G395" s="1">
        <v>1.63</v>
      </c>
      <c r="H395" s="1" t="s">
        <v>889</v>
      </c>
      <c r="I395" s="1">
        <v>0.02</v>
      </c>
      <c r="J395" s="1">
        <v>0</v>
      </c>
      <c r="K395" s="1">
        <v>0.17</v>
      </c>
      <c r="L395" s="1">
        <v>180000000</v>
      </c>
      <c r="M395" s="1" t="s">
        <v>890</v>
      </c>
    </row>
    <row r="396" spans="1:13" x14ac:dyDescent="0.25">
      <c r="A396" s="1" t="s">
        <v>891</v>
      </c>
      <c r="B396" s="1">
        <v>16</v>
      </c>
      <c r="C396" s="1">
        <v>16</v>
      </c>
      <c r="D396" s="1">
        <f>IF(Table1[[#This Row],[Position]]&lt;4,3,(IF(Table1[[#This Row],[Position]]&gt;10,1,2)))</f>
        <v>1</v>
      </c>
      <c r="E396" s="1">
        <f>IF(Table1[[#This Row],[Previous Position]]&lt;4,3,(IF(Table1[[#This Row],[Previous Position]]&gt;10,1,2)))</f>
        <v>1</v>
      </c>
      <c r="F396" s="1">
        <v>1900</v>
      </c>
      <c r="G396" s="1">
        <v>3.49</v>
      </c>
      <c r="H396" s="1" t="s">
        <v>892</v>
      </c>
      <c r="I396" s="1">
        <v>0.02</v>
      </c>
      <c r="J396" s="1">
        <v>0</v>
      </c>
      <c r="K396" s="1">
        <v>0.22</v>
      </c>
      <c r="L396" s="1">
        <v>72000</v>
      </c>
      <c r="M396" s="1" t="s">
        <v>893</v>
      </c>
    </row>
    <row r="397" spans="1:13" x14ac:dyDescent="0.25">
      <c r="A397" s="1" t="s">
        <v>894</v>
      </c>
      <c r="B397" s="1">
        <v>1</v>
      </c>
      <c r="C397" s="1">
        <v>1</v>
      </c>
      <c r="D397" s="1">
        <f>IF(Table1[[#This Row],[Position]]&lt;4,3,(IF(Table1[[#This Row],[Position]]&gt;10,1,2)))</f>
        <v>3</v>
      </c>
      <c r="E397" s="1">
        <f>IF(Table1[[#This Row],[Previous Position]]&lt;4,3,(IF(Table1[[#This Row],[Previous Position]]&gt;10,1,2)))</f>
        <v>3</v>
      </c>
      <c r="F397" s="1">
        <v>20</v>
      </c>
      <c r="G397" s="1">
        <v>12.84</v>
      </c>
      <c r="H397" s="1" t="s">
        <v>312</v>
      </c>
      <c r="I397" s="1">
        <v>0.02</v>
      </c>
      <c r="J397" s="1">
        <v>0.03</v>
      </c>
      <c r="K397" s="1">
        <v>0.3</v>
      </c>
      <c r="L397" s="1">
        <v>16000</v>
      </c>
      <c r="M397" s="1" t="s">
        <v>895</v>
      </c>
    </row>
    <row r="398" spans="1:13" x14ac:dyDescent="0.25">
      <c r="A398" s="1" t="s">
        <v>896</v>
      </c>
      <c r="B398" s="1">
        <v>1</v>
      </c>
      <c r="C398" s="1">
        <v>1</v>
      </c>
      <c r="D398" s="1">
        <f>IF(Table1[[#This Row],[Position]]&lt;4,3,(IF(Table1[[#This Row],[Position]]&gt;10,1,2)))</f>
        <v>3</v>
      </c>
      <c r="E398" s="1">
        <f>IF(Table1[[#This Row],[Previous Position]]&lt;4,3,(IF(Table1[[#This Row],[Previous Position]]&gt;10,1,2)))</f>
        <v>3</v>
      </c>
      <c r="F398" s="1">
        <v>20</v>
      </c>
      <c r="G398" s="1">
        <v>24.87</v>
      </c>
      <c r="H398" s="1" t="s">
        <v>187</v>
      </c>
      <c r="I398" s="1">
        <v>0.02</v>
      </c>
      <c r="J398" s="1">
        <v>0.05</v>
      </c>
      <c r="K398" s="1">
        <v>0.95</v>
      </c>
      <c r="L398" s="1">
        <v>22100000</v>
      </c>
      <c r="M398" s="1" t="s">
        <v>897</v>
      </c>
    </row>
    <row r="399" spans="1:13" x14ac:dyDescent="0.25">
      <c r="A399" s="1" t="s">
        <v>898</v>
      </c>
      <c r="B399" s="1">
        <v>1</v>
      </c>
      <c r="C399" s="1">
        <v>1</v>
      </c>
      <c r="D399" s="1">
        <f>IF(Table1[[#This Row],[Position]]&lt;4,3,(IF(Table1[[#This Row],[Position]]&gt;10,1,2)))</f>
        <v>3</v>
      </c>
      <c r="E399" s="1">
        <f>IF(Table1[[#This Row],[Previous Position]]&lt;4,3,(IF(Table1[[#This Row],[Previous Position]]&gt;10,1,2)))</f>
        <v>3</v>
      </c>
      <c r="F399" s="1">
        <v>20</v>
      </c>
      <c r="G399" s="1">
        <v>20.6</v>
      </c>
      <c r="H399" s="1" t="s">
        <v>151</v>
      </c>
      <c r="I399" s="1">
        <v>0.02</v>
      </c>
      <c r="J399" s="1">
        <v>0.04</v>
      </c>
      <c r="K399" s="1">
        <v>0.96</v>
      </c>
      <c r="L399" s="1">
        <v>139000</v>
      </c>
      <c r="M399" s="1" t="s">
        <v>899</v>
      </c>
    </row>
    <row r="400" spans="1:13" x14ac:dyDescent="0.25">
      <c r="A400" s="1" t="s">
        <v>900</v>
      </c>
      <c r="B400" s="1">
        <v>1</v>
      </c>
      <c r="C400" s="1">
        <v>1</v>
      </c>
      <c r="D400" s="1">
        <f>IF(Table1[[#This Row],[Position]]&lt;4,3,(IF(Table1[[#This Row],[Position]]&gt;10,1,2)))</f>
        <v>3</v>
      </c>
      <c r="E400" s="1">
        <f>IF(Table1[[#This Row],[Previous Position]]&lt;4,3,(IF(Table1[[#This Row],[Previous Position]]&gt;10,1,2)))</f>
        <v>3</v>
      </c>
      <c r="F400" s="1">
        <v>20</v>
      </c>
      <c r="G400" s="1">
        <v>8.5500000000000007</v>
      </c>
      <c r="H400" s="1" t="s">
        <v>127</v>
      </c>
      <c r="I400" s="1">
        <v>0.02</v>
      </c>
      <c r="J400" s="1">
        <v>0.02</v>
      </c>
      <c r="K400" s="1">
        <v>0.33</v>
      </c>
      <c r="L400" s="1">
        <v>3470000</v>
      </c>
      <c r="M400" s="1" t="s">
        <v>901</v>
      </c>
    </row>
    <row r="401" spans="1:13" x14ac:dyDescent="0.25">
      <c r="A401" s="1" t="s">
        <v>902</v>
      </c>
      <c r="B401" s="1">
        <v>1</v>
      </c>
      <c r="C401" s="1">
        <v>1</v>
      </c>
      <c r="D401" s="1">
        <f>IF(Table1[[#This Row],[Position]]&lt;4,3,(IF(Table1[[#This Row],[Position]]&gt;10,1,2)))</f>
        <v>3</v>
      </c>
      <c r="E401" s="1">
        <f>IF(Table1[[#This Row],[Previous Position]]&lt;4,3,(IF(Table1[[#This Row],[Previous Position]]&gt;10,1,2)))</f>
        <v>3</v>
      </c>
      <c r="F401" s="1">
        <v>20</v>
      </c>
      <c r="G401" s="1">
        <v>13.36</v>
      </c>
      <c r="H401" s="1" t="s">
        <v>21</v>
      </c>
      <c r="I401" s="1">
        <v>0.02</v>
      </c>
      <c r="J401" s="1">
        <v>0.03</v>
      </c>
      <c r="K401" s="1">
        <v>0.95</v>
      </c>
      <c r="L401" s="1">
        <v>441000</v>
      </c>
      <c r="M401" s="1" t="s">
        <v>903</v>
      </c>
    </row>
    <row r="402" spans="1:13" x14ac:dyDescent="0.25">
      <c r="A402" s="1" t="s">
        <v>904</v>
      </c>
      <c r="B402" s="1">
        <v>1</v>
      </c>
      <c r="C402" s="1">
        <v>1</v>
      </c>
      <c r="D402" s="1">
        <f>IF(Table1[[#This Row],[Position]]&lt;4,3,(IF(Table1[[#This Row],[Position]]&gt;10,1,2)))</f>
        <v>3</v>
      </c>
      <c r="E402" s="1">
        <f>IF(Table1[[#This Row],[Previous Position]]&lt;4,3,(IF(Table1[[#This Row],[Previous Position]]&gt;10,1,2)))</f>
        <v>3</v>
      </c>
      <c r="F402" s="1">
        <v>20</v>
      </c>
      <c r="G402" s="1">
        <v>0</v>
      </c>
      <c r="H402" s="1" t="s">
        <v>127</v>
      </c>
      <c r="I402" s="1">
        <v>0.02</v>
      </c>
      <c r="J402" s="1">
        <v>0</v>
      </c>
      <c r="K402" s="1">
        <v>0.19</v>
      </c>
      <c r="L402" s="1">
        <v>4010000</v>
      </c>
      <c r="M402" s="1" t="s">
        <v>905</v>
      </c>
    </row>
    <row r="403" spans="1:13" x14ac:dyDescent="0.25">
      <c r="A403" s="1" t="s">
        <v>906</v>
      </c>
      <c r="B403" s="1">
        <v>1</v>
      </c>
      <c r="C403" s="1">
        <v>1</v>
      </c>
      <c r="D403" s="1">
        <f>IF(Table1[[#This Row],[Position]]&lt;4,3,(IF(Table1[[#This Row],[Position]]&gt;10,1,2)))</f>
        <v>3</v>
      </c>
      <c r="E403" s="1">
        <f>IF(Table1[[#This Row],[Previous Position]]&lt;4,3,(IF(Table1[[#This Row],[Previous Position]]&gt;10,1,2)))</f>
        <v>3</v>
      </c>
      <c r="F403" s="1">
        <v>20</v>
      </c>
      <c r="G403" s="1">
        <v>7.68</v>
      </c>
      <c r="H403" s="1" t="s">
        <v>151</v>
      </c>
      <c r="I403" s="1">
        <v>0.02</v>
      </c>
      <c r="J403" s="1">
        <v>0.01</v>
      </c>
      <c r="K403" s="1">
        <v>0.7</v>
      </c>
      <c r="L403" s="1">
        <v>396000</v>
      </c>
      <c r="M403" s="1" t="s">
        <v>907</v>
      </c>
    </row>
    <row r="404" spans="1:13" x14ac:dyDescent="0.25">
      <c r="A404" s="1" t="s">
        <v>908</v>
      </c>
      <c r="B404" s="1">
        <v>1</v>
      </c>
      <c r="C404" s="1">
        <v>0</v>
      </c>
      <c r="D404" s="1">
        <f>IF(Table1[[#This Row],[Position]]&lt;4,3,(IF(Table1[[#This Row],[Position]]&gt;10,1,2)))</f>
        <v>3</v>
      </c>
      <c r="E404" s="1">
        <f>IF(Table1[[#This Row],[Previous Position]]&lt;4,3,(IF(Table1[[#This Row],[Previous Position]]&gt;10,1,2)))</f>
        <v>3</v>
      </c>
      <c r="F404" s="1">
        <v>20</v>
      </c>
      <c r="G404" s="1">
        <v>33.83</v>
      </c>
      <c r="H404" s="1" t="s">
        <v>909</v>
      </c>
      <c r="I404" s="1">
        <v>0.02</v>
      </c>
      <c r="J404" s="1">
        <v>0.08</v>
      </c>
      <c r="K404" s="1">
        <v>0.98</v>
      </c>
      <c r="L404" s="1">
        <v>2820000</v>
      </c>
      <c r="M404" s="1" t="s">
        <v>910</v>
      </c>
    </row>
    <row r="405" spans="1:13" x14ac:dyDescent="0.25">
      <c r="A405" s="1" t="s">
        <v>911</v>
      </c>
      <c r="B405" s="1">
        <v>1</v>
      </c>
      <c r="C405" s="1">
        <v>1</v>
      </c>
      <c r="D405" s="1">
        <f>IF(Table1[[#This Row],[Position]]&lt;4,3,(IF(Table1[[#This Row],[Position]]&gt;10,1,2)))</f>
        <v>3</v>
      </c>
      <c r="E405" s="1">
        <f>IF(Table1[[#This Row],[Previous Position]]&lt;4,3,(IF(Table1[[#This Row],[Previous Position]]&gt;10,1,2)))</f>
        <v>3</v>
      </c>
      <c r="F405" s="1">
        <v>20</v>
      </c>
      <c r="G405" s="1">
        <v>39.6</v>
      </c>
      <c r="H405" s="1" t="s">
        <v>912</v>
      </c>
      <c r="I405" s="1">
        <v>0.02</v>
      </c>
      <c r="J405" s="1">
        <v>0.09</v>
      </c>
      <c r="K405" s="1">
        <v>0.94</v>
      </c>
      <c r="L405" s="1">
        <v>27500000</v>
      </c>
      <c r="M405" s="1" t="s">
        <v>913</v>
      </c>
    </row>
    <row r="406" spans="1:13" x14ac:dyDescent="0.25">
      <c r="A406" s="1" t="s">
        <v>914</v>
      </c>
      <c r="B406" s="1">
        <v>1</v>
      </c>
      <c r="C406" s="1">
        <v>1</v>
      </c>
      <c r="D406" s="1">
        <f>IF(Table1[[#This Row],[Position]]&lt;4,3,(IF(Table1[[#This Row],[Position]]&gt;10,1,2)))</f>
        <v>3</v>
      </c>
      <c r="E406" s="1">
        <f>IF(Table1[[#This Row],[Previous Position]]&lt;4,3,(IF(Table1[[#This Row],[Previous Position]]&gt;10,1,2)))</f>
        <v>3</v>
      </c>
      <c r="F406" s="1">
        <v>20</v>
      </c>
      <c r="G406" s="1">
        <v>2.4</v>
      </c>
      <c r="H406" s="1" t="s">
        <v>36</v>
      </c>
      <c r="I406" s="1">
        <v>0.02</v>
      </c>
      <c r="J406" s="1">
        <v>0</v>
      </c>
      <c r="K406" s="1">
        <v>0.69</v>
      </c>
      <c r="L406" s="1">
        <v>340000</v>
      </c>
      <c r="M406" s="1" t="s">
        <v>915</v>
      </c>
    </row>
    <row r="407" spans="1:13" x14ac:dyDescent="0.25">
      <c r="A407" s="1" t="s">
        <v>916</v>
      </c>
      <c r="B407" s="1">
        <v>1</v>
      </c>
      <c r="C407" s="1">
        <v>1</v>
      </c>
      <c r="D407" s="1">
        <f>IF(Table1[[#This Row],[Position]]&lt;4,3,(IF(Table1[[#This Row],[Position]]&gt;10,1,2)))</f>
        <v>3</v>
      </c>
      <c r="E407" s="1">
        <f>IF(Table1[[#This Row],[Previous Position]]&lt;4,3,(IF(Table1[[#This Row],[Previous Position]]&gt;10,1,2)))</f>
        <v>3</v>
      </c>
      <c r="F407" s="1">
        <v>20</v>
      </c>
      <c r="G407" s="1">
        <v>23.54</v>
      </c>
      <c r="H407" s="1" t="s">
        <v>229</v>
      </c>
      <c r="I407" s="1">
        <v>0.02</v>
      </c>
      <c r="J407" s="1">
        <v>0.05</v>
      </c>
      <c r="K407" s="1">
        <v>0.82</v>
      </c>
      <c r="L407" s="1">
        <v>62700000</v>
      </c>
      <c r="M407" s="1" t="s">
        <v>917</v>
      </c>
    </row>
    <row r="408" spans="1:13" x14ac:dyDescent="0.25">
      <c r="A408" s="1" t="s">
        <v>918</v>
      </c>
      <c r="B408" s="1">
        <v>1</v>
      </c>
      <c r="C408" s="1">
        <v>6</v>
      </c>
      <c r="D408" s="1">
        <f>IF(Table1[[#This Row],[Position]]&lt;4,3,(IF(Table1[[#This Row],[Position]]&gt;10,1,2)))</f>
        <v>3</v>
      </c>
      <c r="E408" s="1">
        <f>IF(Table1[[#This Row],[Previous Position]]&lt;4,3,(IF(Table1[[#This Row],[Previous Position]]&gt;10,1,2)))</f>
        <v>2</v>
      </c>
      <c r="F408" s="1">
        <v>20</v>
      </c>
      <c r="G408" s="1">
        <v>14.08</v>
      </c>
      <c r="H408" s="1" t="s">
        <v>50</v>
      </c>
      <c r="I408" s="1">
        <v>0.02</v>
      </c>
      <c r="J408" s="1">
        <v>0.03</v>
      </c>
      <c r="K408" s="1">
        <v>0.34</v>
      </c>
      <c r="L408" s="1">
        <v>115000000</v>
      </c>
      <c r="M408" s="1" t="s">
        <v>919</v>
      </c>
    </row>
    <row r="409" spans="1:13" x14ac:dyDescent="0.25">
      <c r="A409" s="1" t="s">
        <v>920</v>
      </c>
      <c r="B409" s="1">
        <v>1</v>
      </c>
      <c r="C409" s="1">
        <v>1</v>
      </c>
      <c r="D409" s="1">
        <f>IF(Table1[[#This Row],[Position]]&lt;4,3,(IF(Table1[[#This Row],[Position]]&gt;10,1,2)))</f>
        <v>3</v>
      </c>
      <c r="E409" s="1">
        <f>IF(Table1[[#This Row],[Previous Position]]&lt;4,3,(IF(Table1[[#This Row],[Previous Position]]&gt;10,1,2)))</f>
        <v>3</v>
      </c>
      <c r="F409" s="1">
        <v>20</v>
      </c>
      <c r="G409" s="1">
        <v>0</v>
      </c>
      <c r="H409" s="1" t="s">
        <v>921</v>
      </c>
      <c r="I409" s="1">
        <v>0.02</v>
      </c>
      <c r="J409" s="1">
        <v>0</v>
      </c>
      <c r="K409" s="1">
        <v>0.92</v>
      </c>
      <c r="L409" s="1">
        <v>6580000</v>
      </c>
      <c r="M409" s="1" t="s">
        <v>922</v>
      </c>
    </row>
    <row r="410" spans="1:13" x14ac:dyDescent="0.25">
      <c r="A410" s="1" t="s">
        <v>923</v>
      </c>
      <c r="B410" s="1">
        <v>1</v>
      </c>
      <c r="C410" s="1">
        <v>1</v>
      </c>
      <c r="D410" s="1">
        <f>IF(Table1[[#This Row],[Position]]&lt;4,3,(IF(Table1[[#This Row],[Position]]&gt;10,1,2)))</f>
        <v>3</v>
      </c>
      <c r="E410" s="1">
        <f>IF(Table1[[#This Row],[Previous Position]]&lt;4,3,(IF(Table1[[#This Row],[Previous Position]]&gt;10,1,2)))</f>
        <v>3</v>
      </c>
      <c r="F410" s="1">
        <v>20</v>
      </c>
      <c r="G410" s="1">
        <v>0</v>
      </c>
      <c r="H410" s="1" t="s">
        <v>504</v>
      </c>
      <c r="I410" s="1">
        <v>0.02</v>
      </c>
      <c r="J410" s="1">
        <v>0</v>
      </c>
      <c r="K410" s="1">
        <v>0.42</v>
      </c>
      <c r="L410" s="1">
        <v>651000</v>
      </c>
      <c r="M410" s="1" t="s">
        <v>924</v>
      </c>
    </row>
    <row r="411" spans="1:13" x14ac:dyDescent="0.25">
      <c r="A411" s="1" t="s">
        <v>925</v>
      </c>
      <c r="B411" s="1">
        <v>1</v>
      </c>
      <c r="C411" s="1">
        <v>1</v>
      </c>
      <c r="D411" s="1">
        <f>IF(Table1[[#This Row],[Position]]&lt;4,3,(IF(Table1[[#This Row],[Position]]&gt;10,1,2)))</f>
        <v>3</v>
      </c>
      <c r="E411" s="1">
        <f>IF(Table1[[#This Row],[Previous Position]]&lt;4,3,(IF(Table1[[#This Row],[Previous Position]]&gt;10,1,2)))</f>
        <v>3</v>
      </c>
      <c r="F411" s="1">
        <v>20</v>
      </c>
      <c r="G411" s="1">
        <v>0</v>
      </c>
      <c r="H411" s="1" t="s">
        <v>50</v>
      </c>
      <c r="I411" s="1">
        <v>0.02</v>
      </c>
      <c r="J411" s="1">
        <v>0</v>
      </c>
      <c r="K411" s="1">
        <v>0.16</v>
      </c>
      <c r="L411" s="1">
        <v>1320000</v>
      </c>
      <c r="M411" s="1" t="s">
        <v>926</v>
      </c>
    </row>
    <row r="412" spans="1:13" x14ac:dyDescent="0.25">
      <c r="A412" s="1" t="s">
        <v>927</v>
      </c>
      <c r="B412" s="1">
        <v>1</v>
      </c>
      <c r="C412" s="1">
        <v>1</v>
      </c>
      <c r="D412" s="1">
        <f>IF(Table1[[#This Row],[Position]]&lt;4,3,(IF(Table1[[#This Row],[Position]]&gt;10,1,2)))</f>
        <v>3</v>
      </c>
      <c r="E412" s="1">
        <f>IF(Table1[[#This Row],[Previous Position]]&lt;4,3,(IF(Table1[[#This Row],[Previous Position]]&gt;10,1,2)))</f>
        <v>3</v>
      </c>
      <c r="F412" s="1">
        <v>20</v>
      </c>
      <c r="G412" s="1">
        <v>0</v>
      </c>
      <c r="H412" s="1" t="s">
        <v>18</v>
      </c>
      <c r="I412" s="1">
        <v>0.02</v>
      </c>
      <c r="J412" s="1">
        <v>0</v>
      </c>
      <c r="K412" s="1">
        <v>0.93</v>
      </c>
      <c r="L412" s="1">
        <v>474000000</v>
      </c>
      <c r="M412" s="1" t="s">
        <v>928</v>
      </c>
    </row>
    <row r="413" spans="1:13" x14ac:dyDescent="0.25">
      <c r="A413" s="1" t="s">
        <v>929</v>
      </c>
      <c r="B413" s="1">
        <v>1</v>
      </c>
      <c r="C413" s="1">
        <v>1</v>
      </c>
      <c r="D413" s="1">
        <f>IF(Table1[[#This Row],[Position]]&lt;4,3,(IF(Table1[[#This Row],[Position]]&gt;10,1,2)))</f>
        <v>3</v>
      </c>
      <c r="E413" s="1">
        <f>IF(Table1[[#This Row],[Previous Position]]&lt;4,3,(IF(Table1[[#This Row],[Previous Position]]&gt;10,1,2)))</f>
        <v>3</v>
      </c>
      <c r="F413" s="1">
        <v>20</v>
      </c>
      <c r="G413" s="1">
        <v>26.6</v>
      </c>
      <c r="H413" s="1" t="s">
        <v>930</v>
      </c>
      <c r="I413" s="1">
        <v>0.02</v>
      </c>
      <c r="J413" s="1">
        <v>0.06</v>
      </c>
      <c r="K413" s="1">
        <v>0.97</v>
      </c>
      <c r="L413" s="1">
        <v>19800000</v>
      </c>
      <c r="M413" s="1" t="s">
        <v>931</v>
      </c>
    </row>
    <row r="414" spans="1:13" x14ac:dyDescent="0.25">
      <c r="A414" s="1" t="s">
        <v>932</v>
      </c>
      <c r="B414" s="1">
        <v>1</v>
      </c>
      <c r="C414" s="1">
        <v>1</v>
      </c>
      <c r="D414" s="1">
        <f>IF(Table1[[#This Row],[Position]]&lt;4,3,(IF(Table1[[#This Row],[Position]]&gt;10,1,2)))</f>
        <v>3</v>
      </c>
      <c r="E414" s="1">
        <f>IF(Table1[[#This Row],[Previous Position]]&lt;4,3,(IF(Table1[[#This Row],[Previous Position]]&gt;10,1,2)))</f>
        <v>3</v>
      </c>
      <c r="F414" s="1">
        <v>20</v>
      </c>
      <c r="G414" s="1">
        <v>0</v>
      </c>
      <c r="H414" s="1" t="s">
        <v>182</v>
      </c>
      <c r="I414" s="1">
        <v>0.02</v>
      </c>
      <c r="J414" s="1">
        <v>0</v>
      </c>
      <c r="K414" s="1">
        <v>0.89</v>
      </c>
      <c r="L414" s="1">
        <v>286000</v>
      </c>
      <c r="M414" s="1" t="s">
        <v>933</v>
      </c>
    </row>
    <row r="415" spans="1:13" x14ac:dyDescent="0.25">
      <c r="A415" s="1" t="s">
        <v>934</v>
      </c>
      <c r="B415" s="1">
        <v>1</v>
      </c>
      <c r="C415" s="1">
        <v>1</v>
      </c>
      <c r="D415" s="1">
        <f>IF(Table1[[#This Row],[Position]]&lt;4,3,(IF(Table1[[#This Row],[Position]]&gt;10,1,2)))</f>
        <v>3</v>
      </c>
      <c r="E415" s="1">
        <f>IF(Table1[[#This Row],[Previous Position]]&lt;4,3,(IF(Table1[[#This Row],[Previous Position]]&gt;10,1,2)))</f>
        <v>3</v>
      </c>
      <c r="F415" s="1">
        <v>20</v>
      </c>
      <c r="G415" s="1">
        <v>0</v>
      </c>
      <c r="H415" s="1" t="s">
        <v>229</v>
      </c>
      <c r="I415" s="1">
        <v>0.02</v>
      </c>
      <c r="J415" s="1">
        <v>0</v>
      </c>
      <c r="K415" s="1">
        <v>0.94</v>
      </c>
      <c r="L415" s="1">
        <v>60900000</v>
      </c>
      <c r="M415" s="1" t="s">
        <v>935</v>
      </c>
    </row>
    <row r="416" spans="1:13" x14ac:dyDescent="0.25">
      <c r="A416" s="1" t="s">
        <v>936</v>
      </c>
      <c r="B416" s="1">
        <v>1</v>
      </c>
      <c r="C416" s="1">
        <v>2</v>
      </c>
      <c r="D416" s="1">
        <f>IF(Table1[[#This Row],[Position]]&lt;4,3,(IF(Table1[[#This Row],[Position]]&gt;10,1,2)))</f>
        <v>3</v>
      </c>
      <c r="E416" s="1">
        <f>IF(Table1[[#This Row],[Previous Position]]&lt;4,3,(IF(Table1[[#This Row],[Previous Position]]&gt;10,1,2)))</f>
        <v>3</v>
      </c>
      <c r="F416" s="1">
        <v>20</v>
      </c>
      <c r="G416" s="1">
        <v>18.77</v>
      </c>
      <c r="H416" s="1" t="s">
        <v>113</v>
      </c>
      <c r="I416" s="1">
        <v>0.02</v>
      </c>
      <c r="J416" s="1">
        <v>0.04</v>
      </c>
      <c r="K416" s="1">
        <v>0.97</v>
      </c>
      <c r="L416" s="1">
        <v>8560000</v>
      </c>
      <c r="M416" s="1" t="s">
        <v>937</v>
      </c>
    </row>
    <row r="417" spans="1:13" x14ac:dyDescent="0.25">
      <c r="A417" s="1" t="s">
        <v>938</v>
      </c>
      <c r="B417" s="1">
        <v>1</v>
      </c>
      <c r="C417" s="1">
        <v>1</v>
      </c>
      <c r="D417" s="1">
        <f>IF(Table1[[#This Row],[Position]]&lt;4,3,(IF(Table1[[#This Row],[Position]]&gt;10,1,2)))</f>
        <v>3</v>
      </c>
      <c r="E417" s="1">
        <f>IF(Table1[[#This Row],[Previous Position]]&lt;4,3,(IF(Table1[[#This Row],[Previous Position]]&gt;10,1,2)))</f>
        <v>3</v>
      </c>
      <c r="F417" s="1">
        <v>20</v>
      </c>
      <c r="G417" s="1">
        <v>30.01</v>
      </c>
      <c r="H417" s="1" t="s">
        <v>939</v>
      </c>
      <c r="I417" s="1">
        <v>0.02</v>
      </c>
      <c r="J417" s="1">
        <v>7.0000000000000007E-2</v>
      </c>
      <c r="K417" s="1">
        <v>1</v>
      </c>
      <c r="L417" s="1">
        <v>1060000</v>
      </c>
      <c r="M417" s="1" t="s">
        <v>940</v>
      </c>
    </row>
    <row r="418" spans="1:13" x14ac:dyDescent="0.25">
      <c r="A418" s="1" t="s">
        <v>941</v>
      </c>
      <c r="B418" s="1">
        <v>1</v>
      </c>
      <c r="C418" s="1">
        <v>1</v>
      </c>
      <c r="D418" s="1">
        <f>IF(Table1[[#This Row],[Position]]&lt;4,3,(IF(Table1[[#This Row],[Position]]&gt;10,1,2)))</f>
        <v>3</v>
      </c>
      <c r="E418" s="1">
        <f>IF(Table1[[#This Row],[Previous Position]]&lt;4,3,(IF(Table1[[#This Row],[Previous Position]]&gt;10,1,2)))</f>
        <v>3</v>
      </c>
      <c r="F418" s="1">
        <v>20</v>
      </c>
      <c r="G418" s="1">
        <v>0</v>
      </c>
      <c r="H418" s="1" t="s">
        <v>318</v>
      </c>
      <c r="I418" s="1">
        <v>0.02</v>
      </c>
      <c r="J418" s="1">
        <v>0</v>
      </c>
      <c r="K418" s="1">
        <v>0.15</v>
      </c>
      <c r="L418" s="1">
        <v>161000000</v>
      </c>
      <c r="M418" s="1" t="s">
        <v>942</v>
      </c>
    </row>
    <row r="419" spans="1:13" x14ac:dyDescent="0.25">
      <c r="A419" s="1" t="s">
        <v>943</v>
      </c>
      <c r="B419" s="1">
        <v>1</v>
      </c>
      <c r="C419" s="1">
        <v>1</v>
      </c>
      <c r="D419" s="1">
        <f>IF(Table1[[#This Row],[Position]]&lt;4,3,(IF(Table1[[#This Row],[Position]]&gt;10,1,2)))</f>
        <v>3</v>
      </c>
      <c r="E419" s="1">
        <f>IF(Table1[[#This Row],[Previous Position]]&lt;4,3,(IF(Table1[[#This Row],[Previous Position]]&gt;10,1,2)))</f>
        <v>3</v>
      </c>
      <c r="F419" s="1">
        <v>20</v>
      </c>
      <c r="G419" s="1">
        <v>14.36</v>
      </c>
      <c r="H419" s="1" t="s">
        <v>912</v>
      </c>
      <c r="I419" s="1">
        <v>0.02</v>
      </c>
      <c r="J419" s="1">
        <v>0.03</v>
      </c>
      <c r="K419" s="1">
        <v>0.67</v>
      </c>
      <c r="L419" s="1">
        <v>527000</v>
      </c>
      <c r="M419" s="1" t="s">
        <v>944</v>
      </c>
    </row>
    <row r="420" spans="1:13" x14ac:dyDescent="0.25">
      <c r="A420" s="1" t="s">
        <v>471</v>
      </c>
      <c r="B420" s="1">
        <v>12</v>
      </c>
      <c r="C420" s="1">
        <v>0</v>
      </c>
      <c r="D420" s="1">
        <f>IF(Table1[[#This Row],[Position]]&lt;4,3,(IF(Table1[[#This Row],[Position]]&gt;10,1,2)))</f>
        <v>1</v>
      </c>
      <c r="E420" s="1">
        <f>IF(Table1[[#This Row],[Previous Position]]&lt;4,3,(IF(Table1[[#This Row],[Previous Position]]&gt;10,1,2)))</f>
        <v>3</v>
      </c>
      <c r="F420" s="1">
        <v>720</v>
      </c>
      <c r="G420" s="1">
        <v>44.63</v>
      </c>
      <c r="H420" s="1" t="s">
        <v>143</v>
      </c>
      <c r="I420" s="1">
        <v>0.02</v>
      </c>
      <c r="J420" s="1">
        <v>0.1</v>
      </c>
      <c r="K420" s="1">
        <v>0.94</v>
      </c>
      <c r="L420" s="1">
        <v>28200000</v>
      </c>
      <c r="M420" s="1" t="s">
        <v>473</v>
      </c>
    </row>
    <row r="421" spans="1:13" x14ac:dyDescent="0.25">
      <c r="A421" s="1" t="s">
        <v>305</v>
      </c>
      <c r="B421" s="1">
        <v>2</v>
      </c>
      <c r="C421" s="1">
        <v>2</v>
      </c>
      <c r="D421" s="1">
        <f>IF(Table1[[#This Row],[Position]]&lt;4,3,(IF(Table1[[#This Row],[Position]]&gt;10,1,2)))</f>
        <v>3</v>
      </c>
      <c r="E421" s="1">
        <f>IF(Table1[[#This Row],[Previous Position]]&lt;4,3,(IF(Table1[[#This Row],[Previous Position]]&gt;10,1,2)))</f>
        <v>3</v>
      </c>
      <c r="F421" s="1">
        <v>70</v>
      </c>
      <c r="G421" s="1">
        <v>17.28</v>
      </c>
      <c r="H421" s="1" t="s">
        <v>945</v>
      </c>
      <c r="I421" s="1">
        <v>0.02</v>
      </c>
      <c r="J421" s="1">
        <v>0.03</v>
      </c>
      <c r="K421" s="1">
        <v>0.41</v>
      </c>
      <c r="L421" s="1">
        <v>241000</v>
      </c>
      <c r="M421" s="1" t="s">
        <v>306</v>
      </c>
    </row>
    <row r="422" spans="1:13" x14ac:dyDescent="0.25">
      <c r="A422" s="1" t="s">
        <v>946</v>
      </c>
      <c r="B422" s="1">
        <v>2</v>
      </c>
      <c r="C422" s="1">
        <v>2</v>
      </c>
      <c r="D422" s="1">
        <f>IF(Table1[[#This Row],[Position]]&lt;4,3,(IF(Table1[[#This Row],[Position]]&gt;10,1,2)))</f>
        <v>3</v>
      </c>
      <c r="E422" s="1">
        <f>IF(Table1[[#This Row],[Previous Position]]&lt;4,3,(IF(Table1[[#This Row],[Previous Position]]&gt;10,1,2)))</f>
        <v>3</v>
      </c>
      <c r="F422" s="1">
        <v>70</v>
      </c>
      <c r="G422" s="1">
        <v>6.78</v>
      </c>
      <c r="H422" s="1" t="s">
        <v>744</v>
      </c>
      <c r="I422" s="1">
        <v>0.02</v>
      </c>
      <c r="J422" s="1">
        <v>0.01</v>
      </c>
      <c r="K422" s="1">
        <v>0.65</v>
      </c>
      <c r="L422" s="1">
        <v>284000000</v>
      </c>
      <c r="M422" s="1" t="s">
        <v>947</v>
      </c>
    </row>
    <row r="423" spans="1:13" x14ac:dyDescent="0.25">
      <c r="A423" s="1" t="s">
        <v>311</v>
      </c>
      <c r="B423" s="1">
        <v>2</v>
      </c>
      <c r="C423" s="1">
        <v>2</v>
      </c>
      <c r="D423" s="1">
        <f>IF(Table1[[#This Row],[Position]]&lt;4,3,(IF(Table1[[#This Row],[Position]]&gt;10,1,2)))</f>
        <v>3</v>
      </c>
      <c r="E423" s="1">
        <f>IF(Table1[[#This Row],[Previous Position]]&lt;4,3,(IF(Table1[[#This Row],[Previous Position]]&gt;10,1,2)))</f>
        <v>3</v>
      </c>
      <c r="F423" s="1">
        <v>70</v>
      </c>
      <c r="G423" s="1">
        <v>12.48</v>
      </c>
      <c r="H423" s="1" t="s">
        <v>593</v>
      </c>
      <c r="I423" s="1">
        <v>0.02</v>
      </c>
      <c r="J423" s="1">
        <v>0.02</v>
      </c>
      <c r="K423" s="1">
        <v>0.34</v>
      </c>
      <c r="L423" s="1">
        <v>19000</v>
      </c>
      <c r="M423" s="1" t="s">
        <v>313</v>
      </c>
    </row>
    <row r="424" spans="1:13" x14ac:dyDescent="0.25">
      <c r="A424" s="1" t="s">
        <v>948</v>
      </c>
      <c r="B424" s="1">
        <v>2</v>
      </c>
      <c r="C424" s="1">
        <v>2</v>
      </c>
      <c r="D424" s="1">
        <f>IF(Table1[[#This Row],[Position]]&lt;4,3,(IF(Table1[[#This Row],[Position]]&gt;10,1,2)))</f>
        <v>3</v>
      </c>
      <c r="E424" s="1">
        <f>IF(Table1[[#This Row],[Previous Position]]&lt;4,3,(IF(Table1[[#This Row],[Previous Position]]&gt;10,1,2)))</f>
        <v>3</v>
      </c>
      <c r="F424" s="1">
        <v>70</v>
      </c>
      <c r="G424" s="1">
        <v>0</v>
      </c>
      <c r="H424" s="1" t="s">
        <v>949</v>
      </c>
      <c r="I424" s="1">
        <v>0.02</v>
      </c>
      <c r="J424" s="1">
        <v>0</v>
      </c>
      <c r="K424" s="1">
        <v>0.31</v>
      </c>
      <c r="L424" s="1">
        <v>310000</v>
      </c>
      <c r="M424" s="1" t="s">
        <v>950</v>
      </c>
    </row>
    <row r="425" spans="1:13" x14ac:dyDescent="0.25">
      <c r="A425" s="1" t="s">
        <v>951</v>
      </c>
      <c r="B425" s="1">
        <v>2</v>
      </c>
      <c r="C425" s="1">
        <v>3</v>
      </c>
      <c r="D425" s="1">
        <f>IF(Table1[[#This Row],[Position]]&lt;4,3,(IF(Table1[[#This Row],[Position]]&gt;10,1,2)))</f>
        <v>3</v>
      </c>
      <c r="E425" s="1">
        <f>IF(Table1[[#This Row],[Previous Position]]&lt;4,3,(IF(Table1[[#This Row],[Previous Position]]&gt;10,1,2)))</f>
        <v>3</v>
      </c>
      <c r="F425" s="1">
        <v>70</v>
      </c>
      <c r="G425" s="1">
        <v>23.71</v>
      </c>
      <c r="H425" s="1" t="s">
        <v>18</v>
      </c>
      <c r="I425" s="1">
        <v>0.02</v>
      </c>
      <c r="J425" s="1">
        <v>0.05</v>
      </c>
      <c r="K425" s="1">
        <v>0.85</v>
      </c>
      <c r="L425" s="1">
        <v>8340000</v>
      </c>
      <c r="M425" s="1" t="s">
        <v>952</v>
      </c>
    </row>
    <row r="426" spans="1:13" x14ac:dyDescent="0.25">
      <c r="A426" s="1" t="s">
        <v>953</v>
      </c>
      <c r="B426" s="1">
        <v>2</v>
      </c>
      <c r="C426" s="1">
        <v>1</v>
      </c>
      <c r="D426" s="1">
        <f>IF(Table1[[#This Row],[Position]]&lt;4,3,(IF(Table1[[#This Row],[Position]]&gt;10,1,2)))</f>
        <v>3</v>
      </c>
      <c r="E426" s="1">
        <f>IF(Table1[[#This Row],[Previous Position]]&lt;4,3,(IF(Table1[[#This Row],[Previous Position]]&gt;10,1,2)))</f>
        <v>3</v>
      </c>
      <c r="F426" s="1">
        <v>70</v>
      </c>
      <c r="G426" s="1">
        <v>9.51</v>
      </c>
      <c r="H426" s="1" t="s">
        <v>954</v>
      </c>
      <c r="I426" s="1">
        <v>0.02</v>
      </c>
      <c r="J426" s="1">
        <v>0.02</v>
      </c>
      <c r="K426" s="1">
        <v>0.88</v>
      </c>
      <c r="L426" s="1">
        <v>186000000</v>
      </c>
      <c r="M426" s="1" t="s">
        <v>955</v>
      </c>
    </row>
    <row r="427" spans="1:13" x14ac:dyDescent="0.25">
      <c r="A427" s="1" t="s">
        <v>314</v>
      </c>
      <c r="B427" s="1">
        <v>2</v>
      </c>
      <c r="C427" s="1">
        <v>2</v>
      </c>
      <c r="D427" s="1">
        <f>IF(Table1[[#This Row],[Position]]&lt;4,3,(IF(Table1[[#This Row],[Position]]&gt;10,1,2)))</f>
        <v>3</v>
      </c>
      <c r="E427" s="1">
        <f>IF(Table1[[#This Row],[Previous Position]]&lt;4,3,(IF(Table1[[#This Row],[Previous Position]]&gt;10,1,2)))</f>
        <v>3</v>
      </c>
      <c r="F427" s="1">
        <v>70</v>
      </c>
      <c r="G427" s="1">
        <v>26.36</v>
      </c>
      <c r="H427" s="1" t="s">
        <v>956</v>
      </c>
      <c r="I427" s="1">
        <v>0.02</v>
      </c>
      <c r="J427" s="1">
        <v>0.06</v>
      </c>
      <c r="K427" s="1">
        <v>0.69</v>
      </c>
      <c r="L427" s="1">
        <v>95000</v>
      </c>
      <c r="M427" s="1" t="s">
        <v>316</v>
      </c>
    </row>
    <row r="428" spans="1:13" x14ac:dyDescent="0.25">
      <c r="A428" s="1" t="s">
        <v>957</v>
      </c>
      <c r="B428" s="1">
        <v>2</v>
      </c>
      <c r="C428" s="1">
        <v>2</v>
      </c>
      <c r="D428" s="1">
        <f>IF(Table1[[#This Row],[Position]]&lt;4,3,(IF(Table1[[#This Row],[Position]]&gt;10,1,2)))</f>
        <v>3</v>
      </c>
      <c r="E428" s="1">
        <f>IF(Table1[[#This Row],[Previous Position]]&lt;4,3,(IF(Table1[[#This Row],[Previous Position]]&gt;10,1,2)))</f>
        <v>3</v>
      </c>
      <c r="F428" s="1">
        <v>70</v>
      </c>
      <c r="G428" s="1">
        <v>26.31</v>
      </c>
      <c r="H428" s="1" t="s">
        <v>958</v>
      </c>
      <c r="I428" s="1">
        <v>0.02</v>
      </c>
      <c r="J428" s="1">
        <v>0.06</v>
      </c>
      <c r="K428" s="1">
        <v>0.94</v>
      </c>
      <c r="L428" s="1">
        <v>11700000</v>
      </c>
      <c r="M428" s="1" t="s">
        <v>959</v>
      </c>
    </row>
    <row r="429" spans="1:13" x14ac:dyDescent="0.25">
      <c r="A429" s="1" t="s">
        <v>960</v>
      </c>
      <c r="B429" s="1">
        <v>2</v>
      </c>
      <c r="C429" s="1">
        <v>2</v>
      </c>
      <c r="D429" s="1">
        <f>IF(Table1[[#This Row],[Position]]&lt;4,3,(IF(Table1[[#This Row],[Position]]&gt;10,1,2)))</f>
        <v>3</v>
      </c>
      <c r="E429" s="1">
        <f>IF(Table1[[#This Row],[Previous Position]]&lt;4,3,(IF(Table1[[#This Row],[Previous Position]]&gt;10,1,2)))</f>
        <v>3</v>
      </c>
      <c r="F429" s="1">
        <v>70</v>
      </c>
      <c r="G429" s="1">
        <v>0</v>
      </c>
      <c r="H429" s="1" t="s">
        <v>961</v>
      </c>
      <c r="I429" s="1">
        <v>0.02</v>
      </c>
      <c r="J429" s="1">
        <v>0</v>
      </c>
      <c r="K429" s="1">
        <v>0.41</v>
      </c>
      <c r="L429" s="1">
        <v>13200000</v>
      </c>
      <c r="M429" s="1" t="s">
        <v>962</v>
      </c>
    </row>
    <row r="430" spans="1:13" x14ac:dyDescent="0.25">
      <c r="A430" s="1" t="s">
        <v>963</v>
      </c>
      <c r="B430" s="1">
        <v>2</v>
      </c>
      <c r="C430" s="1">
        <v>3</v>
      </c>
      <c r="D430" s="1">
        <f>IF(Table1[[#This Row],[Position]]&lt;4,3,(IF(Table1[[#This Row],[Position]]&gt;10,1,2)))</f>
        <v>3</v>
      </c>
      <c r="E430" s="1">
        <f>IF(Table1[[#This Row],[Previous Position]]&lt;4,3,(IF(Table1[[#This Row],[Previous Position]]&gt;10,1,2)))</f>
        <v>3</v>
      </c>
      <c r="F430" s="1">
        <v>70</v>
      </c>
      <c r="G430" s="1">
        <v>30.43</v>
      </c>
      <c r="H430" s="1" t="s">
        <v>964</v>
      </c>
      <c r="I430" s="1">
        <v>0.02</v>
      </c>
      <c r="J430" s="1">
        <v>0.06</v>
      </c>
      <c r="K430" s="1">
        <v>0.93</v>
      </c>
      <c r="L430" s="1">
        <v>79800000</v>
      </c>
      <c r="M430" s="1" t="s">
        <v>965</v>
      </c>
    </row>
    <row r="431" spans="1:13" x14ac:dyDescent="0.25">
      <c r="A431" s="1" t="s">
        <v>966</v>
      </c>
      <c r="B431" s="1">
        <v>2</v>
      </c>
      <c r="C431" s="1">
        <v>2</v>
      </c>
      <c r="D431" s="1">
        <f>IF(Table1[[#This Row],[Position]]&lt;4,3,(IF(Table1[[#This Row],[Position]]&gt;10,1,2)))</f>
        <v>3</v>
      </c>
      <c r="E431" s="1">
        <f>IF(Table1[[#This Row],[Previous Position]]&lt;4,3,(IF(Table1[[#This Row],[Previous Position]]&gt;10,1,2)))</f>
        <v>3</v>
      </c>
      <c r="F431" s="1">
        <v>70</v>
      </c>
      <c r="G431" s="1">
        <v>0</v>
      </c>
      <c r="H431" s="1" t="s">
        <v>127</v>
      </c>
      <c r="I431" s="1">
        <v>0.02</v>
      </c>
      <c r="J431" s="1">
        <v>0</v>
      </c>
      <c r="K431" s="1">
        <v>0.41</v>
      </c>
      <c r="L431" s="1">
        <v>17600000</v>
      </c>
      <c r="M431" s="1" t="s">
        <v>967</v>
      </c>
    </row>
    <row r="432" spans="1:13" x14ac:dyDescent="0.25">
      <c r="A432" s="1" t="s">
        <v>968</v>
      </c>
      <c r="B432" s="1">
        <v>2</v>
      </c>
      <c r="C432" s="1">
        <v>2</v>
      </c>
      <c r="D432" s="1">
        <f>IF(Table1[[#This Row],[Position]]&lt;4,3,(IF(Table1[[#This Row],[Position]]&gt;10,1,2)))</f>
        <v>3</v>
      </c>
      <c r="E432" s="1">
        <f>IF(Table1[[#This Row],[Previous Position]]&lt;4,3,(IF(Table1[[#This Row],[Previous Position]]&gt;10,1,2)))</f>
        <v>3</v>
      </c>
      <c r="F432" s="1">
        <v>70</v>
      </c>
      <c r="G432" s="1">
        <v>0</v>
      </c>
      <c r="H432" s="1" t="s">
        <v>969</v>
      </c>
      <c r="I432" s="1">
        <v>0.02</v>
      </c>
      <c r="J432" s="1">
        <v>0</v>
      </c>
      <c r="K432" s="1">
        <v>0.3</v>
      </c>
      <c r="L432" s="1">
        <v>37000</v>
      </c>
      <c r="M432" s="1" t="s">
        <v>970</v>
      </c>
    </row>
    <row r="433" spans="1:13" x14ac:dyDescent="0.25">
      <c r="A433" s="1" t="s">
        <v>971</v>
      </c>
      <c r="B433" s="1">
        <v>13</v>
      </c>
      <c r="C433" s="1">
        <v>12</v>
      </c>
      <c r="D433" s="1">
        <f>IF(Table1[[#This Row],[Position]]&lt;4,3,(IF(Table1[[#This Row],[Position]]&gt;10,1,2)))</f>
        <v>1</v>
      </c>
      <c r="E433" s="1">
        <f>IF(Table1[[#This Row],[Previous Position]]&lt;4,3,(IF(Table1[[#This Row],[Previous Position]]&gt;10,1,2)))</f>
        <v>1</v>
      </c>
      <c r="F433" s="1">
        <v>1000</v>
      </c>
      <c r="G433" s="1">
        <v>15.64</v>
      </c>
      <c r="H433" s="1" t="s">
        <v>253</v>
      </c>
      <c r="I433" s="1">
        <v>0.02</v>
      </c>
      <c r="J433" s="1">
        <v>0.03</v>
      </c>
      <c r="K433" s="1">
        <v>0.67</v>
      </c>
      <c r="L433" s="1">
        <v>742000000</v>
      </c>
      <c r="M433" s="1" t="s">
        <v>972</v>
      </c>
    </row>
    <row r="434" spans="1:13" x14ac:dyDescent="0.25">
      <c r="A434" s="1" t="s">
        <v>973</v>
      </c>
      <c r="B434" s="1">
        <v>13</v>
      </c>
      <c r="C434" s="1">
        <v>17</v>
      </c>
      <c r="D434" s="1">
        <f>IF(Table1[[#This Row],[Position]]&lt;4,3,(IF(Table1[[#This Row],[Position]]&gt;10,1,2)))</f>
        <v>1</v>
      </c>
      <c r="E434" s="1">
        <f>IF(Table1[[#This Row],[Previous Position]]&lt;4,3,(IF(Table1[[#This Row],[Previous Position]]&gt;10,1,2)))</f>
        <v>1</v>
      </c>
      <c r="F434" s="1">
        <v>1000</v>
      </c>
      <c r="G434" s="1">
        <v>7.25</v>
      </c>
      <c r="H434" s="1" t="s">
        <v>974</v>
      </c>
      <c r="I434" s="1">
        <v>0.02</v>
      </c>
      <c r="J434" s="1">
        <v>0.01</v>
      </c>
      <c r="K434" s="1">
        <v>0.14000000000000001</v>
      </c>
      <c r="L434" s="1">
        <v>64100000</v>
      </c>
      <c r="M434" s="1" t="s">
        <v>975</v>
      </c>
    </row>
    <row r="435" spans="1:13" x14ac:dyDescent="0.25">
      <c r="A435" s="1" t="s">
        <v>976</v>
      </c>
      <c r="B435" s="1">
        <v>18</v>
      </c>
      <c r="C435" s="1">
        <v>19</v>
      </c>
      <c r="D435" s="1">
        <f>IF(Table1[[#This Row],[Position]]&lt;4,3,(IF(Table1[[#This Row],[Position]]&gt;10,1,2)))</f>
        <v>1</v>
      </c>
      <c r="E435" s="1">
        <f>IF(Table1[[#This Row],[Previous Position]]&lt;4,3,(IF(Table1[[#This Row],[Previous Position]]&gt;10,1,2)))</f>
        <v>1</v>
      </c>
      <c r="F435" s="1">
        <v>2900</v>
      </c>
      <c r="G435" s="1">
        <v>0</v>
      </c>
      <c r="H435" s="1" t="s">
        <v>977</v>
      </c>
      <c r="I435" s="1">
        <v>0.02</v>
      </c>
      <c r="J435" s="1">
        <v>0</v>
      </c>
      <c r="K435" s="1">
        <v>0</v>
      </c>
      <c r="L435" s="1">
        <v>18200000</v>
      </c>
      <c r="M435" s="1" t="s">
        <v>978</v>
      </c>
    </row>
    <row r="436" spans="1:13" x14ac:dyDescent="0.25">
      <c r="A436" s="1" t="s">
        <v>979</v>
      </c>
      <c r="B436" s="1">
        <v>5</v>
      </c>
      <c r="C436" s="1">
        <v>5</v>
      </c>
      <c r="D436" s="1">
        <f>IF(Table1[[#This Row],[Position]]&lt;4,3,(IF(Table1[[#This Row],[Position]]&gt;10,1,2)))</f>
        <v>2</v>
      </c>
      <c r="E436" s="1">
        <f>IF(Table1[[#This Row],[Previous Position]]&lt;4,3,(IF(Table1[[#This Row],[Previous Position]]&gt;10,1,2)))</f>
        <v>2</v>
      </c>
      <c r="F436" s="1">
        <v>170</v>
      </c>
      <c r="G436" s="1">
        <v>0</v>
      </c>
      <c r="H436" s="1" t="s">
        <v>980</v>
      </c>
      <c r="I436" s="1">
        <v>0.02</v>
      </c>
      <c r="J436" s="1">
        <v>0</v>
      </c>
      <c r="K436" s="1">
        <v>0.01</v>
      </c>
      <c r="L436" s="1">
        <v>1210000000</v>
      </c>
      <c r="M436" s="1" t="s">
        <v>981</v>
      </c>
    </row>
    <row r="437" spans="1:13" x14ac:dyDescent="0.25">
      <c r="A437" s="1" t="s">
        <v>982</v>
      </c>
      <c r="B437" s="1">
        <v>6</v>
      </c>
      <c r="C437" s="1">
        <v>7</v>
      </c>
      <c r="D437" s="1">
        <f>IF(Table1[[#This Row],[Position]]&lt;4,3,(IF(Table1[[#This Row],[Position]]&gt;10,1,2)))</f>
        <v>2</v>
      </c>
      <c r="E437" s="1">
        <f>IF(Table1[[#This Row],[Previous Position]]&lt;4,3,(IF(Table1[[#This Row],[Previous Position]]&gt;10,1,2)))</f>
        <v>2</v>
      </c>
      <c r="F437" s="1">
        <v>170</v>
      </c>
      <c r="G437" s="1">
        <v>14.3</v>
      </c>
      <c r="H437" s="1" t="s">
        <v>216</v>
      </c>
      <c r="I437" s="1">
        <v>0.02</v>
      </c>
      <c r="J437" s="1">
        <v>0.03</v>
      </c>
      <c r="K437" s="1">
        <v>0.52</v>
      </c>
      <c r="L437" s="1">
        <v>15800000</v>
      </c>
      <c r="M437" s="1" t="s">
        <v>983</v>
      </c>
    </row>
    <row r="438" spans="1:13" x14ac:dyDescent="0.25">
      <c r="A438" s="1" t="s">
        <v>984</v>
      </c>
      <c r="B438" s="1">
        <v>5</v>
      </c>
      <c r="C438" s="1">
        <v>4</v>
      </c>
      <c r="D438" s="1">
        <f>IF(Table1[[#This Row],[Position]]&lt;4,3,(IF(Table1[[#This Row],[Position]]&gt;10,1,2)))</f>
        <v>2</v>
      </c>
      <c r="E438" s="1">
        <f>IF(Table1[[#This Row],[Previous Position]]&lt;4,3,(IF(Table1[[#This Row],[Previous Position]]&gt;10,1,2)))</f>
        <v>2</v>
      </c>
      <c r="F438" s="1">
        <v>170</v>
      </c>
      <c r="G438" s="1">
        <v>6.7</v>
      </c>
      <c r="H438" s="1" t="s">
        <v>741</v>
      </c>
      <c r="I438" s="1">
        <v>0.02</v>
      </c>
      <c r="J438" s="1">
        <v>0.01</v>
      </c>
      <c r="K438" s="1">
        <v>0.14000000000000001</v>
      </c>
      <c r="L438" s="1">
        <v>11000000</v>
      </c>
      <c r="M438" s="1" t="s">
        <v>985</v>
      </c>
    </row>
    <row r="439" spans="1:13" x14ac:dyDescent="0.25">
      <c r="A439" s="1" t="s">
        <v>986</v>
      </c>
      <c r="B439" s="1">
        <v>6</v>
      </c>
      <c r="C439" s="1">
        <v>6</v>
      </c>
      <c r="D439" s="1">
        <f>IF(Table1[[#This Row],[Position]]&lt;4,3,(IF(Table1[[#This Row],[Position]]&gt;10,1,2)))</f>
        <v>2</v>
      </c>
      <c r="E439" s="1">
        <f>IF(Table1[[#This Row],[Previous Position]]&lt;4,3,(IF(Table1[[#This Row],[Previous Position]]&gt;10,1,2)))</f>
        <v>2</v>
      </c>
      <c r="F439" s="1">
        <v>170</v>
      </c>
      <c r="G439" s="1">
        <v>41.15</v>
      </c>
      <c r="H439" s="1" t="s">
        <v>18</v>
      </c>
      <c r="I439" s="1">
        <v>0.02</v>
      </c>
      <c r="J439" s="1">
        <v>0.08</v>
      </c>
      <c r="K439" s="1">
        <v>0.94</v>
      </c>
      <c r="L439" s="1">
        <v>15600000</v>
      </c>
      <c r="M439" s="1" t="s">
        <v>987</v>
      </c>
    </row>
    <row r="440" spans="1:13" x14ac:dyDescent="0.25">
      <c r="A440" s="1" t="s">
        <v>988</v>
      </c>
      <c r="B440" s="1">
        <v>5</v>
      </c>
      <c r="C440" s="1">
        <v>5</v>
      </c>
      <c r="D440" s="1">
        <f>IF(Table1[[#This Row],[Position]]&lt;4,3,(IF(Table1[[#This Row],[Position]]&gt;10,1,2)))</f>
        <v>2</v>
      </c>
      <c r="E440" s="1">
        <f>IF(Table1[[#This Row],[Previous Position]]&lt;4,3,(IF(Table1[[#This Row],[Previous Position]]&gt;10,1,2)))</f>
        <v>2</v>
      </c>
      <c r="F440" s="1">
        <v>170</v>
      </c>
      <c r="G440" s="1">
        <v>1</v>
      </c>
      <c r="H440" s="1" t="s">
        <v>559</v>
      </c>
      <c r="I440" s="1">
        <v>0.02</v>
      </c>
      <c r="J440" s="1">
        <v>0</v>
      </c>
      <c r="K440" s="1">
        <v>0.1</v>
      </c>
      <c r="L440" s="1">
        <v>6000</v>
      </c>
      <c r="M440" s="1" t="s">
        <v>989</v>
      </c>
    </row>
    <row r="441" spans="1:13" x14ac:dyDescent="0.25">
      <c r="A441" s="1" t="s">
        <v>990</v>
      </c>
      <c r="B441" s="1">
        <v>7</v>
      </c>
      <c r="C441" s="1">
        <v>7</v>
      </c>
      <c r="D441" s="1">
        <f>IF(Table1[[#This Row],[Position]]&lt;4,3,(IF(Table1[[#This Row],[Position]]&gt;10,1,2)))</f>
        <v>2</v>
      </c>
      <c r="E441" s="1">
        <f>IF(Table1[[#This Row],[Previous Position]]&lt;4,3,(IF(Table1[[#This Row],[Previous Position]]&gt;10,1,2)))</f>
        <v>2</v>
      </c>
      <c r="F441" s="1">
        <v>210</v>
      </c>
      <c r="G441" s="1">
        <v>4.4000000000000004</v>
      </c>
      <c r="H441" s="1" t="s">
        <v>446</v>
      </c>
      <c r="I441" s="1">
        <v>0.02</v>
      </c>
      <c r="J441" s="1">
        <v>0</v>
      </c>
      <c r="K441" s="1">
        <v>0.15</v>
      </c>
      <c r="L441" s="1">
        <v>147000000</v>
      </c>
      <c r="M441" s="1" t="s">
        <v>991</v>
      </c>
    </row>
    <row r="442" spans="1:13" x14ac:dyDescent="0.25">
      <c r="A442" s="1" t="s">
        <v>992</v>
      </c>
      <c r="B442" s="1">
        <v>7</v>
      </c>
      <c r="C442" s="1">
        <v>7</v>
      </c>
      <c r="D442" s="1">
        <f>IF(Table1[[#This Row],[Position]]&lt;4,3,(IF(Table1[[#This Row],[Position]]&gt;10,1,2)))</f>
        <v>2</v>
      </c>
      <c r="E442" s="1">
        <f>IF(Table1[[#This Row],[Previous Position]]&lt;4,3,(IF(Table1[[#This Row],[Previous Position]]&gt;10,1,2)))</f>
        <v>2</v>
      </c>
      <c r="F442" s="1">
        <v>210</v>
      </c>
      <c r="G442" s="1">
        <v>0</v>
      </c>
      <c r="H442" s="1" t="s">
        <v>494</v>
      </c>
      <c r="I442" s="1">
        <v>0.02</v>
      </c>
      <c r="J442" s="1">
        <v>0</v>
      </c>
      <c r="K442" s="1">
        <v>0.56000000000000005</v>
      </c>
      <c r="L442" s="1">
        <v>17000000</v>
      </c>
      <c r="M442" s="1" t="s">
        <v>993</v>
      </c>
    </row>
    <row r="443" spans="1:13" x14ac:dyDescent="0.25">
      <c r="A443" s="1" t="s">
        <v>994</v>
      </c>
      <c r="B443" s="1">
        <v>7</v>
      </c>
      <c r="C443" s="1">
        <v>7</v>
      </c>
      <c r="D443" s="1">
        <f>IF(Table1[[#This Row],[Position]]&lt;4,3,(IF(Table1[[#This Row],[Position]]&gt;10,1,2)))</f>
        <v>2</v>
      </c>
      <c r="E443" s="1">
        <f>IF(Table1[[#This Row],[Previous Position]]&lt;4,3,(IF(Table1[[#This Row],[Previous Position]]&gt;10,1,2)))</f>
        <v>2</v>
      </c>
      <c r="F443" s="1">
        <v>210</v>
      </c>
      <c r="G443" s="1">
        <v>7.5</v>
      </c>
      <c r="H443" s="1" t="s">
        <v>127</v>
      </c>
      <c r="I443" s="1">
        <v>0.02</v>
      </c>
      <c r="J443" s="1">
        <v>0.01</v>
      </c>
      <c r="K443" s="1">
        <v>0.66</v>
      </c>
      <c r="L443" s="1">
        <v>17400000</v>
      </c>
      <c r="M443" s="1" t="s">
        <v>995</v>
      </c>
    </row>
    <row r="444" spans="1:13" x14ac:dyDescent="0.25">
      <c r="A444" s="1" t="s">
        <v>996</v>
      </c>
      <c r="B444" s="1">
        <v>7</v>
      </c>
      <c r="C444" s="1">
        <v>7</v>
      </c>
      <c r="D444" s="1">
        <f>IF(Table1[[#This Row],[Position]]&lt;4,3,(IF(Table1[[#This Row],[Position]]&gt;10,1,2)))</f>
        <v>2</v>
      </c>
      <c r="E444" s="1">
        <f>IF(Table1[[#This Row],[Previous Position]]&lt;4,3,(IF(Table1[[#This Row],[Previous Position]]&gt;10,1,2)))</f>
        <v>2</v>
      </c>
      <c r="F444" s="1">
        <v>210</v>
      </c>
      <c r="G444" s="1">
        <v>19.97</v>
      </c>
      <c r="H444" s="1" t="s">
        <v>50</v>
      </c>
      <c r="I444" s="1">
        <v>0.02</v>
      </c>
      <c r="J444" s="1">
        <v>0.04</v>
      </c>
      <c r="K444" s="1">
        <v>0.77</v>
      </c>
      <c r="L444" s="1">
        <v>70700000</v>
      </c>
      <c r="M444" s="1" t="s">
        <v>997</v>
      </c>
    </row>
    <row r="445" spans="1:13" x14ac:dyDescent="0.25">
      <c r="A445" s="1" t="s">
        <v>998</v>
      </c>
      <c r="B445" s="1">
        <v>3</v>
      </c>
      <c r="C445" s="1">
        <v>3</v>
      </c>
      <c r="D445" s="1">
        <f>IF(Table1[[#This Row],[Position]]&lt;4,3,(IF(Table1[[#This Row],[Position]]&gt;10,1,2)))</f>
        <v>3</v>
      </c>
      <c r="E445" s="1">
        <f>IF(Table1[[#This Row],[Previous Position]]&lt;4,3,(IF(Table1[[#This Row],[Previous Position]]&gt;10,1,2)))</f>
        <v>3</v>
      </c>
      <c r="F445" s="1">
        <v>90</v>
      </c>
      <c r="G445" s="1">
        <v>25.2</v>
      </c>
      <c r="H445" s="1" t="s">
        <v>365</v>
      </c>
      <c r="I445" s="1">
        <v>0.02</v>
      </c>
      <c r="J445" s="1">
        <v>0.05</v>
      </c>
      <c r="K445" s="1">
        <v>0.17</v>
      </c>
      <c r="L445" s="1">
        <v>532000000</v>
      </c>
      <c r="M445" s="1" t="s">
        <v>999</v>
      </c>
    </row>
    <row r="446" spans="1:13" x14ac:dyDescent="0.25">
      <c r="A446" s="1" t="s">
        <v>1000</v>
      </c>
      <c r="B446" s="1">
        <v>3</v>
      </c>
      <c r="C446" s="1">
        <v>2</v>
      </c>
      <c r="D446" s="1">
        <f>IF(Table1[[#This Row],[Position]]&lt;4,3,(IF(Table1[[#This Row],[Position]]&gt;10,1,2)))</f>
        <v>3</v>
      </c>
      <c r="E446" s="1">
        <f>IF(Table1[[#This Row],[Previous Position]]&lt;4,3,(IF(Table1[[#This Row],[Previous Position]]&gt;10,1,2)))</f>
        <v>3</v>
      </c>
      <c r="F446" s="1">
        <v>90</v>
      </c>
      <c r="G446" s="1">
        <v>9.74</v>
      </c>
      <c r="H446" s="1" t="s">
        <v>15</v>
      </c>
      <c r="I446" s="1">
        <v>0.02</v>
      </c>
      <c r="J446" s="1">
        <v>0.01</v>
      </c>
      <c r="K446" s="1">
        <v>0.63</v>
      </c>
      <c r="L446" s="1">
        <v>658000000</v>
      </c>
      <c r="M446" s="1" t="s">
        <v>1001</v>
      </c>
    </row>
    <row r="447" spans="1:13" x14ac:dyDescent="0.25">
      <c r="A447" s="1" t="s">
        <v>1002</v>
      </c>
      <c r="B447" s="1">
        <v>3</v>
      </c>
      <c r="C447" s="1">
        <v>2</v>
      </c>
      <c r="D447" s="1">
        <f>IF(Table1[[#This Row],[Position]]&lt;4,3,(IF(Table1[[#This Row],[Position]]&gt;10,1,2)))</f>
        <v>3</v>
      </c>
      <c r="E447" s="1">
        <f>IF(Table1[[#This Row],[Previous Position]]&lt;4,3,(IF(Table1[[#This Row],[Previous Position]]&gt;10,1,2)))</f>
        <v>3</v>
      </c>
      <c r="F447" s="1">
        <v>90</v>
      </c>
      <c r="G447" s="1">
        <v>0</v>
      </c>
      <c r="H447" s="1" t="s">
        <v>525</v>
      </c>
      <c r="I447" s="1">
        <v>0.02</v>
      </c>
      <c r="J447" s="1">
        <v>0</v>
      </c>
      <c r="K447" s="1">
        <v>0.17</v>
      </c>
      <c r="L447" s="1">
        <v>5600000</v>
      </c>
      <c r="M447" s="1" t="s">
        <v>1003</v>
      </c>
    </row>
    <row r="448" spans="1:13" x14ac:dyDescent="0.25">
      <c r="A448" s="1" t="s">
        <v>212</v>
      </c>
      <c r="B448" s="1">
        <v>15</v>
      </c>
      <c r="C448" s="1">
        <v>16</v>
      </c>
      <c r="D448" s="1">
        <f>IF(Table1[[#This Row],[Position]]&lt;4,3,(IF(Table1[[#This Row],[Position]]&gt;10,1,2)))</f>
        <v>1</v>
      </c>
      <c r="E448" s="1">
        <f>IF(Table1[[#This Row],[Previous Position]]&lt;4,3,(IF(Table1[[#This Row],[Previous Position]]&gt;10,1,2)))</f>
        <v>1</v>
      </c>
      <c r="F448" s="1">
        <v>1600</v>
      </c>
      <c r="G448" s="1">
        <v>9.35</v>
      </c>
      <c r="H448" s="1" t="s">
        <v>1004</v>
      </c>
      <c r="I448" s="1">
        <v>0.02</v>
      </c>
      <c r="J448" s="1">
        <v>0.01</v>
      </c>
      <c r="K448" s="1">
        <v>0.95</v>
      </c>
      <c r="L448" s="1">
        <v>3640000</v>
      </c>
      <c r="M448" s="1" t="s">
        <v>214</v>
      </c>
    </row>
    <row r="449" spans="1:13" x14ac:dyDescent="0.25">
      <c r="A449" s="1" t="s">
        <v>1005</v>
      </c>
      <c r="B449" s="1">
        <v>15</v>
      </c>
      <c r="C449" s="1">
        <v>15</v>
      </c>
      <c r="D449" s="1">
        <f>IF(Table1[[#This Row],[Position]]&lt;4,3,(IF(Table1[[#This Row],[Position]]&gt;10,1,2)))</f>
        <v>1</v>
      </c>
      <c r="E449" s="1">
        <f>IF(Table1[[#This Row],[Previous Position]]&lt;4,3,(IF(Table1[[#This Row],[Previous Position]]&gt;10,1,2)))</f>
        <v>1</v>
      </c>
      <c r="F449" s="1">
        <v>1600</v>
      </c>
      <c r="G449" s="1">
        <v>1.05</v>
      </c>
      <c r="H449" s="1" t="s">
        <v>1006</v>
      </c>
      <c r="I449" s="1">
        <v>0.02</v>
      </c>
      <c r="J449" s="1">
        <v>0</v>
      </c>
      <c r="K449" s="1">
        <v>0.44</v>
      </c>
      <c r="L449" s="1">
        <v>42400000</v>
      </c>
      <c r="M449" s="1" t="s">
        <v>1007</v>
      </c>
    </row>
    <row r="450" spans="1:13" x14ac:dyDescent="0.25">
      <c r="A450" s="1" t="s">
        <v>1008</v>
      </c>
      <c r="B450" s="1">
        <v>15</v>
      </c>
      <c r="C450" s="1">
        <v>19</v>
      </c>
      <c r="D450" s="1">
        <f>IF(Table1[[#This Row],[Position]]&lt;4,3,(IF(Table1[[#This Row],[Position]]&gt;10,1,2)))</f>
        <v>1</v>
      </c>
      <c r="E450" s="1">
        <f>IF(Table1[[#This Row],[Previous Position]]&lt;4,3,(IF(Table1[[#This Row],[Previous Position]]&gt;10,1,2)))</f>
        <v>1</v>
      </c>
      <c r="F450" s="1">
        <v>1600</v>
      </c>
      <c r="G450" s="1">
        <v>0</v>
      </c>
      <c r="H450" s="1" t="s">
        <v>1009</v>
      </c>
      <c r="I450" s="1">
        <v>0.02</v>
      </c>
      <c r="J450" s="1">
        <v>0</v>
      </c>
      <c r="K450" s="1">
        <v>0.02</v>
      </c>
      <c r="L450" s="1">
        <v>336000</v>
      </c>
      <c r="M450" s="1" t="s">
        <v>1010</v>
      </c>
    </row>
    <row r="451" spans="1:13" x14ac:dyDescent="0.25">
      <c r="A451" s="1" t="s">
        <v>1011</v>
      </c>
      <c r="B451" s="1">
        <v>11</v>
      </c>
      <c r="C451" s="1">
        <v>12</v>
      </c>
      <c r="D451" s="1">
        <f>IF(Table1[[#This Row],[Position]]&lt;4,3,(IF(Table1[[#This Row],[Position]]&gt;10,1,2)))</f>
        <v>1</v>
      </c>
      <c r="E451" s="1">
        <f>IF(Table1[[#This Row],[Previous Position]]&lt;4,3,(IF(Table1[[#This Row],[Previous Position]]&gt;10,1,2)))</f>
        <v>1</v>
      </c>
      <c r="F451" s="1">
        <v>170</v>
      </c>
      <c r="G451" s="1">
        <v>0</v>
      </c>
      <c r="H451" s="1" t="s">
        <v>1012</v>
      </c>
      <c r="I451" s="1">
        <v>0.02</v>
      </c>
      <c r="J451" s="1">
        <v>0</v>
      </c>
      <c r="K451" s="1">
        <v>0.03</v>
      </c>
      <c r="L451" s="1">
        <v>355000</v>
      </c>
      <c r="M451" s="1" t="s">
        <v>1013</v>
      </c>
    </row>
    <row r="452" spans="1:13" x14ac:dyDescent="0.25">
      <c r="A452" s="1" t="s">
        <v>1014</v>
      </c>
      <c r="B452" s="1">
        <v>11</v>
      </c>
      <c r="C452" s="1">
        <v>12</v>
      </c>
      <c r="D452" s="1">
        <f>IF(Table1[[#This Row],[Position]]&lt;4,3,(IF(Table1[[#This Row],[Position]]&gt;10,1,2)))</f>
        <v>1</v>
      </c>
      <c r="E452" s="1">
        <f>IF(Table1[[#This Row],[Previous Position]]&lt;4,3,(IF(Table1[[#This Row],[Previous Position]]&gt;10,1,2)))</f>
        <v>1</v>
      </c>
      <c r="F452" s="1">
        <v>170</v>
      </c>
      <c r="G452" s="1">
        <v>0</v>
      </c>
      <c r="H452" s="1" t="s">
        <v>343</v>
      </c>
      <c r="I452" s="1">
        <v>0.02</v>
      </c>
      <c r="J452" s="1">
        <v>0</v>
      </c>
      <c r="K452" s="1">
        <v>0.13</v>
      </c>
      <c r="L452" s="1">
        <v>5360000</v>
      </c>
      <c r="M452" s="1" t="s">
        <v>1015</v>
      </c>
    </row>
    <row r="453" spans="1:13" x14ac:dyDescent="0.25">
      <c r="A453" s="1" t="s">
        <v>1016</v>
      </c>
      <c r="B453" s="1">
        <v>13</v>
      </c>
      <c r="C453" s="1">
        <v>17</v>
      </c>
      <c r="D453" s="1">
        <f>IF(Table1[[#This Row],[Position]]&lt;4,3,(IF(Table1[[#This Row],[Position]]&gt;10,1,2)))</f>
        <v>1</v>
      </c>
      <c r="E453" s="1">
        <f>IF(Table1[[#This Row],[Previous Position]]&lt;4,3,(IF(Table1[[#This Row],[Previous Position]]&gt;10,1,2)))</f>
        <v>1</v>
      </c>
      <c r="F453" s="1">
        <v>880</v>
      </c>
      <c r="G453" s="1">
        <v>0</v>
      </c>
      <c r="H453" s="1" t="s">
        <v>1017</v>
      </c>
      <c r="I453" s="1">
        <v>0.02</v>
      </c>
      <c r="J453" s="1">
        <v>0</v>
      </c>
      <c r="K453" s="1">
        <v>0</v>
      </c>
      <c r="L453" s="1">
        <v>467000</v>
      </c>
      <c r="M453" s="1" t="s">
        <v>1018</v>
      </c>
    </row>
    <row r="454" spans="1:13" x14ac:dyDescent="0.25">
      <c r="A454" s="1" t="s">
        <v>1019</v>
      </c>
      <c r="B454" s="1">
        <v>13</v>
      </c>
      <c r="C454" s="1">
        <v>13</v>
      </c>
      <c r="D454" s="1">
        <f>IF(Table1[[#This Row],[Position]]&lt;4,3,(IF(Table1[[#This Row],[Position]]&gt;10,1,2)))</f>
        <v>1</v>
      </c>
      <c r="E454" s="1">
        <f>IF(Table1[[#This Row],[Previous Position]]&lt;4,3,(IF(Table1[[#This Row],[Previous Position]]&gt;10,1,2)))</f>
        <v>1</v>
      </c>
      <c r="F454" s="1">
        <v>880</v>
      </c>
      <c r="G454" s="1">
        <v>1.01</v>
      </c>
      <c r="H454" s="1" t="s">
        <v>1020</v>
      </c>
      <c r="I454" s="1">
        <v>0.02</v>
      </c>
      <c r="J454" s="1">
        <v>0</v>
      </c>
      <c r="K454" s="1">
        <v>0.46</v>
      </c>
      <c r="L454" s="1">
        <v>5280000</v>
      </c>
      <c r="M454" s="1" t="s">
        <v>1021</v>
      </c>
    </row>
    <row r="455" spans="1:13" x14ac:dyDescent="0.25">
      <c r="A455" s="1" t="s">
        <v>1022</v>
      </c>
      <c r="B455" s="1">
        <v>8</v>
      </c>
      <c r="C455" s="1">
        <v>8</v>
      </c>
      <c r="D455" s="1">
        <f>IF(Table1[[#This Row],[Position]]&lt;4,3,(IF(Table1[[#This Row],[Position]]&gt;10,1,2)))</f>
        <v>2</v>
      </c>
      <c r="E455" s="1">
        <f>IF(Table1[[#This Row],[Previous Position]]&lt;4,3,(IF(Table1[[#This Row],[Previous Position]]&gt;10,1,2)))</f>
        <v>2</v>
      </c>
      <c r="F455" s="1">
        <v>260</v>
      </c>
      <c r="G455" s="1">
        <v>12.89</v>
      </c>
      <c r="H455" s="1" t="s">
        <v>1023</v>
      </c>
      <c r="I455" s="1">
        <v>0.02</v>
      </c>
      <c r="J455" s="1">
        <v>0.02</v>
      </c>
      <c r="K455" s="1">
        <v>0.77</v>
      </c>
      <c r="L455" s="1">
        <v>117000000</v>
      </c>
      <c r="M455" s="1" t="s">
        <v>1024</v>
      </c>
    </row>
    <row r="456" spans="1:13" x14ac:dyDescent="0.25">
      <c r="A456" s="1" t="s">
        <v>1025</v>
      </c>
      <c r="B456" s="1">
        <v>10</v>
      </c>
      <c r="C456" s="1">
        <v>9</v>
      </c>
      <c r="D456" s="1">
        <f>IF(Table1[[#This Row],[Position]]&lt;4,3,(IF(Table1[[#This Row],[Position]]&gt;10,1,2)))</f>
        <v>2</v>
      </c>
      <c r="E456" s="1">
        <f>IF(Table1[[#This Row],[Previous Position]]&lt;4,3,(IF(Table1[[#This Row],[Previous Position]]&gt;10,1,2)))</f>
        <v>2</v>
      </c>
      <c r="F456" s="1">
        <v>260</v>
      </c>
      <c r="G456" s="1">
        <v>0</v>
      </c>
      <c r="H456" s="1" t="s">
        <v>1026</v>
      </c>
      <c r="I456" s="1">
        <v>0.02</v>
      </c>
      <c r="J456" s="1">
        <v>0</v>
      </c>
      <c r="K456" s="1">
        <v>0</v>
      </c>
      <c r="L456" s="1">
        <v>214000</v>
      </c>
      <c r="M456" s="1" t="s">
        <v>1027</v>
      </c>
    </row>
    <row r="457" spans="1:13" x14ac:dyDescent="0.25">
      <c r="A457" s="1" t="s">
        <v>751</v>
      </c>
      <c r="B457" s="1">
        <v>10</v>
      </c>
      <c r="C457" s="1">
        <v>9</v>
      </c>
      <c r="D457" s="1">
        <f>IF(Table1[[#This Row],[Position]]&lt;4,3,(IF(Table1[[#This Row],[Position]]&gt;10,1,2)))</f>
        <v>2</v>
      </c>
      <c r="E457" s="1">
        <f>IF(Table1[[#This Row],[Previous Position]]&lt;4,3,(IF(Table1[[#This Row],[Previous Position]]&gt;10,1,2)))</f>
        <v>2</v>
      </c>
      <c r="F457" s="1">
        <v>260</v>
      </c>
      <c r="G457" s="1">
        <v>29.66</v>
      </c>
      <c r="H457" s="1" t="s">
        <v>1028</v>
      </c>
      <c r="I457" s="1">
        <v>0.02</v>
      </c>
      <c r="J457" s="1">
        <v>0.05</v>
      </c>
      <c r="K457" s="1">
        <v>0.98</v>
      </c>
      <c r="L457" s="1">
        <v>28900000</v>
      </c>
      <c r="M457" s="1" t="s">
        <v>753</v>
      </c>
    </row>
    <row r="458" spans="1:13" x14ac:dyDescent="0.25">
      <c r="A458" s="1" t="s">
        <v>1029</v>
      </c>
      <c r="B458" s="1">
        <v>8</v>
      </c>
      <c r="C458" s="1">
        <v>8</v>
      </c>
      <c r="D458" s="1">
        <f>IF(Table1[[#This Row],[Position]]&lt;4,3,(IF(Table1[[#This Row],[Position]]&gt;10,1,2)))</f>
        <v>2</v>
      </c>
      <c r="E458" s="1">
        <f>IF(Table1[[#This Row],[Previous Position]]&lt;4,3,(IF(Table1[[#This Row],[Previous Position]]&gt;10,1,2)))</f>
        <v>2</v>
      </c>
      <c r="F458" s="1">
        <v>260</v>
      </c>
      <c r="G458" s="1">
        <v>0</v>
      </c>
      <c r="H458" s="1" t="s">
        <v>1030</v>
      </c>
      <c r="I458" s="1">
        <v>0.02</v>
      </c>
      <c r="J458" s="1">
        <v>0</v>
      </c>
      <c r="K458" s="1">
        <v>0.01</v>
      </c>
      <c r="L458" s="1">
        <v>367000</v>
      </c>
      <c r="M458" s="1" t="s">
        <v>1031</v>
      </c>
    </row>
    <row r="459" spans="1:13" x14ac:dyDescent="0.25">
      <c r="A459" s="1" t="s">
        <v>1032</v>
      </c>
      <c r="B459" s="1">
        <v>10</v>
      </c>
      <c r="C459" s="1">
        <v>12</v>
      </c>
      <c r="D459" s="1">
        <f>IF(Table1[[#This Row],[Position]]&lt;4,3,(IF(Table1[[#This Row],[Position]]&gt;10,1,2)))</f>
        <v>2</v>
      </c>
      <c r="E459" s="1">
        <f>IF(Table1[[#This Row],[Previous Position]]&lt;4,3,(IF(Table1[[#This Row],[Previous Position]]&gt;10,1,2)))</f>
        <v>1</v>
      </c>
      <c r="F459" s="1">
        <v>260</v>
      </c>
      <c r="G459" s="1">
        <v>0</v>
      </c>
      <c r="H459" s="1" t="s">
        <v>1033</v>
      </c>
      <c r="I459" s="1">
        <v>0.02</v>
      </c>
      <c r="J459" s="1">
        <v>0</v>
      </c>
      <c r="K459" s="1">
        <v>0.05</v>
      </c>
      <c r="L459" s="1">
        <v>2620000000</v>
      </c>
      <c r="M459" s="1" t="s">
        <v>1034</v>
      </c>
    </row>
    <row r="460" spans="1:13" x14ac:dyDescent="0.25">
      <c r="A460" s="1" t="s">
        <v>729</v>
      </c>
      <c r="B460" s="1">
        <v>8</v>
      </c>
      <c r="C460" s="1">
        <v>0</v>
      </c>
      <c r="D460" s="1">
        <f>IF(Table1[[#This Row],[Position]]&lt;4,3,(IF(Table1[[#This Row],[Position]]&gt;10,1,2)))</f>
        <v>2</v>
      </c>
      <c r="E460" s="1">
        <f>IF(Table1[[#This Row],[Previous Position]]&lt;4,3,(IF(Table1[[#This Row],[Previous Position]]&gt;10,1,2)))</f>
        <v>3</v>
      </c>
      <c r="F460" s="1">
        <v>260</v>
      </c>
      <c r="G460" s="1">
        <v>30.86</v>
      </c>
      <c r="H460" s="1" t="s">
        <v>1035</v>
      </c>
      <c r="I460" s="1">
        <v>0.02</v>
      </c>
      <c r="J460" s="1">
        <v>0.06</v>
      </c>
      <c r="K460" s="1">
        <v>0.96</v>
      </c>
      <c r="L460" s="1">
        <v>250000000</v>
      </c>
      <c r="M460" s="1" t="s">
        <v>731</v>
      </c>
    </row>
    <row r="461" spans="1:13" x14ac:dyDescent="0.25">
      <c r="A461" s="1" t="s">
        <v>1036</v>
      </c>
      <c r="B461" s="1">
        <v>8</v>
      </c>
      <c r="C461" s="1">
        <v>8</v>
      </c>
      <c r="D461" s="1">
        <f>IF(Table1[[#This Row],[Position]]&lt;4,3,(IF(Table1[[#This Row],[Position]]&gt;10,1,2)))</f>
        <v>2</v>
      </c>
      <c r="E461" s="1">
        <f>IF(Table1[[#This Row],[Previous Position]]&lt;4,3,(IF(Table1[[#This Row],[Previous Position]]&gt;10,1,2)))</f>
        <v>2</v>
      </c>
      <c r="F461" s="1">
        <v>260</v>
      </c>
      <c r="G461" s="1">
        <v>23.68</v>
      </c>
      <c r="H461" s="1" t="s">
        <v>143</v>
      </c>
      <c r="I461" s="1">
        <v>0.02</v>
      </c>
      <c r="J461" s="1">
        <v>0.04</v>
      </c>
      <c r="K461" s="1">
        <v>0.9</v>
      </c>
      <c r="L461" s="1">
        <v>9430000</v>
      </c>
      <c r="M461" s="1" t="s">
        <v>1037</v>
      </c>
    </row>
    <row r="462" spans="1:13" x14ac:dyDescent="0.25">
      <c r="A462" s="1" t="s">
        <v>1038</v>
      </c>
      <c r="B462" s="1">
        <v>4</v>
      </c>
      <c r="C462" s="1">
        <v>4</v>
      </c>
      <c r="D462" s="1">
        <f>IF(Table1[[#This Row],[Position]]&lt;4,3,(IF(Table1[[#This Row],[Position]]&gt;10,1,2)))</f>
        <v>2</v>
      </c>
      <c r="E462" s="1">
        <f>IF(Table1[[#This Row],[Previous Position]]&lt;4,3,(IF(Table1[[#This Row],[Previous Position]]&gt;10,1,2)))</f>
        <v>2</v>
      </c>
      <c r="F462" s="1">
        <v>110</v>
      </c>
      <c r="G462" s="1">
        <v>2.83</v>
      </c>
      <c r="H462" s="1" t="s">
        <v>1039</v>
      </c>
      <c r="I462" s="1">
        <v>0.02</v>
      </c>
      <c r="J462" s="1">
        <v>0</v>
      </c>
      <c r="K462" s="1">
        <v>0.27</v>
      </c>
      <c r="L462" s="1">
        <v>88000</v>
      </c>
      <c r="M462" s="1" t="s">
        <v>1040</v>
      </c>
    </row>
    <row r="463" spans="1:13" x14ac:dyDescent="0.25">
      <c r="A463" s="1" t="s">
        <v>1041</v>
      </c>
      <c r="B463" s="1">
        <v>4</v>
      </c>
      <c r="C463" s="1">
        <v>4</v>
      </c>
      <c r="D463" s="1">
        <f>IF(Table1[[#This Row],[Position]]&lt;4,3,(IF(Table1[[#This Row],[Position]]&gt;10,1,2)))</f>
        <v>2</v>
      </c>
      <c r="E463" s="1">
        <f>IF(Table1[[#This Row],[Previous Position]]&lt;4,3,(IF(Table1[[#This Row],[Previous Position]]&gt;10,1,2)))</f>
        <v>2</v>
      </c>
      <c r="F463" s="1">
        <v>110</v>
      </c>
      <c r="G463" s="1">
        <v>49.12</v>
      </c>
      <c r="H463" s="1" t="s">
        <v>12</v>
      </c>
      <c r="I463" s="1">
        <v>0.02</v>
      </c>
      <c r="J463" s="1">
        <v>0.09</v>
      </c>
      <c r="K463" s="1">
        <v>0.97</v>
      </c>
      <c r="L463" s="1">
        <v>63200000</v>
      </c>
      <c r="M463" s="1" t="s">
        <v>1042</v>
      </c>
    </row>
    <row r="464" spans="1:13" x14ac:dyDescent="0.25">
      <c r="A464" s="1" t="s">
        <v>1043</v>
      </c>
      <c r="B464" s="1">
        <v>4</v>
      </c>
      <c r="C464" s="1">
        <v>2</v>
      </c>
      <c r="D464" s="1">
        <f>IF(Table1[[#This Row],[Position]]&lt;4,3,(IF(Table1[[#This Row],[Position]]&gt;10,1,2)))</f>
        <v>2</v>
      </c>
      <c r="E464" s="1">
        <f>IF(Table1[[#This Row],[Previous Position]]&lt;4,3,(IF(Table1[[#This Row],[Previous Position]]&gt;10,1,2)))</f>
        <v>3</v>
      </c>
      <c r="F464" s="1">
        <v>110</v>
      </c>
      <c r="G464" s="1">
        <v>26.57</v>
      </c>
      <c r="H464" s="1" t="s">
        <v>1044</v>
      </c>
      <c r="I464" s="1">
        <v>0.02</v>
      </c>
      <c r="J464" s="1">
        <v>0.05</v>
      </c>
      <c r="K464" s="1">
        <v>0.94</v>
      </c>
      <c r="L464" s="1">
        <v>12900000</v>
      </c>
      <c r="M464" s="1" t="s">
        <v>1045</v>
      </c>
    </row>
    <row r="465" spans="1:13" x14ac:dyDescent="0.25">
      <c r="A465" s="1" t="s">
        <v>1046</v>
      </c>
      <c r="B465" s="1">
        <v>4</v>
      </c>
      <c r="C465" s="1">
        <v>4</v>
      </c>
      <c r="D465" s="1">
        <f>IF(Table1[[#This Row],[Position]]&lt;4,3,(IF(Table1[[#This Row],[Position]]&gt;10,1,2)))</f>
        <v>2</v>
      </c>
      <c r="E465" s="1">
        <f>IF(Table1[[#This Row],[Previous Position]]&lt;4,3,(IF(Table1[[#This Row],[Previous Position]]&gt;10,1,2)))</f>
        <v>2</v>
      </c>
      <c r="F465" s="1">
        <v>110</v>
      </c>
      <c r="G465" s="1">
        <v>40.35</v>
      </c>
      <c r="H465" s="1" t="s">
        <v>74</v>
      </c>
      <c r="I465" s="1">
        <v>0.02</v>
      </c>
      <c r="J465" s="1">
        <v>7.0000000000000007E-2</v>
      </c>
      <c r="K465" s="1">
        <v>0.77</v>
      </c>
      <c r="L465" s="1">
        <v>6410000</v>
      </c>
      <c r="M465" s="1" t="s">
        <v>1047</v>
      </c>
    </row>
    <row r="466" spans="1:13" x14ac:dyDescent="0.25">
      <c r="A466" s="1" t="s">
        <v>1048</v>
      </c>
      <c r="B466" s="1">
        <v>4</v>
      </c>
      <c r="C466" s="1">
        <v>5</v>
      </c>
      <c r="D466" s="1">
        <f>IF(Table1[[#This Row],[Position]]&lt;4,3,(IF(Table1[[#This Row],[Position]]&gt;10,1,2)))</f>
        <v>2</v>
      </c>
      <c r="E466" s="1">
        <f>IF(Table1[[#This Row],[Previous Position]]&lt;4,3,(IF(Table1[[#This Row],[Previous Position]]&gt;10,1,2)))</f>
        <v>2</v>
      </c>
      <c r="F466" s="1">
        <v>110</v>
      </c>
      <c r="G466" s="1">
        <v>11.33</v>
      </c>
      <c r="H466" s="1" t="s">
        <v>50</v>
      </c>
      <c r="I466" s="1">
        <v>0.02</v>
      </c>
      <c r="J466" s="1">
        <v>0.02</v>
      </c>
      <c r="K466" s="1">
        <v>0.83</v>
      </c>
      <c r="L466" s="1">
        <v>400000000</v>
      </c>
      <c r="M466" s="1" t="s">
        <v>1049</v>
      </c>
    </row>
    <row r="467" spans="1:13" x14ac:dyDescent="0.25">
      <c r="A467" s="1" t="s">
        <v>1050</v>
      </c>
      <c r="B467" s="1">
        <v>4</v>
      </c>
      <c r="C467" s="1">
        <v>7</v>
      </c>
      <c r="D467" s="1">
        <f>IF(Table1[[#This Row],[Position]]&lt;4,3,(IF(Table1[[#This Row],[Position]]&gt;10,1,2)))</f>
        <v>2</v>
      </c>
      <c r="E467" s="1">
        <f>IF(Table1[[#This Row],[Previous Position]]&lt;4,3,(IF(Table1[[#This Row],[Previous Position]]&gt;10,1,2)))</f>
        <v>2</v>
      </c>
      <c r="F467" s="1">
        <v>110</v>
      </c>
      <c r="G467" s="1">
        <v>0</v>
      </c>
      <c r="H467" s="1" t="s">
        <v>595</v>
      </c>
      <c r="I467" s="1">
        <v>0.02</v>
      </c>
      <c r="J467" s="1">
        <v>0</v>
      </c>
      <c r="K467" s="1">
        <v>0.09</v>
      </c>
      <c r="L467" s="1">
        <v>40900000</v>
      </c>
      <c r="M467" s="1" t="s">
        <v>1051</v>
      </c>
    </row>
    <row r="468" spans="1:13" x14ac:dyDescent="0.25">
      <c r="A468" s="1" t="s">
        <v>1052</v>
      </c>
      <c r="B468" s="1">
        <v>4</v>
      </c>
      <c r="C468" s="1">
        <v>4</v>
      </c>
      <c r="D468" s="1">
        <f>IF(Table1[[#This Row],[Position]]&lt;4,3,(IF(Table1[[#This Row],[Position]]&gt;10,1,2)))</f>
        <v>2</v>
      </c>
      <c r="E468" s="1">
        <f>IF(Table1[[#This Row],[Previous Position]]&lt;4,3,(IF(Table1[[#This Row],[Previous Position]]&gt;10,1,2)))</f>
        <v>2</v>
      </c>
      <c r="F468" s="1">
        <v>110</v>
      </c>
      <c r="G468" s="1">
        <v>14.19</v>
      </c>
      <c r="H468" s="1" t="s">
        <v>119</v>
      </c>
      <c r="I468" s="1">
        <v>0.02</v>
      </c>
      <c r="J468" s="1">
        <v>0.02</v>
      </c>
      <c r="K468" s="1">
        <v>0.96</v>
      </c>
      <c r="L468" s="1">
        <v>677000000</v>
      </c>
      <c r="M468" s="1" t="s">
        <v>1053</v>
      </c>
    </row>
    <row r="469" spans="1:13" x14ac:dyDescent="0.25">
      <c r="A469" s="1" t="s">
        <v>1054</v>
      </c>
      <c r="B469" s="1">
        <v>4</v>
      </c>
      <c r="C469" s="1">
        <v>5</v>
      </c>
      <c r="D469" s="1">
        <f>IF(Table1[[#This Row],[Position]]&lt;4,3,(IF(Table1[[#This Row],[Position]]&gt;10,1,2)))</f>
        <v>2</v>
      </c>
      <c r="E469" s="1">
        <f>IF(Table1[[#This Row],[Previous Position]]&lt;4,3,(IF(Table1[[#This Row],[Previous Position]]&gt;10,1,2)))</f>
        <v>2</v>
      </c>
      <c r="F469" s="1">
        <v>110</v>
      </c>
      <c r="G469" s="1">
        <v>16.55</v>
      </c>
      <c r="H469" s="1" t="s">
        <v>1055</v>
      </c>
      <c r="I469" s="1">
        <v>0.02</v>
      </c>
      <c r="J469" s="1">
        <v>0.03</v>
      </c>
      <c r="K469" s="1">
        <v>0.92</v>
      </c>
      <c r="L469" s="1">
        <v>22600000</v>
      </c>
      <c r="M469" s="1" t="s">
        <v>1056</v>
      </c>
    </row>
    <row r="470" spans="1:13" x14ac:dyDescent="0.25">
      <c r="A470" s="1" t="s">
        <v>1057</v>
      </c>
      <c r="B470" s="1">
        <v>4</v>
      </c>
      <c r="C470" s="1">
        <v>3</v>
      </c>
      <c r="D470" s="1">
        <f>IF(Table1[[#This Row],[Position]]&lt;4,3,(IF(Table1[[#This Row],[Position]]&gt;10,1,2)))</f>
        <v>2</v>
      </c>
      <c r="E470" s="1">
        <f>IF(Table1[[#This Row],[Previous Position]]&lt;4,3,(IF(Table1[[#This Row],[Previous Position]]&gt;10,1,2)))</f>
        <v>3</v>
      </c>
      <c r="F470" s="1">
        <v>110</v>
      </c>
      <c r="G470" s="1">
        <v>0</v>
      </c>
      <c r="H470" s="1" t="s">
        <v>1058</v>
      </c>
      <c r="I470" s="1">
        <v>0.02</v>
      </c>
      <c r="J470" s="1">
        <v>0</v>
      </c>
      <c r="K470" s="1">
        <v>0.02</v>
      </c>
      <c r="L470" s="1">
        <v>120000000</v>
      </c>
      <c r="M470" s="1" t="s">
        <v>1059</v>
      </c>
    </row>
    <row r="471" spans="1:13" x14ac:dyDescent="0.25">
      <c r="A471" s="1" t="s">
        <v>352</v>
      </c>
      <c r="B471" s="1">
        <v>12</v>
      </c>
      <c r="C471" s="1">
        <v>13</v>
      </c>
      <c r="D471" s="1">
        <f>IF(Table1[[#This Row],[Position]]&lt;4,3,(IF(Table1[[#This Row],[Position]]&gt;10,1,2)))</f>
        <v>1</v>
      </c>
      <c r="E471" s="1">
        <f>IF(Table1[[#This Row],[Previous Position]]&lt;4,3,(IF(Table1[[#This Row],[Previous Position]]&gt;10,1,2)))</f>
        <v>1</v>
      </c>
      <c r="F471" s="1">
        <v>590</v>
      </c>
      <c r="G471" s="1">
        <v>14.16</v>
      </c>
      <c r="H471" s="1" t="s">
        <v>1060</v>
      </c>
      <c r="I471" s="1">
        <v>0.02</v>
      </c>
      <c r="J471" s="1">
        <v>0.02</v>
      </c>
      <c r="K471" s="1">
        <v>0.85</v>
      </c>
      <c r="L471" s="1">
        <v>2350000</v>
      </c>
      <c r="M471" s="1" t="s">
        <v>354</v>
      </c>
    </row>
    <row r="472" spans="1:13" x14ac:dyDescent="0.25">
      <c r="A472" s="1" t="s">
        <v>1061</v>
      </c>
      <c r="B472" s="1">
        <v>12</v>
      </c>
      <c r="C472" s="1">
        <v>0</v>
      </c>
      <c r="D472" s="1">
        <f>IF(Table1[[#This Row],[Position]]&lt;4,3,(IF(Table1[[#This Row],[Position]]&gt;10,1,2)))</f>
        <v>1</v>
      </c>
      <c r="E472" s="1">
        <f>IF(Table1[[#This Row],[Previous Position]]&lt;4,3,(IF(Table1[[#This Row],[Previous Position]]&gt;10,1,2)))</f>
        <v>3</v>
      </c>
      <c r="F472" s="1">
        <v>590</v>
      </c>
      <c r="G472" s="1">
        <v>0</v>
      </c>
      <c r="H472" s="1" t="s">
        <v>1062</v>
      </c>
      <c r="I472" s="1">
        <v>0.02</v>
      </c>
      <c r="J472" s="1">
        <v>0</v>
      </c>
      <c r="K472" s="1">
        <v>0.01</v>
      </c>
      <c r="L472" s="1">
        <v>13800000</v>
      </c>
      <c r="M472" s="1" t="s">
        <v>1063</v>
      </c>
    </row>
    <row r="473" spans="1:13" x14ac:dyDescent="0.25">
      <c r="A473" s="1" t="s">
        <v>1064</v>
      </c>
      <c r="B473" s="1">
        <v>17</v>
      </c>
      <c r="C473" s="1">
        <v>17</v>
      </c>
      <c r="D473" s="1">
        <f>IF(Table1[[#This Row],[Position]]&lt;4,3,(IF(Table1[[#This Row],[Position]]&gt;10,1,2)))</f>
        <v>1</v>
      </c>
      <c r="E473" s="1">
        <f>IF(Table1[[#This Row],[Previous Position]]&lt;4,3,(IF(Table1[[#This Row],[Previous Position]]&gt;10,1,2)))</f>
        <v>1</v>
      </c>
      <c r="F473" s="1">
        <v>1900</v>
      </c>
      <c r="G473" s="1">
        <v>0.16</v>
      </c>
      <c r="H473" s="1" t="s">
        <v>1065</v>
      </c>
      <c r="I473" s="1">
        <v>0.02</v>
      </c>
      <c r="J473" s="1">
        <v>0</v>
      </c>
      <c r="K473" s="1">
        <v>0.01</v>
      </c>
      <c r="L473" s="1">
        <v>1320000</v>
      </c>
      <c r="M473" s="1" t="s">
        <v>1066</v>
      </c>
    </row>
    <row r="474" spans="1:13" x14ac:dyDescent="0.25">
      <c r="A474" s="1" t="s">
        <v>1067</v>
      </c>
      <c r="B474" s="1">
        <v>17</v>
      </c>
      <c r="C474" s="1">
        <v>0</v>
      </c>
      <c r="D474" s="1">
        <f>IF(Table1[[#This Row],[Position]]&lt;4,3,(IF(Table1[[#This Row],[Position]]&gt;10,1,2)))</f>
        <v>1</v>
      </c>
      <c r="E474" s="1">
        <f>IF(Table1[[#This Row],[Previous Position]]&lt;4,3,(IF(Table1[[#This Row],[Previous Position]]&gt;10,1,2)))</f>
        <v>3</v>
      </c>
      <c r="F474" s="1">
        <v>1900</v>
      </c>
      <c r="G474" s="1">
        <v>0.05</v>
      </c>
      <c r="H474" s="1" t="s">
        <v>1068</v>
      </c>
      <c r="I474" s="1">
        <v>0.02</v>
      </c>
      <c r="J474" s="1">
        <v>0</v>
      </c>
      <c r="K474" s="1">
        <v>0.01</v>
      </c>
      <c r="L474" s="1">
        <v>149000000</v>
      </c>
      <c r="M474" s="1" t="s">
        <v>1069</v>
      </c>
    </row>
    <row r="475" spans="1:13" x14ac:dyDescent="0.25">
      <c r="A475" s="1" t="s">
        <v>1070</v>
      </c>
      <c r="B475" s="1">
        <v>18</v>
      </c>
      <c r="C475" s="1">
        <v>18</v>
      </c>
      <c r="D475" s="1">
        <f>IF(Table1[[#This Row],[Position]]&lt;4,3,(IF(Table1[[#This Row],[Position]]&gt;10,1,2)))</f>
        <v>1</v>
      </c>
      <c r="E475" s="1">
        <f>IF(Table1[[#This Row],[Previous Position]]&lt;4,3,(IF(Table1[[#This Row],[Previous Position]]&gt;10,1,2)))</f>
        <v>1</v>
      </c>
      <c r="F475" s="1">
        <v>2400</v>
      </c>
      <c r="G475" s="1">
        <v>0</v>
      </c>
      <c r="H475" s="1" t="s">
        <v>1071</v>
      </c>
      <c r="I475" s="1">
        <v>0.02</v>
      </c>
      <c r="J475" s="1">
        <v>0</v>
      </c>
      <c r="K475" s="1">
        <v>0</v>
      </c>
      <c r="L475" s="1">
        <v>307000000</v>
      </c>
      <c r="M475" s="1" t="s">
        <v>1072</v>
      </c>
    </row>
    <row r="476" spans="1:13" x14ac:dyDescent="0.25">
      <c r="A476" s="1" t="s">
        <v>860</v>
      </c>
      <c r="B476" s="1">
        <v>5</v>
      </c>
      <c r="C476" s="1">
        <v>5</v>
      </c>
      <c r="D476" s="1">
        <f>IF(Table1[[#This Row],[Position]]&lt;4,3,(IF(Table1[[#This Row],[Position]]&gt;10,1,2)))</f>
        <v>2</v>
      </c>
      <c r="E476" s="1">
        <f>IF(Table1[[#This Row],[Previous Position]]&lt;4,3,(IF(Table1[[#This Row],[Previous Position]]&gt;10,1,2)))</f>
        <v>2</v>
      </c>
      <c r="F476" s="1">
        <v>140</v>
      </c>
      <c r="G476" s="1">
        <v>10.85</v>
      </c>
      <c r="H476" s="1" t="s">
        <v>1073</v>
      </c>
      <c r="I476" s="1">
        <v>0.01</v>
      </c>
      <c r="J476" s="1">
        <v>0.01</v>
      </c>
      <c r="K476" s="1">
        <v>0.76</v>
      </c>
      <c r="L476" s="1">
        <v>62800000</v>
      </c>
      <c r="M476" s="1" t="s">
        <v>861</v>
      </c>
    </row>
    <row r="477" spans="1:13" x14ac:dyDescent="0.25">
      <c r="A477" s="1" t="s">
        <v>1074</v>
      </c>
      <c r="B477" s="1">
        <v>6</v>
      </c>
      <c r="C477" s="1">
        <v>7</v>
      </c>
      <c r="D477" s="1">
        <f>IF(Table1[[#This Row],[Position]]&lt;4,3,(IF(Table1[[#This Row],[Position]]&gt;10,1,2)))</f>
        <v>2</v>
      </c>
      <c r="E477" s="1">
        <f>IF(Table1[[#This Row],[Previous Position]]&lt;4,3,(IF(Table1[[#This Row],[Previous Position]]&gt;10,1,2)))</f>
        <v>2</v>
      </c>
      <c r="F477" s="1">
        <v>140</v>
      </c>
      <c r="G477" s="1">
        <v>28.06</v>
      </c>
      <c r="H477" s="1" t="s">
        <v>1075</v>
      </c>
      <c r="I477" s="1">
        <v>0.01</v>
      </c>
      <c r="J477" s="1">
        <v>0.04</v>
      </c>
      <c r="K477" s="1">
        <v>0.94</v>
      </c>
      <c r="L477" s="1">
        <v>1530000</v>
      </c>
      <c r="M477" s="1" t="s">
        <v>1076</v>
      </c>
    </row>
    <row r="478" spans="1:13" x14ac:dyDescent="0.25">
      <c r="A478" s="1" t="s">
        <v>1077</v>
      </c>
      <c r="B478" s="1">
        <v>6</v>
      </c>
      <c r="C478" s="1">
        <v>6</v>
      </c>
      <c r="D478" s="1">
        <f>IF(Table1[[#This Row],[Position]]&lt;4,3,(IF(Table1[[#This Row],[Position]]&gt;10,1,2)))</f>
        <v>2</v>
      </c>
      <c r="E478" s="1">
        <f>IF(Table1[[#This Row],[Previous Position]]&lt;4,3,(IF(Table1[[#This Row],[Previous Position]]&gt;10,1,2)))</f>
        <v>2</v>
      </c>
      <c r="F478" s="1">
        <v>140</v>
      </c>
      <c r="G478" s="1">
        <v>27.27</v>
      </c>
      <c r="H478" s="1" t="s">
        <v>1078</v>
      </c>
      <c r="I478" s="1">
        <v>0.01</v>
      </c>
      <c r="J478" s="1">
        <v>0.04</v>
      </c>
      <c r="K478" s="1">
        <v>0.96</v>
      </c>
      <c r="L478" s="1">
        <v>20300000</v>
      </c>
      <c r="M478" s="1" t="s">
        <v>1079</v>
      </c>
    </row>
    <row r="479" spans="1:13" x14ac:dyDescent="0.25">
      <c r="A479" s="1" t="s">
        <v>1080</v>
      </c>
      <c r="B479" s="1">
        <v>6</v>
      </c>
      <c r="C479" s="1">
        <v>6</v>
      </c>
      <c r="D479" s="1">
        <f>IF(Table1[[#This Row],[Position]]&lt;4,3,(IF(Table1[[#This Row],[Position]]&gt;10,1,2)))</f>
        <v>2</v>
      </c>
      <c r="E479" s="1">
        <f>IF(Table1[[#This Row],[Previous Position]]&lt;4,3,(IF(Table1[[#This Row],[Previous Position]]&gt;10,1,2)))</f>
        <v>2</v>
      </c>
      <c r="F479" s="1">
        <v>140</v>
      </c>
      <c r="G479" s="1">
        <v>16.82</v>
      </c>
      <c r="H479" s="1" t="s">
        <v>143</v>
      </c>
      <c r="I479" s="1">
        <v>0.01</v>
      </c>
      <c r="J479" s="1">
        <v>0.02</v>
      </c>
      <c r="K479" s="1">
        <v>0.9</v>
      </c>
      <c r="L479" s="1">
        <v>568000000</v>
      </c>
      <c r="M479" s="1" t="s">
        <v>1081</v>
      </c>
    </row>
    <row r="480" spans="1:13" x14ac:dyDescent="0.25">
      <c r="A480" s="1" t="s">
        <v>1082</v>
      </c>
      <c r="B480" s="1">
        <v>6</v>
      </c>
      <c r="C480" s="1">
        <v>7</v>
      </c>
      <c r="D480" s="1">
        <f>IF(Table1[[#This Row],[Position]]&lt;4,3,(IF(Table1[[#This Row],[Position]]&gt;10,1,2)))</f>
        <v>2</v>
      </c>
      <c r="E480" s="1">
        <f>IF(Table1[[#This Row],[Previous Position]]&lt;4,3,(IF(Table1[[#This Row],[Previous Position]]&gt;10,1,2)))</f>
        <v>2</v>
      </c>
      <c r="F480" s="1">
        <v>140</v>
      </c>
      <c r="G480" s="1">
        <v>0</v>
      </c>
      <c r="H480" s="1" t="s">
        <v>1083</v>
      </c>
      <c r="I480" s="1">
        <v>0.01</v>
      </c>
      <c r="J480" s="1">
        <v>0</v>
      </c>
      <c r="K480" s="1">
        <v>0.01</v>
      </c>
      <c r="L480" s="1">
        <v>11700000</v>
      </c>
      <c r="M480" s="1" t="s">
        <v>1084</v>
      </c>
    </row>
    <row r="481" spans="1:13" x14ac:dyDescent="0.25">
      <c r="A481" s="1" t="s">
        <v>1085</v>
      </c>
      <c r="B481" s="1">
        <v>6</v>
      </c>
      <c r="C481" s="1">
        <v>6</v>
      </c>
      <c r="D481" s="1">
        <f>IF(Table1[[#This Row],[Position]]&lt;4,3,(IF(Table1[[#This Row],[Position]]&gt;10,1,2)))</f>
        <v>2</v>
      </c>
      <c r="E481" s="1">
        <f>IF(Table1[[#This Row],[Previous Position]]&lt;4,3,(IF(Table1[[#This Row],[Previous Position]]&gt;10,1,2)))</f>
        <v>2</v>
      </c>
      <c r="F481" s="1">
        <v>140</v>
      </c>
      <c r="G481" s="1">
        <v>16.010000000000002</v>
      </c>
      <c r="H481" s="1" t="s">
        <v>50</v>
      </c>
      <c r="I481" s="1">
        <v>0.01</v>
      </c>
      <c r="J481" s="1">
        <v>0.02</v>
      </c>
      <c r="K481" s="1">
        <v>0.64</v>
      </c>
      <c r="L481" s="1">
        <v>26200000</v>
      </c>
      <c r="M481" s="1" t="s">
        <v>1086</v>
      </c>
    </row>
    <row r="482" spans="1:13" x14ac:dyDescent="0.25">
      <c r="A482" s="1" t="s">
        <v>1087</v>
      </c>
      <c r="B482" s="1">
        <v>14</v>
      </c>
      <c r="C482" s="1">
        <v>17</v>
      </c>
      <c r="D482" s="1">
        <f>IF(Table1[[#This Row],[Position]]&lt;4,3,(IF(Table1[[#This Row],[Position]]&gt;10,1,2)))</f>
        <v>1</v>
      </c>
      <c r="E482" s="1">
        <f>IF(Table1[[#This Row],[Previous Position]]&lt;4,3,(IF(Table1[[#This Row],[Previous Position]]&gt;10,1,2)))</f>
        <v>1</v>
      </c>
      <c r="F482" s="1">
        <v>1000</v>
      </c>
      <c r="G482" s="1">
        <v>21.26</v>
      </c>
      <c r="H482" s="1" t="s">
        <v>1088</v>
      </c>
      <c r="I482" s="1">
        <v>0.01</v>
      </c>
      <c r="J482" s="1">
        <v>0.03</v>
      </c>
      <c r="K482" s="1">
        <v>0.7</v>
      </c>
      <c r="L482" s="1">
        <v>15700000</v>
      </c>
      <c r="M482" s="1" t="s">
        <v>1089</v>
      </c>
    </row>
    <row r="483" spans="1:13" x14ac:dyDescent="0.25">
      <c r="A483" s="1" t="s">
        <v>147</v>
      </c>
      <c r="B483" s="1">
        <v>6</v>
      </c>
      <c r="C483" s="1">
        <v>4</v>
      </c>
      <c r="D483" s="1">
        <f>IF(Table1[[#This Row],[Position]]&lt;4,3,(IF(Table1[[#This Row],[Position]]&gt;10,1,2)))</f>
        <v>2</v>
      </c>
      <c r="E483" s="1">
        <f>IF(Table1[[#This Row],[Previous Position]]&lt;4,3,(IF(Table1[[#This Row],[Previous Position]]&gt;10,1,2)))</f>
        <v>2</v>
      </c>
      <c r="F483" s="1">
        <v>140</v>
      </c>
      <c r="G483" s="1">
        <v>9.65</v>
      </c>
      <c r="H483" s="1" t="s">
        <v>1090</v>
      </c>
      <c r="I483" s="1">
        <v>0.01</v>
      </c>
      <c r="J483" s="1">
        <v>0.01</v>
      </c>
      <c r="K483" s="1">
        <v>0.63</v>
      </c>
      <c r="L483" s="1">
        <v>492000</v>
      </c>
      <c r="M483" s="1" t="s">
        <v>149</v>
      </c>
    </row>
    <row r="484" spans="1:13" x14ac:dyDescent="0.25">
      <c r="A484" s="1" t="s">
        <v>147</v>
      </c>
      <c r="B484" s="1">
        <v>5</v>
      </c>
      <c r="C484" s="1">
        <v>6</v>
      </c>
      <c r="D484" s="1">
        <f>IF(Table1[[#This Row],[Position]]&lt;4,3,(IF(Table1[[#This Row],[Position]]&gt;10,1,2)))</f>
        <v>2</v>
      </c>
      <c r="E484" s="1">
        <f>IF(Table1[[#This Row],[Previous Position]]&lt;4,3,(IF(Table1[[#This Row],[Previous Position]]&gt;10,1,2)))</f>
        <v>2</v>
      </c>
      <c r="F484" s="1">
        <v>140</v>
      </c>
      <c r="G484" s="1">
        <v>9.65</v>
      </c>
      <c r="H484" s="1" t="s">
        <v>1091</v>
      </c>
      <c r="I484" s="1">
        <v>0.01</v>
      </c>
      <c r="J484" s="1">
        <v>0.01</v>
      </c>
      <c r="K484" s="1">
        <v>0.63</v>
      </c>
      <c r="L484" s="1">
        <v>492000</v>
      </c>
      <c r="M484" s="1" t="s">
        <v>149</v>
      </c>
    </row>
    <row r="485" spans="1:13" x14ac:dyDescent="0.25">
      <c r="A485" s="1" t="s">
        <v>1092</v>
      </c>
      <c r="B485" s="1">
        <v>6</v>
      </c>
      <c r="C485" s="1">
        <v>0</v>
      </c>
      <c r="D485" s="1">
        <f>IF(Table1[[#This Row],[Position]]&lt;4,3,(IF(Table1[[#This Row],[Position]]&gt;10,1,2)))</f>
        <v>2</v>
      </c>
      <c r="E485" s="1">
        <f>IF(Table1[[#This Row],[Previous Position]]&lt;4,3,(IF(Table1[[#This Row],[Previous Position]]&gt;10,1,2)))</f>
        <v>3</v>
      </c>
      <c r="F485" s="1">
        <v>140</v>
      </c>
      <c r="G485" s="1">
        <v>15.61</v>
      </c>
      <c r="H485" s="1" t="s">
        <v>909</v>
      </c>
      <c r="I485" s="1">
        <v>0.01</v>
      </c>
      <c r="J485" s="1">
        <v>0.02</v>
      </c>
      <c r="K485" s="1">
        <v>0.94</v>
      </c>
      <c r="L485" s="1">
        <v>9070000</v>
      </c>
      <c r="M485" s="1" t="s">
        <v>1093</v>
      </c>
    </row>
    <row r="486" spans="1:13" x14ac:dyDescent="0.25">
      <c r="A486" s="1" t="s">
        <v>1094</v>
      </c>
      <c r="B486" s="1">
        <v>5</v>
      </c>
      <c r="C486" s="1">
        <v>5</v>
      </c>
      <c r="D486" s="1">
        <f>IF(Table1[[#This Row],[Position]]&lt;4,3,(IF(Table1[[#This Row],[Position]]&gt;10,1,2)))</f>
        <v>2</v>
      </c>
      <c r="E486" s="1">
        <f>IF(Table1[[#This Row],[Previous Position]]&lt;4,3,(IF(Table1[[#This Row],[Previous Position]]&gt;10,1,2)))</f>
        <v>2</v>
      </c>
      <c r="F486" s="1">
        <v>140</v>
      </c>
      <c r="G486" s="1">
        <v>4.97</v>
      </c>
      <c r="H486" s="1" t="s">
        <v>15</v>
      </c>
      <c r="I486" s="1">
        <v>0.01</v>
      </c>
      <c r="J486" s="1">
        <v>0</v>
      </c>
      <c r="K486" s="1">
        <v>0.66</v>
      </c>
      <c r="L486" s="1">
        <v>1060000000</v>
      </c>
      <c r="M486" s="1" t="s">
        <v>1095</v>
      </c>
    </row>
    <row r="487" spans="1:13" x14ac:dyDescent="0.25">
      <c r="A487" s="1" t="s">
        <v>1096</v>
      </c>
      <c r="B487" s="1">
        <v>5</v>
      </c>
      <c r="C487" s="1">
        <v>5</v>
      </c>
      <c r="D487" s="1">
        <f>IF(Table1[[#This Row],[Position]]&lt;4,3,(IF(Table1[[#This Row],[Position]]&gt;10,1,2)))</f>
        <v>2</v>
      </c>
      <c r="E487" s="1">
        <f>IF(Table1[[#This Row],[Previous Position]]&lt;4,3,(IF(Table1[[#This Row],[Previous Position]]&gt;10,1,2)))</f>
        <v>2</v>
      </c>
      <c r="F487" s="1">
        <v>140</v>
      </c>
      <c r="G487" s="1">
        <v>15.9</v>
      </c>
      <c r="H487" s="1" t="s">
        <v>50</v>
      </c>
      <c r="I487" s="1">
        <v>0.01</v>
      </c>
      <c r="J487" s="1">
        <v>0.02</v>
      </c>
      <c r="K487" s="1">
        <v>0.8</v>
      </c>
      <c r="L487" s="1">
        <v>3070000</v>
      </c>
      <c r="M487" s="1" t="s">
        <v>1097</v>
      </c>
    </row>
    <row r="488" spans="1:13" x14ac:dyDescent="0.25">
      <c r="A488" s="1" t="s">
        <v>1098</v>
      </c>
      <c r="B488" s="1">
        <v>7</v>
      </c>
      <c r="C488" s="1">
        <v>8</v>
      </c>
      <c r="D488" s="1">
        <f>IF(Table1[[#This Row],[Position]]&lt;4,3,(IF(Table1[[#This Row],[Position]]&gt;10,1,2)))</f>
        <v>2</v>
      </c>
      <c r="E488" s="1">
        <f>IF(Table1[[#This Row],[Previous Position]]&lt;4,3,(IF(Table1[[#This Row],[Previous Position]]&gt;10,1,2)))</f>
        <v>2</v>
      </c>
      <c r="F488" s="1">
        <v>170</v>
      </c>
      <c r="G488" s="1">
        <v>33.92</v>
      </c>
      <c r="H488" s="1" t="s">
        <v>779</v>
      </c>
      <c r="I488" s="1">
        <v>0.01</v>
      </c>
      <c r="J488" s="1">
        <v>0.05</v>
      </c>
      <c r="K488" s="1">
        <v>0.37</v>
      </c>
      <c r="L488" s="1">
        <v>55900000</v>
      </c>
      <c r="M488" s="1" t="s">
        <v>1099</v>
      </c>
    </row>
    <row r="489" spans="1:13" x14ac:dyDescent="0.25">
      <c r="A489" s="1" t="s">
        <v>1100</v>
      </c>
      <c r="B489" s="1">
        <v>7</v>
      </c>
      <c r="C489" s="1">
        <v>7</v>
      </c>
      <c r="D489" s="1">
        <f>IF(Table1[[#This Row],[Position]]&lt;4,3,(IF(Table1[[#This Row],[Position]]&gt;10,1,2)))</f>
        <v>2</v>
      </c>
      <c r="E489" s="1">
        <f>IF(Table1[[#This Row],[Previous Position]]&lt;4,3,(IF(Table1[[#This Row],[Previous Position]]&gt;10,1,2)))</f>
        <v>2</v>
      </c>
      <c r="F489" s="1">
        <v>170</v>
      </c>
      <c r="G489" s="1">
        <v>32.61</v>
      </c>
      <c r="H489" s="1" t="s">
        <v>356</v>
      </c>
      <c r="I489" s="1">
        <v>0.01</v>
      </c>
      <c r="J489" s="1">
        <v>0.05</v>
      </c>
      <c r="K489" s="1">
        <v>0.95</v>
      </c>
      <c r="L489" s="1">
        <v>34100000</v>
      </c>
      <c r="M489" s="1" t="s">
        <v>1101</v>
      </c>
    </row>
    <row r="490" spans="1:13" x14ac:dyDescent="0.25">
      <c r="A490" s="1" t="s">
        <v>1102</v>
      </c>
      <c r="B490" s="1">
        <v>7</v>
      </c>
      <c r="C490" s="1">
        <v>8</v>
      </c>
      <c r="D490" s="1">
        <f>IF(Table1[[#This Row],[Position]]&lt;4,3,(IF(Table1[[#This Row],[Position]]&gt;10,1,2)))</f>
        <v>2</v>
      </c>
      <c r="E490" s="1">
        <f>IF(Table1[[#This Row],[Previous Position]]&lt;4,3,(IF(Table1[[#This Row],[Previous Position]]&gt;10,1,2)))</f>
        <v>2</v>
      </c>
      <c r="F490" s="1">
        <v>170</v>
      </c>
      <c r="G490" s="1">
        <v>10.7</v>
      </c>
      <c r="H490" s="1" t="s">
        <v>1103</v>
      </c>
      <c r="I490" s="1">
        <v>0.01</v>
      </c>
      <c r="J490" s="1">
        <v>0.01</v>
      </c>
      <c r="K490" s="1">
        <v>0.35</v>
      </c>
      <c r="L490" s="1">
        <v>735000000</v>
      </c>
      <c r="M490" s="1" t="s">
        <v>1104</v>
      </c>
    </row>
    <row r="491" spans="1:13" x14ac:dyDescent="0.25">
      <c r="A491" s="1" t="s">
        <v>1105</v>
      </c>
      <c r="B491" s="1">
        <v>11</v>
      </c>
      <c r="C491" s="1">
        <v>11</v>
      </c>
      <c r="D491" s="1">
        <f>IF(Table1[[#This Row],[Position]]&lt;4,3,(IF(Table1[[#This Row],[Position]]&gt;10,1,2)))</f>
        <v>1</v>
      </c>
      <c r="E491" s="1">
        <f>IF(Table1[[#This Row],[Previous Position]]&lt;4,3,(IF(Table1[[#This Row],[Previous Position]]&gt;10,1,2)))</f>
        <v>1</v>
      </c>
      <c r="F491" s="1">
        <v>140</v>
      </c>
      <c r="G491" s="1">
        <v>0</v>
      </c>
      <c r="H491" s="1" t="s">
        <v>1106</v>
      </c>
      <c r="I491" s="1">
        <v>0.01</v>
      </c>
      <c r="J491" s="1">
        <v>0</v>
      </c>
      <c r="K491" s="1">
        <v>0.05</v>
      </c>
      <c r="L491" s="1">
        <v>31000000</v>
      </c>
      <c r="M491" s="1" t="s">
        <v>1107</v>
      </c>
    </row>
    <row r="492" spans="1:13" x14ac:dyDescent="0.25">
      <c r="A492" s="1" t="s">
        <v>1108</v>
      </c>
      <c r="B492" s="1">
        <v>11</v>
      </c>
      <c r="C492" s="1">
        <v>11</v>
      </c>
      <c r="D492" s="1">
        <f>IF(Table1[[#This Row],[Position]]&lt;4,3,(IF(Table1[[#This Row],[Position]]&gt;10,1,2)))</f>
        <v>1</v>
      </c>
      <c r="E492" s="1">
        <f>IF(Table1[[#This Row],[Previous Position]]&lt;4,3,(IF(Table1[[#This Row],[Previous Position]]&gt;10,1,2)))</f>
        <v>1</v>
      </c>
      <c r="F492" s="1">
        <v>140</v>
      </c>
      <c r="G492" s="1">
        <v>0</v>
      </c>
      <c r="H492" s="1" t="s">
        <v>1109</v>
      </c>
      <c r="I492" s="1">
        <v>0.01</v>
      </c>
      <c r="J492" s="1">
        <v>0</v>
      </c>
      <c r="K492" s="1">
        <v>0</v>
      </c>
      <c r="L492" s="1">
        <v>25200000</v>
      </c>
      <c r="M492" s="1" t="s">
        <v>1110</v>
      </c>
    </row>
    <row r="493" spans="1:13" x14ac:dyDescent="0.25">
      <c r="A493" s="1" t="s">
        <v>1111</v>
      </c>
      <c r="B493" s="1">
        <v>11</v>
      </c>
      <c r="C493" s="1">
        <v>10</v>
      </c>
      <c r="D493" s="1">
        <f>IF(Table1[[#This Row],[Position]]&lt;4,3,(IF(Table1[[#This Row],[Position]]&gt;10,1,2)))</f>
        <v>1</v>
      </c>
      <c r="E493" s="1">
        <f>IF(Table1[[#This Row],[Previous Position]]&lt;4,3,(IF(Table1[[#This Row],[Previous Position]]&gt;10,1,2)))</f>
        <v>2</v>
      </c>
      <c r="F493" s="1">
        <v>140</v>
      </c>
      <c r="G493" s="1">
        <v>0</v>
      </c>
      <c r="H493" s="1" t="s">
        <v>1112</v>
      </c>
      <c r="I493" s="1">
        <v>0.01</v>
      </c>
      <c r="J493" s="1">
        <v>0</v>
      </c>
      <c r="K493" s="1">
        <v>7.0000000000000007E-2</v>
      </c>
      <c r="L493" s="1">
        <v>8970000</v>
      </c>
      <c r="M493" s="1" t="s">
        <v>1113</v>
      </c>
    </row>
    <row r="494" spans="1:13" x14ac:dyDescent="0.25">
      <c r="A494" s="1" t="s">
        <v>1114</v>
      </c>
      <c r="B494" s="1">
        <v>11</v>
      </c>
      <c r="C494" s="1">
        <v>11</v>
      </c>
      <c r="D494" s="1">
        <f>IF(Table1[[#This Row],[Position]]&lt;4,3,(IF(Table1[[#This Row],[Position]]&gt;10,1,2)))</f>
        <v>1</v>
      </c>
      <c r="E494" s="1">
        <f>IF(Table1[[#This Row],[Previous Position]]&lt;4,3,(IF(Table1[[#This Row],[Previous Position]]&gt;10,1,2)))</f>
        <v>1</v>
      </c>
      <c r="F494" s="1">
        <v>140</v>
      </c>
      <c r="G494" s="1">
        <v>10.25</v>
      </c>
      <c r="H494" s="1" t="s">
        <v>694</v>
      </c>
      <c r="I494" s="1">
        <v>0.01</v>
      </c>
      <c r="J494" s="1">
        <v>0.01</v>
      </c>
      <c r="K494" s="1">
        <v>0.65</v>
      </c>
      <c r="L494" s="1">
        <v>522000000</v>
      </c>
      <c r="M494" s="1" t="s">
        <v>1115</v>
      </c>
    </row>
    <row r="495" spans="1:13" x14ac:dyDescent="0.25">
      <c r="A495" s="1" t="s">
        <v>1116</v>
      </c>
      <c r="B495" s="1">
        <v>2</v>
      </c>
      <c r="C495" s="1">
        <v>1</v>
      </c>
      <c r="D495" s="1">
        <f>IF(Table1[[#This Row],[Position]]&lt;4,3,(IF(Table1[[#This Row],[Position]]&gt;10,1,2)))</f>
        <v>3</v>
      </c>
      <c r="E495" s="1">
        <f>IF(Table1[[#This Row],[Previous Position]]&lt;4,3,(IF(Table1[[#This Row],[Previous Position]]&gt;10,1,2)))</f>
        <v>3</v>
      </c>
      <c r="F495" s="1">
        <v>50</v>
      </c>
      <c r="G495" s="1">
        <v>23.42</v>
      </c>
      <c r="H495" s="1" t="s">
        <v>33</v>
      </c>
      <c r="I495" s="1">
        <v>0.01</v>
      </c>
      <c r="J495" s="1">
        <v>0.03</v>
      </c>
      <c r="K495" s="1">
        <v>0.82</v>
      </c>
      <c r="L495" s="1">
        <v>19900000</v>
      </c>
      <c r="M495" s="1" t="s">
        <v>1117</v>
      </c>
    </row>
    <row r="496" spans="1:13" x14ac:dyDescent="0.25">
      <c r="A496" s="1" t="s">
        <v>1118</v>
      </c>
      <c r="B496" s="1">
        <v>16</v>
      </c>
      <c r="C496" s="1">
        <v>16</v>
      </c>
      <c r="D496" s="1">
        <f>IF(Table1[[#This Row],[Position]]&lt;4,3,(IF(Table1[[#This Row],[Position]]&gt;10,1,2)))</f>
        <v>1</v>
      </c>
      <c r="E496" s="1">
        <f>IF(Table1[[#This Row],[Previous Position]]&lt;4,3,(IF(Table1[[#This Row],[Previous Position]]&gt;10,1,2)))</f>
        <v>1</v>
      </c>
      <c r="F496" s="1">
        <v>1300</v>
      </c>
      <c r="G496" s="1">
        <v>15.56</v>
      </c>
      <c r="H496" s="1" t="s">
        <v>958</v>
      </c>
      <c r="I496" s="1">
        <v>0.01</v>
      </c>
      <c r="J496" s="1">
        <v>0.02</v>
      </c>
      <c r="K496" s="1">
        <v>0.89</v>
      </c>
      <c r="L496" s="1">
        <v>28600000</v>
      </c>
      <c r="M496" s="1" t="s">
        <v>1119</v>
      </c>
    </row>
    <row r="497" spans="1:13" x14ac:dyDescent="0.25">
      <c r="A497" s="1" t="s">
        <v>1120</v>
      </c>
      <c r="B497" s="1">
        <v>2</v>
      </c>
      <c r="C497" s="1">
        <v>3</v>
      </c>
      <c r="D497" s="1">
        <f>IF(Table1[[#This Row],[Position]]&lt;4,3,(IF(Table1[[#This Row],[Position]]&gt;10,1,2)))</f>
        <v>3</v>
      </c>
      <c r="E497" s="1">
        <f>IF(Table1[[#This Row],[Previous Position]]&lt;4,3,(IF(Table1[[#This Row],[Previous Position]]&gt;10,1,2)))</f>
        <v>3</v>
      </c>
      <c r="F497" s="1">
        <v>50</v>
      </c>
      <c r="G497" s="1">
        <v>0</v>
      </c>
      <c r="H497" s="1" t="s">
        <v>50</v>
      </c>
      <c r="I497" s="1">
        <v>0.01</v>
      </c>
      <c r="J497" s="1">
        <v>0</v>
      </c>
      <c r="K497" s="1">
        <v>0.24</v>
      </c>
      <c r="L497" s="1">
        <v>40000000</v>
      </c>
      <c r="M497" s="1" t="s">
        <v>1121</v>
      </c>
    </row>
    <row r="498" spans="1:13" x14ac:dyDescent="0.25">
      <c r="A498" s="1" t="s">
        <v>389</v>
      </c>
      <c r="B498" s="1">
        <v>2</v>
      </c>
      <c r="C498" s="1">
        <v>2</v>
      </c>
      <c r="D498" s="1">
        <f>IF(Table1[[#This Row],[Position]]&lt;4,3,(IF(Table1[[#This Row],[Position]]&gt;10,1,2)))</f>
        <v>3</v>
      </c>
      <c r="E498" s="1">
        <f>IF(Table1[[#This Row],[Previous Position]]&lt;4,3,(IF(Table1[[#This Row],[Previous Position]]&gt;10,1,2)))</f>
        <v>3</v>
      </c>
      <c r="F498" s="1">
        <v>50</v>
      </c>
      <c r="G498" s="1">
        <v>5.89</v>
      </c>
      <c r="H498" s="1" t="s">
        <v>593</v>
      </c>
      <c r="I498" s="1">
        <v>0.01</v>
      </c>
      <c r="J498" s="1">
        <v>0</v>
      </c>
      <c r="K498" s="1">
        <v>0.34</v>
      </c>
      <c r="L498" s="1">
        <v>18000</v>
      </c>
      <c r="M498" s="1" t="s">
        <v>390</v>
      </c>
    </row>
    <row r="499" spans="1:13" x14ac:dyDescent="0.25">
      <c r="A499" s="1" t="s">
        <v>391</v>
      </c>
      <c r="B499" s="1">
        <v>2</v>
      </c>
      <c r="C499" s="1">
        <v>0</v>
      </c>
      <c r="D499" s="1">
        <f>IF(Table1[[#This Row],[Position]]&lt;4,3,(IF(Table1[[#This Row],[Position]]&gt;10,1,2)))</f>
        <v>3</v>
      </c>
      <c r="E499" s="1">
        <f>IF(Table1[[#This Row],[Previous Position]]&lt;4,3,(IF(Table1[[#This Row],[Previous Position]]&gt;10,1,2)))</f>
        <v>3</v>
      </c>
      <c r="F499" s="1">
        <v>50</v>
      </c>
      <c r="G499" s="1">
        <v>0</v>
      </c>
      <c r="H499" s="1" t="s">
        <v>533</v>
      </c>
      <c r="I499" s="1">
        <v>0.01</v>
      </c>
      <c r="J499" s="1">
        <v>0</v>
      </c>
      <c r="K499" s="1">
        <v>0.89</v>
      </c>
      <c r="L499" s="1">
        <v>1110000</v>
      </c>
      <c r="M499" s="1" t="s">
        <v>393</v>
      </c>
    </row>
    <row r="500" spans="1:13" x14ac:dyDescent="0.25">
      <c r="A500" s="1" t="s">
        <v>394</v>
      </c>
      <c r="B500" s="1">
        <v>2</v>
      </c>
      <c r="C500" s="1">
        <v>2</v>
      </c>
      <c r="D500" s="1">
        <f>IF(Table1[[#This Row],[Position]]&lt;4,3,(IF(Table1[[#This Row],[Position]]&gt;10,1,2)))</f>
        <v>3</v>
      </c>
      <c r="E500" s="1">
        <f>IF(Table1[[#This Row],[Previous Position]]&lt;4,3,(IF(Table1[[#This Row],[Previous Position]]&gt;10,1,2)))</f>
        <v>3</v>
      </c>
      <c r="F500" s="1">
        <v>50</v>
      </c>
      <c r="G500" s="1">
        <v>0</v>
      </c>
      <c r="H500" s="1" t="s">
        <v>1122</v>
      </c>
      <c r="I500" s="1">
        <v>0.01</v>
      </c>
      <c r="J500" s="1">
        <v>0</v>
      </c>
      <c r="K500" s="1">
        <v>0.37</v>
      </c>
      <c r="L500" s="1">
        <v>16000</v>
      </c>
      <c r="M500" s="1" t="s">
        <v>396</v>
      </c>
    </row>
    <row r="501" spans="1:13" x14ac:dyDescent="0.25">
      <c r="A501" s="1" t="s">
        <v>397</v>
      </c>
      <c r="B501" s="1">
        <v>2</v>
      </c>
      <c r="C501" s="1">
        <v>2</v>
      </c>
      <c r="D501" s="1">
        <f>IF(Table1[[#This Row],[Position]]&lt;4,3,(IF(Table1[[#This Row],[Position]]&gt;10,1,2)))</f>
        <v>3</v>
      </c>
      <c r="E501" s="1">
        <f>IF(Table1[[#This Row],[Previous Position]]&lt;4,3,(IF(Table1[[#This Row],[Previous Position]]&gt;10,1,2)))</f>
        <v>3</v>
      </c>
      <c r="F501" s="1">
        <v>50</v>
      </c>
      <c r="G501" s="1">
        <v>25.87</v>
      </c>
      <c r="H501" s="1" t="s">
        <v>1123</v>
      </c>
      <c r="I501" s="1">
        <v>0.01</v>
      </c>
      <c r="J501" s="1">
        <v>0.04</v>
      </c>
      <c r="K501" s="1">
        <v>0.75</v>
      </c>
      <c r="L501" s="1">
        <v>388000</v>
      </c>
      <c r="M501" s="1" t="s">
        <v>398</v>
      </c>
    </row>
    <row r="502" spans="1:13" x14ac:dyDescent="0.25">
      <c r="A502" s="1" t="s">
        <v>1124</v>
      </c>
      <c r="B502" s="1">
        <v>2</v>
      </c>
      <c r="C502" s="1">
        <v>2</v>
      </c>
      <c r="D502" s="1">
        <f>IF(Table1[[#This Row],[Position]]&lt;4,3,(IF(Table1[[#This Row],[Position]]&gt;10,1,2)))</f>
        <v>3</v>
      </c>
      <c r="E502" s="1">
        <f>IF(Table1[[#This Row],[Previous Position]]&lt;4,3,(IF(Table1[[#This Row],[Previous Position]]&gt;10,1,2)))</f>
        <v>3</v>
      </c>
      <c r="F502" s="1">
        <v>50</v>
      </c>
      <c r="G502" s="1">
        <v>0.56000000000000005</v>
      </c>
      <c r="H502" s="1" t="s">
        <v>1125</v>
      </c>
      <c r="I502" s="1">
        <v>0.01</v>
      </c>
      <c r="J502" s="1">
        <v>0</v>
      </c>
      <c r="K502" s="1">
        <v>0.75</v>
      </c>
      <c r="L502" s="1">
        <v>128000</v>
      </c>
      <c r="M502" s="1" t="s">
        <v>1126</v>
      </c>
    </row>
    <row r="503" spans="1:13" x14ac:dyDescent="0.25">
      <c r="A503" s="1" t="s">
        <v>399</v>
      </c>
      <c r="B503" s="1">
        <v>2</v>
      </c>
      <c r="C503" s="1">
        <v>0</v>
      </c>
      <c r="D503" s="1">
        <f>IF(Table1[[#This Row],[Position]]&lt;4,3,(IF(Table1[[#This Row],[Position]]&gt;10,1,2)))</f>
        <v>3</v>
      </c>
      <c r="E503" s="1">
        <f>IF(Table1[[#This Row],[Previous Position]]&lt;4,3,(IF(Table1[[#This Row],[Previous Position]]&gt;10,1,2)))</f>
        <v>3</v>
      </c>
      <c r="F503" s="1">
        <v>50</v>
      </c>
      <c r="G503" s="1">
        <v>14.16</v>
      </c>
      <c r="H503" s="1" t="s">
        <v>74</v>
      </c>
      <c r="I503" s="1">
        <v>0.01</v>
      </c>
      <c r="J503" s="1">
        <v>0.02</v>
      </c>
      <c r="K503" s="1">
        <v>0.86</v>
      </c>
      <c r="L503" s="1">
        <v>951000</v>
      </c>
      <c r="M503" s="1" t="s">
        <v>401</v>
      </c>
    </row>
    <row r="504" spans="1:13" x14ac:dyDescent="0.25">
      <c r="A504" s="1" t="s">
        <v>1127</v>
      </c>
      <c r="B504" s="1">
        <v>2</v>
      </c>
      <c r="C504" s="1">
        <v>3</v>
      </c>
      <c r="D504" s="1">
        <f>IF(Table1[[#This Row],[Position]]&lt;4,3,(IF(Table1[[#This Row],[Position]]&gt;10,1,2)))</f>
        <v>3</v>
      </c>
      <c r="E504" s="1">
        <f>IF(Table1[[#This Row],[Previous Position]]&lt;4,3,(IF(Table1[[#This Row],[Previous Position]]&gt;10,1,2)))</f>
        <v>3</v>
      </c>
      <c r="F504" s="1">
        <v>50</v>
      </c>
      <c r="G504" s="1">
        <v>6.33</v>
      </c>
      <c r="H504" s="1" t="s">
        <v>1128</v>
      </c>
      <c r="I504" s="1">
        <v>0.01</v>
      </c>
      <c r="J504" s="1">
        <v>0.01</v>
      </c>
      <c r="K504" s="1">
        <v>0.34</v>
      </c>
      <c r="L504" s="1">
        <v>89000000</v>
      </c>
      <c r="M504" s="1" t="s">
        <v>1129</v>
      </c>
    </row>
    <row r="505" spans="1:13" x14ac:dyDescent="0.25">
      <c r="A505" s="1" t="s">
        <v>1130</v>
      </c>
      <c r="B505" s="1">
        <v>2</v>
      </c>
      <c r="C505" s="1">
        <v>2</v>
      </c>
      <c r="D505" s="1">
        <f>IF(Table1[[#This Row],[Position]]&lt;4,3,(IF(Table1[[#This Row],[Position]]&gt;10,1,2)))</f>
        <v>3</v>
      </c>
      <c r="E505" s="1">
        <f>IF(Table1[[#This Row],[Previous Position]]&lt;4,3,(IF(Table1[[#This Row],[Previous Position]]&gt;10,1,2)))</f>
        <v>3</v>
      </c>
      <c r="F505" s="1">
        <v>50</v>
      </c>
      <c r="G505" s="1">
        <v>0</v>
      </c>
      <c r="H505" s="1" t="s">
        <v>1131</v>
      </c>
      <c r="I505" s="1">
        <v>0.01</v>
      </c>
      <c r="J505" s="1">
        <v>0</v>
      </c>
      <c r="K505" s="1">
        <v>0.52</v>
      </c>
      <c r="L505" s="1">
        <v>237000000</v>
      </c>
      <c r="M505" s="1" t="s">
        <v>1132</v>
      </c>
    </row>
    <row r="506" spans="1:13" x14ac:dyDescent="0.25">
      <c r="A506" s="1" t="s">
        <v>1133</v>
      </c>
      <c r="B506" s="1">
        <v>2</v>
      </c>
      <c r="C506" s="1">
        <v>3</v>
      </c>
      <c r="D506" s="1">
        <f>IF(Table1[[#This Row],[Position]]&lt;4,3,(IF(Table1[[#This Row],[Position]]&gt;10,1,2)))</f>
        <v>3</v>
      </c>
      <c r="E506" s="1">
        <f>IF(Table1[[#This Row],[Previous Position]]&lt;4,3,(IF(Table1[[#This Row],[Previous Position]]&gt;10,1,2)))</f>
        <v>3</v>
      </c>
      <c r="F506" s="1">
        <v>50</v>
      </c>
      <c r="G506" s="1">
        <v>0</v>
      </c>
      <c r="H506" s="1" t="s">
        <v>50</v>
      </c>
      <c r="I506" s="1">
        <v>0.01</v>
      </c>
      <c r="J506" s="1">
        <v>0</v>
      </c>
      <c r="K506" s="1">
        <v>0.45</v>
      </c>
      <c r="L506" s="1">
        <v>83000000</v>
      </c>
      <c r="M506" s="1" t="s">
        <v>1134</v>
      </c>
    </row>
    <row r="507" spans="1:13" x14ac:dyDescent="0.25">
      <c r="A507" s="1" t="s">
        <v>1135</v>
      </c>
      <c r="B507" s="1">
        <v>2</v>
      </c>
      <c r="C507" s="1">
        <v>2</v>
      </c>
      <c r="D507" s="1">
        <f>IF(Table1[[#This Row],[Position]]&lt;4,3,(IF(Table1[[#This Row],[Position]]&gt;10,1,2)))</f>
        <v>3</v>
      </c>
      <c r="E507" s="1">
        <f>IF(Table1[[#This Row],[Previous Position]]&lt;4,3,(IF(Table1[[#This Row],[Previous Position]]&gt;10,1,2)))</f>
        <v>3</v>
      </c>
      <c r="F507" s="1">
        <v>50</v>
      </c>
      <c r="G507" s="1">
        <v>4.26</v>
      </c>
      <c r="H507" s="1" t="s">
        <v>78</v>
      </c>
      <c r="I507" s="1">
        <v>0.01</v>
      </c>
      <c r="J507" s="1">
        <v>0</v>
      </c>
      <c r="K507" s="1">
        <v>0.39</v>
      </c>
      <c r="L507" s="1">
        <v>284000</v>
      </c>
      <c r="M507" s="1" t="s">
        <v>1136</v>
      </c>
    </row>
    <row r="508" spans="1:13" x14ac:dyDescent="0.25">
      <c r="A508" s="1" t="s">
        <v>1137</v>
      </c>
      <c r="B508" s="1">
        <v>2</v>
      </c>
      <c r="C508" s="1">
        <v>1</v>
      </c>
      <c r="D508" s="1">
        <f>IF(Table1[[#This Row],[Position]]&lt;4,3,(IF(Table1[[#This Row],[Position]]&gt;10,1,2)))</f>
        <v>3</v>
      </c>
      <c r="E508" s="1">
        <f>IF(Table1[[#This Row],[Previous Position]]&lt;4,3,(IF(Table1[[#This Row],[Previous Position]]&gt;10,1,2)))</f>
        <v>3</v>
      </c>
      <c r="F508" s="1">
        <v>50</v>
      </c>
      <c r="G508" s="1">
        <v>39.76</v>
      </c>
      <c r="H508" s="1" t="s">
        <v>182</v>
      </c>
      <c r="I508" s="1">
        <v>0.01</v>
      </c>
      <c r="J508" s="1">
        <v>0.06</v>
      </c>
      <c r="K508" s="1">
        <v>0.95</v>
      </c>
      <c r="L508" s="1">
        <v>284000</v>
      </c>
      <c r="M508" s="1" t="s">
        <v>1138</v>
      </c>
    </row>
    <row r="509" spans="1:13" x14ac:dyDescent="0.25">
      <c r="A509" s="1" t="s">
        <v>1139</v>
      </c>
      <c r="B509" s="1">
        <v>2</v>
      </c>
      <c r="C509" s="1">
        <v>2</v>
      </c>
      <c r="D509" s="1">
        <f>IF(Table1[[#This Row],[Position]]&lt;4,3,(IF(Table1[[#This Row],[Position]]&gt;10,1,2)))</f>
        <v>3</v>
      </c>
      <c r="E509" s="1">
        <f>IF(Table1[[#This Row],[Previous Position]]&lt;4,3,(IF(Table1[[#This Row],[Previous Position]]&gt;10,1,2)))</f>
        <v>3</v>
      </c>
      <c r="F509" s="1">
        <v>50</v>
      </c>
      <c r="G509" s="1">
        <v>30.99</v>
      </c>
      <c r="H509" s="1" t="s">
        <v>449</v>
      </c>
      <c r="I509" s="1">
        <v>0.01</v>
      </c>
      <c r="J509" s="1">
        <v>0.05</v>
      </c>
      <c r="K509" s="1">
        <v>0.99</v>
      </c>
      <c r="L509" s="1">
        <v>3400000</v>
      </c>
      <c r="M509" s="1" t="s">
        <v>1140</v>
      </c>
    </row>
    <row r="510" spans="1:13" x14ac:dyDescent="0.25">
      <c r="A510" s="1" t="s">
        <v>406</v>
      </c>
      <c r="B510" s="1">
        <v>2</v>
      </c>
      <c r="C510" s="1">
        <v>0</v>
      </c>
      <c r="D510" s="1">
        <f>IF(Table1[[#This Row],[Position]]&lt;4,3,(IF(Table1[[#This Row],[Position]]&gt;10,1,2)))</f>
        <v>3</v>
      </c>
      <c r="E510" s="1">
        <f>IF(Table1[[#This Row],[Previous Position]]&lt;4,3,(IF(Table1[[#This Row],[Previous Position]]&gt;10,1,2)))</f>
        <v>3</v>
      </c>
      <c r="F510" s="1">
        <v>50</v>
      </c>
      <c r="G510" s="1">
        <v>38.31</v>
      </c>
      <c r="H510" s="1" t="s">
        <v>1068</v>
      </c>
      <c r="I510" s="1">
        <v>0.01</v>
      </c>
      <c r="J510" s="1">
        <v>0.06</v>
      </c>
      <c r="K510" s="1">
        <v>1</v>
      </c>
      <c r="L510" s="1">
        <v>3340000</v>
      </c>
      <c r="M510" s="1" t="s">
        <v>407</v>
      </c>
    </row>
    <row r="511" spans="1:13" x14ac:dyDescent="0.25">
      <c r="A511" s="1" t="s">
        <v>1141</v>
      </c>
      <c r="B511" s="1">
        <v>2</v>
      </c>
      <c r="C511" s="1">
        <v>2</v>
      </c>
      <c r="D511" s="1">
        <f>IF(Table1[[#This Row],[Position]]&lt;4,3,(IF(Table1[[#This Row],[Position]]&gt;10,1,2)))</f>
        <v>3</v>
      </c>
      <c r="E511" s="1">
        <f>IF(Table1[[#This Row],[Previous Position]]&lt;4,3,(IF(Table1[[#This Row],[Previous Position]]&gt;10,1,2)))</f>
        <v>3</v>
      </c>
      <c r="F511" s="1">
        <v>50</v>
      </c>
      <c r="G511" s="1">
        <v>41.66</v>
      </c>
      <c r="H511" s="1" t="s">
        <v>12</v>
      </c>
      <c r="I511" s="1">
        <v>0.01</v>
      </c>
      <c r="J511" s="1">
        <v>0.06</v>
      </c>
      <c r="K511" s="1">
        <v>0.92</v>
      </c>
      <c r="L511" s="1">
        <v>26400000</v>
      </c>
      <c r="M511" s="1" t="s">
        <v>1142</v>
      </c>
    </row>
    <row r="512" spans="1:13" x14ac:dyDescent="0.25">
      <c r="A512" s="1" t="s">
        <v>408</v>
      </c>
      <c r="B512" s="1">
        <v>2</v>
      </c>
      <c r="C512" s="1">
        <v>2</v>
      </c>
      <c r="D512" s="1">
        <f>IF(Table1[[#This Row],[Position]]&lt;4,3,(IF(Table1[[#This Row],[Position]]&gt;10,1,2)))</f>
        <v>3</v>
      </c>
      <c r="E512" s="1">
        <f>IF(Table1[[#This Row],[Previous Position]]&lt;4,3,(IF(Table1[[#This Row],[Previous Position]]&gt;10,1,2)))</f>
        <v>3</v>
      </c>
      <c r="F512" s="1">
        <v>50</v>
      </c>
      <c r="G512" s="1">
        <v>9.56</v>
      </c>
      <c r="H512" s="1" t="s">
        <v>182</v>
      </c>
      <c r="I512" s="1">
        <v>0.01</v>
      </c>
      <c r="J512" s="1">
        <v>0.01</v>
      </c>
      <c r="K512" s="1">
        <v>0.94</v>
      </c>
      <c r="L512" s="1">
        <v>347000</v>
      </c>
      <c r="M512" s="1" t="s">
        <v>409</v>
      </c>
    </row>
    <row r="513" spans="1:13" x14ac:dyDescent="0.25">
      <c r="A513" s="1" t="s">
        <v>1143</v>
      </c>
      <c r="B513" s="1">
        <v>2</v>
      </c>
      <c r="C513" s="1">
        <v>2</v>
      </c>
      <c r="D513" s="1">
        <f>IF(Table1[[#This Row],[Position]]&lt;4,3,(IF(Table1[[#This Row],[Position]]&gt;10,1,2)))</f>
        <v>3</v>
      </c>
      <c r="E513" s="1">
        <f>IF(Table1[[#This Row],[Previous Position]]&lt;4,3,(IF(Table1[[#This Row],[Previous Position]]&gt;10,1,2)))</f>
        <v>3</v>
      </c>
      <c r="F513" s="1">
        <v>50</v>
      </c>
      <c r="G513" s="1">
        <v>34.36</v>
      </c>
      <c r="H513" s="1" t="s">
        <v>18</v>
      </c>
      <c r="I513" s="1">
        <v>0.01</v>
      </c>
      <c r="J513" s="1">
        <v>0.05</v>
      </c>
      <c r="K513" s="1">
        <v>0.95</v>
      </c>
      <c r="L513" s="1">
        <v>11100000</v>
      </c>
      <c r="M513" s="1" t="s">
        <v>1144</v>
      </c>
    </row>
    <row r="514" spans="1:13" x14ac:dyDescent="0.25">
      <c r="A514" s="1" t="s">
        <v>1145</v>
      </c>
      <c r="B514" s="1">
        <v>2</v>
      </c>
      <c r="C514" s="1">
        <v>2</v>
      </c>
      <c r="D514" s="1">
        <f>IF(Table1[[#This Row],[Position]]&lt;4,3,(IF(Table1[[#This Row],[Position]]&gt;10,1,2)))</f>
        <v>3</v>
      </c>
      <c r="E514" s="1">
        <f>IF(Table1[[#This Row],[Previous Position]]&lt;4,3,(IF(Table1[[#This Row],[Previous Position]]&gt;10,1,2)))</f>
        <v>3</v>
      </c>
      <c r="F514" s="1">
        <v>50</v>
      </c>
      <c r="G514" s="1">
        <v>20.43</v>
      </c>
      <c r="H514" s="1" t="s">
        <v>187</v>
      </c>
      <c r="I514" s="1">
        <v>0.01</v>
      </c>
      <c r="J514" s="1">
        <v>0.03</v>
      </c>
      <c r="K514" s="1">
        <v>0.95</v>
      </c>
      <c r="L514" s="1">
        <v>8370000</v>
      </c>
      <c r="M514" s="1" t="s">
        <v>1146</v>
      </c>
    </row>
    <row r="515" spans="1:13" x14ac:dyDescent="0.25">
      <c r="A515" s="1" t="s">
        <v>410</v>
      </c>
      <c r="B515" s="1">
        <v>2</v>
      </c>
      <c r="C515" s="1">
        <v>2</v>
      </c>
      <c r="D515" s="1">
        <f>IF(Table1[[#This Row],[Position]]&lt;4,3,(IF(Table1[[#This Row],[Position]]&gt;10,1,2)))</f>
        <v>3</v>
      </c>
      <c r="E515" s="1">
        <f>IF(Table1[[#This Row],[Previous Position]]&lt;4,3,(IF(Table1[[#This Row],[Previous Position]]&gt;10,1,2)))</f>
        <v>3</v>
      </c>
      <c r="F515" s="1">
        <v>50</v>
      </c>
      <c r="G515" s="1">
        <v>18.89</v>
      </c>
      <c r="H515" s="1" t="s">
        <v>1068</v>
      </c>
      <c r="I515" s="1">
        <v>0.01</v>
      </c>
      <c r="J515" s="1">
        <v>0.03</v>
      </c>
      <c r="K515" s="1">
        <v>0.89</v>
      </c>
      <c r="L515" s="1">
        <v>56000</v>
      </c>
      <c r="M515" s="1" t="s">
        <v>411</v>
      </c>
    </row>
    <row r="516" spans="1:13" x14ac:dyDescent="0.25">
      <c r="A516" s="1" t="s">
        <v>1147</v>
      </c>
      <c r="B516" s="1">
        <v>2</v>
      </c>
      <c r="C516" s="1">
        <v>2</v>
      </c>
      <c r="D516" s="1">
        <f>IF(Table1[[#This Row],[Position]]&lt;4,3,(IF(Table1[[#This Row],[Position]]&gt;10,1,2)))</f>
        <v>3</v>
      </c>
      <c r="E516" s="1">
        <f>IF(Table1[[#This Row],[Previous Position]]&lt;4,3,(IF(Table1[[#This Row],[Previous Position]]&gt;10,1,2)))</f>
        <v>3</v>
      </c>
      <c r="F516" s="1">
        <v>50</v>
      </c>
      <c r="G516" s="1">
        <v>45.86</v>
      </c>
      <c r="H516" s="1" t="s">
        <v>1148</v>
      </c>
      <c r="I516" s="1">
        <v>0.01</v>
      </c>
      <c r="J516" s="1">
        <v>7.0000000000000007E-2</v>
      </c>
      <c r="K516" s="1">
        <v>0.79</v>
      </c>
      <c r="L516" s="1">
        <v>19300000</v>
      </c>
      <c r="M516" s="1" t="s">
        <v>1149</v>
      </c>
    </row>
    <row r="517" spans="1:13" x14ac:dyDescent="0.25">
      <c r="A517" s="1" t="s">
        <v>412</v>
      </c>
      <c r="B517" s="1">
        <v>2</v>
      </c>
      <c r="C517" s="1">
        <v>2</v>
      </c>
      <c r="D517" s="1">
        <f>IF(Table1[[#This Row],[Position]]&lt;4,3,(IF(Table1[[#This Row],[Position]]&gt;10,1,2)))</f>
        <v>3</v>
      </c>
      <c r="E517" s="1">
        <f>IF(Table1[[#This Row],[Previous Position]]&lt;4,3,(IF(Table1[[#This Row],[Previous Position]]&gt;10,1,2)))</f>
        <v>3</v>
      </c>
      <c r="F517" s="1">
        <v>50</v>
      </c>
      <c r="G517" s="1">
        <v>44.52</v>
      </c>
      <c r="H517" s="1" t="s">
        <v>12</v>
      </c>
      <c r="I517" s="1">
        <v>0.01</v>
      </c>
      <c r="J517" s="1">
        <v>7.0000000000000007E-2</v>
      </c>
      <c r="K517" s="1">
        <v>0.98</v>
      </c>
      <c r="L517" s="1">
        <v>344000</v>
      </c>
      <c r="M517" s="1" t="s">
        <v>413</v>
      </c>
    </row>
    <row r="518" spans="1:13" x14ac:dyDescent="0.25">
      <c r="A518" s="1" t="s">
        <v>414</v>
      </c>
      <c r="B518" s="1">
        <v>2</v>
      </c>
      <c r="C518" s="1">
        <v>2</v>
      </c>
      <c r="D518" s="1">
        <f>IF(Table1[[#This Row],[Position]]&lt;4,3,(IF(Table1[[#This Row],[Position]]&gt;10,1,2)))</f>
        <v>3</v>
      </c>
      <c r="E518" s="1">
        <f>IF(Table1[[#This Row],[Previous Position]]&lt;4,3,(IF(Table1[[#This Row],[Previous Position]]&gt;10,1,2)))</f>
        <v>3</v>
      </c>
      <c r="F518" s="1">
        <v>50</v>
      </c>
      <c r="G518" s="1">
        <v>0</v>
      </c>
      <c r="H518" s="1" t="s">
        <v>318</v>
      </c>
      <c r="I518" s="1">
        <v>0.01</v>
      </c>
      <c r="J518" s="1">
        <v>0</v>
      </c>
      <c r="K518" s="1">
        <v>0.13</v>
      </c>
      <c r="L518" s="1">
        <v>1770000</v>
      </c>
      <c r="M518" s="1" t="s">
        <v>415</v>
      </c>
    </row>
    <row r="519" spans="1:13" x14ac:dyDescent="0.25">
      <c r="A519" s="1" t="s">
        <v>416</v>
      </c>
      <c r="B519" s="1">
        <v>2</v>
      </c>
      <c r="C519" s="1">
        <v>2</v>
      </c>
      <c r="D519" s="1">
        <f>IF(Table1[[#This Row],[Position]]&lt;4,3,(IF(Table1[[#This Row],[Position]]&gt;10,1,2)))</f>
        <v>3</v>
      </c>
      <c r="E519" s="1">
        <f>IF(Table1[[#This Row],[Previous Position]]&lt;4,3,(IF(Table1[[#This Row],[Previous Position]]&gt;10,1,2)))</f>
        <v>3</v>
      </c>
      <c r="F519" s="1">
        <v>50</v>
      </c>
      <c r="G519" s="1">
        <v>12.74</v>
      </c>
      <c r="H519" s="1" t="s">
        <v>1123</v>
      </c>
      <c r="I519" s="1">
        <v>0.01</v>
      </c>
      <c r="J519" s="1">
        <v>0.02</v>
      </c>
      <c r="K519" s="1">
        <v>0.69</v>
      </c>
      <c r="L519" s="1">
        <v>388000</v>
      </c>
      <c r="M519" s="1" t="s">
        <v>417</v>
      </c>
    </row>
    <row r="520" spans="1:13" x14ac:dyDescent="0.25">
      <c r="A520" s="1" t="s">
        <v>1150</v>
      </c>
      <c r="B520" s="1">
        <v>2</v>
      </c>
      <c r="C520" s="1">
        <v>2</v>
      </c>
      <c r="D520" s="1">
        <f>IF(Table1[[#This Row],[Position]]&lt;4,3,(IF(Table1[[#This Row],[Position]]&gt;10,1,2)))</f>
        <v>3</v>
      </c>
      <c r="E520" s="1">
        <f>IF(Table1[[#This Row],[Previous Position]]&lt;4,3,(IF(Table1[[#This Row],[Previous Position]]&gt;10,1,2)))</f>
        <v>3</v>
      </c>
      <c r="F520" s="1">
        <v>50</v>
      </c>
      <c r="G520" s="1">
        <v>45.58</v>
      </c>
      <c r="H520" s="1" t="s">
        <v>18</v>
      </c>
      <c r="I520" s="1">
        <v>0.01</v>
      </c>
      <c r="J520" s="1">
        <v>7.0000000000000007E-2</v>
      </c>
      <c r="K520" s="1">
        <v>0.9</v>
      </c>
      <c r="L520" s="1">
        <v>734000</v>
      </c>
      <c r="M520" s="1" t="s">
        <v>1151</v>
      </c>
    </row>
    <row r="521" spans="1:13" x14ac:dyDescent="0.25">
      <c r="A521" s="1" t="s">
        <v>1152</v>
      </c>
      <c r="B521" s="1">
        <v>2</v>
      </c>
      <c r="C521" s="1">
        <v>1</v>
      </c>
      <c r="D521" s="1">
        <f>IF(Table1[[#This Row],[Position]]&lt;4,3,(IF(Table1[[#This Row],[Position]]&gt;10,1,2)))</f>
        <v>3</v>
      </c>
      <c r="E521" s="1">
        <f>IF(Table1[[#This Row],[Previous Position]]&lt;4,3,(IF(Table1[[#This Row],[Previous Position]]&gt;10,1,2)))</f>
        <v>3</v>
      </c>
      <c r="F521" s="1">
        <v>50</v>
      </c>
      <c r="G521" s="1">
        <v>4.42</v>
      </c>
      <c r="H521" s="1" t="s">
        <v>744</v>
      </c>
      <c r="I521" s="1">
        <v>0.01</v>
      </c>
      <c r="J521" s="1">
        <v>0</v>
      </c>
      <c r="K521" s="1">
        <v>0.27</v>
      </c>
      <c r="L521" s="1">
        <v>67400000</v>
      </c>
      <c r="M521" s="1" t="s">
        <v>1153</v>
      </c>
    </row>
    <row r="522" spans="1:13" x14ac:dyDescent="0.25">
      <c r="A522" s="1" t="s">
        <v>418</v>
      </c>
      <c r="B522" s="1">
        <v>2</v>
      </c>
      <c r="C522" s="1">
        <v>2</v>
      </c>
      <c r="D522" s="1">
        <f>IF(Table1[[#This Row],[Position]]&lt;4,3,(IF(Table1[[#This Row],[Position]]&gt;10,1,2)))</f>
        <v>3</v>
      </c>
      <c r="E522" s="1">
        <f>IF(Table1[[#This Row],[Previous Position]]&lt;4,3,(IF(Table1[[#This Row],[Previous Position]]&gt;10,1,2)))</f>
        <v>3</v>
      </c>
      <c r="F522" s="1">
        <v>50</v>
      </c>
      <c r="G522" s="1">
        <v>0</v>
      </c>
      <c r="H522" s="1" t="s">
        <v>969</v>
      </c>
      <c r="I522" s="1">
        <v>0.01</v>
      </c>
      <c r="J522" s="1">
        <v>0</v>
      </c>
      <c r="K522" s="1">
        <v>0.36</v>
      </c>
      <c r="L522" s="1">
        <v>16000</v>
      </c>
      <c r="M522" s="1" t="s">
        <v>419</v>
      </c>
    </row>
    <row r="523" spans="1:13" x14ac:dyDescent="0.25">
      <c r="A523" s="1" t="s">
        <v>1154</v>
      </c>
      <c r="B523" s="1">
        <v>2</v>
      </c>
      <c r="C523" s="1">
        <v>2</v>
      </c>
      <c r="D523" s="1">
        <f>IF(Table1[[#This Row],[Position]]&lt;4,3,(IF(Table1[[#This Row],[Position]]&gt;10,1,2)))</f>
        <v>3</v>
      </c>
      <c r="E523" s="1">
        <f>IF(Table1[[#This Row],[Previous Position]]&lt;4,3,(IF(Table1[[#This Row],[Previous Position]]&gt;10,1,2)))</f>
        <v>3</v>
      </c>
      <c r="F523" s="1">
        <v>50</v>
      </c>
      <c r="G523" s="1">
        <v>0</v>
      </c>
      <c r="H523" s="1" t="s">
        <v>50</v>
      </c>
      <c r="I523" s="1">
        <v>0.01</v>
      </c>
      <c r="J523" s="1">
        <v>0</v>
      </c>
      <c r="K523" s="1">
        <v>0.68</v>
      </c>
      <c r="L523" s="1">
        <v>23900000</v>
      </c>
      <c r="M523" s="1" t="s">
        <v>1155</v>
      </c>
    </row>
    <row r="524" spans="1:13" x14ac:dyDescent="0.25">
      <c r="A524" s="1" t="s">
        <v>1156</v>
      </c>
      <c r="B524" s="1">
        <v>2</v>
      </c>
      <c r="C524" s="1">
        <v>2</v>
      </c>
      <c r="D524" s="1">
        <f>IF(Table1[[#This Row],[Position]]&lt;4,3,(IF(Table1[[#This Row],[Position]]&gt;10,1,2)))</f>
        <v>3</v>
      </c>
      <c r="E524" s="1">
        <f>IF(Table1[[#This Row],[Previous Position]]&lt;4,3,(IF(Table1[[#This Row],[Previous Position]]&gt;10,1,2)))</f>
        <v>3</v>
      </c>
      <c r="F524" s="1">
        <v>50</v>
      </c>
      <c r="G524" s="1">
        <v>0</v>
      </c>
      <c r="H524" s="1" t="s">
        <v>1157</v>
      </c>
      <c r="I524" s="1">
        <v>0.01</v>
      </c>
      <c r="J524" s="1">
        <v>0</v>
      </c>
      <c r="K524" s="1">
        <v>0.03</v>
      </c>
      <c r="L524" s="1">
        <v>291000000</v>
      </c>
      <c r="M524" s="1" t="s">
        <v>1158</v>
      </c>
    </row>
    <row r="525" spans="1:13" x14ac:dyDescent="0.25">
      <c r="A525" s="1" t="s">
        <v>422</v>
      </c>
      <c r="B525" s="1">
        <v>2</v>
      </c>
      <c r="C525" s="1">
        <v>2</v>
      </c>
      <c r="D525" s="1">
        <f>IF(Table1[[#This Row],[Position]]&lt;4,3,(IF(Table1[[#This Row],[Position]]&gt;10,1,2)))</f>
        <v>3</v>
      </c>
      <c r="E525" s="1">
        <f>IF(Table1[[#This Row],[Previous Position]]&lt;4,3,(IF(Table1[[#This Row],[Previous Position]]&gt;10,1,2)))</f>
        <v>3</v>
      </c>
      <c r="F525" s="1">
        <v>50</v>
      </c>
      <c r="G525" s="1">
        <v>8.27</v>
      </c>
      <c r="H525" s="1" t="s">
        <v>130</v>
      </c>
      <c r="I525" s="1">
        <v>0.01</v>
      </c>
      <c r="J525" s="1">
        <v>0.01</v>
      </c>
      <c r="K525" s="1">
        <v>0.68</v>
      </c>
      <c r="L525" s="1">
        <v>494000</v>
      </c>
      <c r="M525" s="1" t="s">
        <v>424</v>
      </c>
    </row>
    <row r="526" spans="1:13" x14ac:dyDescent="0.25">
      <c r="A526" s="1" t="s">
        <v>1159</v>
      </c>
      <c r="B526" s="1">
        <v>2</v>
      </c>
      <c r="C526" s="1">
        <v>2</v>
      </c>
      <c r="D526" s="1">
        <f>IF(Table1[[#This Row],[Position]]&lt;4,3,(IF(Table1[[#This Row],[Position]]&gt;10,1,2)))</f>
        <v>3</v>
      </c>
      <c r="E526" s="1">
        <f>IF(Table1[[#This Row],[Previous Position]]&lt;4,3,(IF(Table1[[#This Row],[Previous Position]]&gt;10,1,2)))</f>
        <v>3</v>
      </c>
      <c r="F526" s="1">
        <v>50</v>
      </c>
      <c r="G526" s="1">
        <v>43.26</v>
      </c>
      <c r="H526" s="1" t="s">
        <v>1160</v>
      </c>
      <c r="I526" s="1">
        <v>0.01</v>
      </c>
      <c r="J526" s="1">
        <v>7.0000000000000007E-2</v>
      </c>
      <c r="K526" s="1">
        <v>0.99</v>
      </c>
      <c r="L526" s="1">
        <v>1640000</v>
      </c>
      <c r="M526" s="1" t="s">
        <v>1161</v>
      </c>
    </row>
    <row r="527" spans="1:13" x14ac:dyDescent="0.25">
      <c r="A527" s="1" t="s">
        <v>1162</v>
      </c>
      <c r="B527" s="1">
        <v>2</v>
      </c>
      <c r="C527" s="1">
        <v>2</v>
      </c>
      <c r="D527" s="1">
        <f>IF(Table1[[#This Row],[Position]]&lt;4,3,(IF(Table1[[#This Row],[Position]]&gt;10,1,2)))</f>
        <v>3</v>
      </c>
      <c r="E527" s="1">
        <f>IF(Table1[[#This Row],[Previous Position]]&lt;4,3,(IF(Table1[[#This Row],[Previous Position]]&gt;10,1,2)))</f>
        <v>3</v>
      </c>
      <c r="F527" s="1">
        <v>50</v>
      </c>
      <c r="G527" s="1">
        <v>14.5</v>
      </c>
      <c r="H527" s="1" t="s">
        <v>760</v>
      </c>
      <c r="I527" s="1">
        <v>0.01</v>
      </c>
      <c r="J527" s="1">
        <v>0.02</v>
      </c>
      <c r="K527" s="1">
        <v>0.93</v>
      </c>
      <c r="L527" s="1">
        <v>41200000</v>
      </c>
      <c r="M527" s="1" t="s">
        <v>1163</v>
      </c>
    </row>
    <row r="528" spans="1:13" x14ac:dyDescent="0.25">
      <c r="A528" s="1" t="s">
        <v>1164</v>
      </c>
      <c r="B528" s="1">
        <v>2</v>
      </c>
      <c r="C528" s="1">
        <v>2</v>
      </c>
      <c r="D528" s="1">
        <f>IF(Table1[[#This Row],[Position]]&lt;4,3,(IF(Table1[[#This Row],[Position]]&gt;10,1,2)))</f>
        <v>3</v>
      </c>
      <c r="E528" s="1">
        <f>IF(Table1[[#This Row],[Previous Position]]&lt;4,3,(IF(Table1[[#This Row],[Previous Position]]&gt;10,1,2)))</f>
        <v>3</v>
      </c>
      <c r="F528" s="1">
        <v>50</v>
      </c>
      <c r="G528" s="1">
        <v>85.59</v>
      </c>
      <c r="H528" s="1" t="s">
        <v>12</v>
      </c>
      <c r="I528" s="1">
        <v>0.01</v>
      </c>
      <c r="J528" s="1">
        <v>0.13</v>
      </c>
      <c r="K528" s="1">
        <v>0.97</v>
      </c>
      <c r="L528" s="1">
        <v>7130000</v>
      </c>
      <c r="M528" s="1" t="s">
        <v>1165</v>
      </c>
    </row>
    <row r="529" spans="1:13" x14ac:dyDescent="0.25">
      <c r="A529" s="1" t="s">
        <v>1166</v>
      </c>
      <c r="B529" s="1">
        <v>9</v>
      </c>
      <c r="C529" s="1">
        <v>8</v>
      </c>
      <c r="D529" s="1">
        <f>IF(Table1[[#This Row],[Position]]&lt;4,3,(IF(Table1[[#This Row],[Position]]&gt;10,1,2)))</f>
        <v>2</v>
      </c>
      <c r="E529" s="1">
        <f>IF(Table1[[#This Row],[Previous Position]]&lt;4,3,(IF(Table1[[#This Row],[Previous Position]]&gt;10,1,2)))</f>
        <v>2</v>
      </c>
      <c r="F529" s="1">
        <v>210</v>
      </c>
      <c r="G529" s="1">
        <v>26.62</v>
      </c>
      <c r="H529" s="1" t="s">
        <v>1167</v>
      </c>
      <c r="I529" s="1">
        <v>0.01</v>
      </c>
      <c r="J529" s="1">
        <v>0.04</v>
      </c>
      <c r="K529" s="1">
        <v>0.68</v>
      </c>
      <c r="L529" s="1">
        <v>317000000</v>
      </c>
      <c r="M529" s="1" t="s">
        <v>1168</v>
      </c>
    </row>
    <row r="530" spans="1:13" x14ac:dyDescent="0.25">
      <c r="A530" s="1" t="s">
        <v>1169</v>
      </c>
      <c r="B530" s="1">
        <v>4</v>
      </c>
      <c r="C530" s="1">
        <v>4</v>
      </c>
      <c r="D530" s="1">
        <f>IF(Table1[[#This Row],[Position]]&lt;4,3,(IF(Table1[[#This Row],[Position]]&gt;10,1,2)))</f>
        <v>2</v>
      </c>
      <c r="E530" s="1">
        <f>IF(Table1[[#This Row],[Previous Position]]&lt;4,3,(IF(Table1[[#This Row],[Previous Position]]&gt;10,1,2)))</f>
        <v>2</v>
      </c>
      <c r="F530" s="1">
        <v>90</v>
      </c>
      <c r="G530" s="1">
        <v>0</v>
      </c>
      <c r="H530" s="1" t="s">
        <v>1170</v>
      </c>
      <c r="I530" s="1">
        <v>0.01</v>
      </c>
      <c r="J530" s="1">
        <v>0</v>
      </c>
      <c r="K530" s="1">
        <v>0.01</v>
      </c>
      <c r="L530" s="1">
        <v>67000000</v>
      </c>
      <c r="M530" s="1" t="s">
        <v>1171</v>
      </c>
    </row>
    <row r="531" spans="1:13" x14ac:dyDescent="0.25">
      <c r="A531" s="1" t="s">
        <v>305</v>
      </c>
      <c r="B531" s="1">
        <v>3</v>
      </c>
      <c r="C531" s="1">
        <v>3</v>
      </c>
      <c r="D531" s="1">
        <f>IF(Table1[[#This Row],[Position]]&lt;4,3,(IF(Table1[[#This Row],[Position]]&gt;10,1,2)))</f>
        <v>3</v>
      </c>
      <c r="E531" s="1">
        <f>IF(Table1[[#This Row],[Previous Position]]&lt;4,3,(IF(Table1[[#This Row],[Previous Position]]&gt;10,1,2)))</f>
        <v>3</v>
      </c>
      <c r="F531" s="1">
        <v>70</v>
      </c>
      <c r="G531" s="1">
        <v>17.28</v>
      </c>
      <c r="H531" s="1" t="s">
        <v>263</v>
      </c>
      <c r="I531" s="1">
        <v>0.01</v>
      </c>
      <c r="J531" s="1">
        <v>0.02</v>
      </c>
      <c r="K531" s="1">
        <v>0.41</v>
      </c>
      <c r="L531" s="1">
        <v>241000</v>
      </c>
      <c r="M531" s="1" t="s">
        <v>306</v>
      </c>
    </row>
    <row r="532" spans="1:13" x14ac:dyDescent="0.25">
      <c r="A532" s="1" t="s">
        <v>1172</v>
      </c>
      <c r="B532" s="1">
        <v>9</v>
      </c>
      <c r="C532" s="1">
        <v>7</v>
      </c>
      <c r="D532" s="1">
        <f>IF(Table1[[#This Row],[Position]]&lt;4,3,(IF(Table1[[#This Row],[Position]]&gt;10,1,2)))</f>
        <v>2</v>
      </c>
      <c r="E532" s="1">
        <f>IF(Table1[[#This Row],[Previous Position]]&lt;4,3,(IF(Table1[[#This Row],[Previous Position]]&gt;10,1,2)))</f>
        <v>2</v>
      </c>
      <c r="F532" s="1">
        <v>210</v>
      </c>
      <c r="G532" s="1">
        <v>0</v>
      </c>
      <c r="H532" s="1" t="s">
        <v>1173</v>
      </c>
      <c r="I532" s="1">
        <v>0.01</v>
      </c>
      <c r="J532" s="1">
        <v>0</v>
      </c>
      <c r="K532" s="1">
        <v>0</v>
      </c>
      <c r="L532" s="1">
        <v>28600000</v>
      </c>
      <c r="M532" s="1" t="s">
        <v>1174</v>
      </c>
    </row>
    <row r="533" spans="1:13" x14ac:dyDescent="0.25">
      <c r="A533" s="1" t="s">
        <v>1175</v>
      </c>
      <c r="B533" s="1">
        <v>4</v>
      </c>
      <c r="C533" s="1">
        <v>4</v>
      </c>
      <c r="D533" s="1">
        <f>IF(Table1[[#This Row],[Position]]&lt;4,3,(IF(Table1[[#This Row],[Position]]&gt;10,1,2)))</f>
        <v>2</v>
      </c>
      <c r="E533" s="1">
        <f>IF(Table1[[#This Row],[Previous Position]]&lt;4,3,(IF(Table1[[#This Row],[Previous Position]]&gt;10,1,2)))</f>
        <v>2</v>
      </c>
      <c r="F533" s="1">
        <v>90</v>
      </c>
      <c r="G533" s="1">
        <v>31.93</v>
      </c>
      <c r="H533" s="1" t="s">
        <v>1176</v>
      </c>
      <c r="I533" s="1">
        <v>0.01</v>
      </c>
      <c r="J533" s="1">
        <v>0.05</v>
      </c>
      <c r="K533" s="1">
        <v>0.85</v>
      </c>
      <c r="L533" s="1">
        <v>68400000</v>
      </c>
      <c r="M533" s="1" t="s">
        <v>1177</v>
      </c>
    </row>
    <row r="534" spans="1:13" x14ac:dyDescent="0.25">
      <c r="A534" s="1" t="s">
        <v>1178</v>
      </c>
      <c r="B534" s="1">
        <v>3</v>
      </c>
      <c r="C534" s="1">
        <v>3</v>
      </c>
      <c r="D534" s="1">
        <f>IF(Table1[[#This Row],[Position]]&lt;4,3,(IF(Table1[[#This Row],[Position]]&gt;10,1,2)))</f>
        <v>3</v>
      </c>
      <c r="E534" s="1">
        <f>IF(Table1[[#This Row],[Previous Position]]&lt;4,3,(IF(Table1[[#This Row],[Previous Position]]&gt;10,1,2)))</f>
        <v>3</v>
      </c>
      <c r="F534" s="1">
        <v>70</v>
      </c>
      <c r="G534" s="1">
        <v>0</v>
      </c>
      <c r="H534" s="1" t="s">
        <v>78</v>
      </c>
      <c r="I534" s="1">
        <v>0.01</v>
      </c>
      <c r="J534" s="1">
        <v>0</v>
      </c>
      <c r="K534" s="1">
        <v>0</v>
      </c>
      <c r="L534" s="1">
        <v>31300000</v>
      </c>
      <c r="M534" s="1" t="s">
        <v>1179</v>
      </c>
    </row>
    <row r="535" spans="1:13" x14ac:dyDescent="0.25">
      <c r="A535" s="1" t="s">
        <v>1180</v>
      </c>
      <c r="B535" s="1">
        <v>3</v>
      </c>
      <c r="C535" s="1">
        <v>3</v>
      </c>
      <c r="D535" s="1">
        <f>IF(Table1[[#This Row],[Position]]&lt;4,3,(IF(Table1[[#This Row],[Position]]&gt;10,1,2)))</f>
        <v>3</v>
      </c>
      <c r="E535" s="1">
        <f>IF(Table1[[#This Row],[Previous Position]]&lt;4,3,(IF(Table1[[#This Row],[Previous Position]]&gt;10,1,2)))</f>
        <v>3</v>
      </c>
      <c r="F535" s="1">
        <v>70</v>
      </c>
      <c r="G535" s="1">
        <v>0</v>
      </c>
      <c r="H535" s="1" t="s">
        <v>1181</v>
      </c>
      <c r="I535" s="1">
        <v>0.01</v>
      </c>
      <c r="J535" s="1">
        <v>0</v>
      </c>
      <c r="K535" s="1">
        <v>0.74</v>
      </c>
      <c r="L535" s="1">
        <v>12500000</v>
      </c>
      <c r="M535" s="1" t="s">
        <v>1182</v>
      </c>
    </row>
    <row r="536" spans="1:13" x14ac:dyDescent="0.25">
      <c r="A536" s="1" t="s">
        <v>1183</v>
      </c>
      <c r="B536" s="1">
        <v>10</v>
      </c>
      <c r="C536" s="1">
        <v>10</v>
      </c>
      <c r="D536" s="1">
        <f>IF(Table1[[#This Row],[Position]]&lt;4,3,(IF(Table1[[#This Row],[Position]]&gt;10,1,2)))</f>
        <v>2</v>
      </c>
      <c r="E536" s="1">
        <f>IF(Table1[[#This Row],[Previous Position]]&lt;4,3,(IF(Table1[[#This Row],[Previous Position]]&gt;10,1,2)))</f>
        <v>2</v>
      </c>
      <c r="F536" s="1">
        <v>210</v>
      </c>
      <c r="G536" s="1">
        <v>26.37</v>
      </c>
      <c r="H536" s="1" t="s">
        <v>1184</v>
      </c>
      <c r="I536" s="1">
        <v>0.01</v>
      </c>
      <c r="J536" s="1">
        <v>0.04</v>
      </c>
      <c r="K536" s="1">
        <v>0.82</v>
      </c>
      <c r="L536" s="1">
        <v>73700000</v>
      </c>
      <c r="M536" s="1" t="s">
        <v>1185</v>
      </c>
    </row>
    <row r="537" spans="1:13" x14ac:dyDescent="0.25">
      <c r="A537" s="1" t="s">
        <v>1186</v>
      </c>
      <c r="B537" s="1">
        <v>10</v>
      </c>
      <c r="C537" s="1">
        <v>9</v>
      </c>
      <c r="D537" s="1">
        <f>IF(Table1[[#This Row],[Position]]&lt;4,3,(IF(Table1[[#This Row],[Position]]&gt;10,1,2)))</f>
        <v>2</v>
      </c>
      <c r="E537" s="1">
        <f>IF(Table1[[#This Row],[Previous Position]]&lt;4,3,(IF(Table1[[#This Row],[Previous Position]]&gt;10,1,2)))</f>
        <v>2</v>
      </c>
      <c r="F537" s="1">
        <v>210</v>
      </c>
      <c r="G537" s="1">
        <v>0</v>
      </c>
      <c r="H537" s="1" t="s">
        <v>1033</v>
      </c>
      <c r="I537" s="1">
        <v>0.01</v>
      </c>
      <c r="J537" s="1">
        <v>0</v>
      </c>
      <c r="K537" s="1">
        <v>0.03</v>
      </c>
      <c r="L537" s="1">
        <v>2680000000</v>
      </c>
      <c r="M537" s="1" t="s">
        <v>1187</v>
      </c>
    </row>
    <row r="538" spans="1:13" x14ac:dyDescent="0.25">
      <c r="A538" s="1" t="s">
        <v>1188</v>
      </c>
      <c r="B538" s="1">
        <v>3</v>
      </c>
      <c r="C538" s="1">
        <v>6</v>
      </c>
      <c r="D538" s="1">
        <f>IF(Table1[[#This Row],[Position]]&lt;4,3,(IF(Table1[[#This Row],[Position]]&gt;10,1,2)))</f>
        <v>3</v>
      </c>
      <c r="E538" s="1">
        <f>IF(Table1[[#This Row],[Previous Position]]&lt;4,3,(IF(Table1[[#This Row],[Previous Position]]&gt;10,1,2)))</f>
        <v>2</v>
      </c>
      <c r="F538" s="1">
        <v>70</v>
      </c>
      <c r="G538" s="1">
        <v>61.43</v>
      </c>
      <c r="H538" s="1" t="s">
        <v>1189</v>
      </c>
      <c r="I538" s="1">
        <v>0.01</v>
      </c>
      <c r="J538" s="1">
        <v>0.09</v>
      </c>
      <c r="K538" s="1">
        <v>0.56000000000000005</v>
      </c>
      <c r="L538" s="1">
        <v>451000</v>
      </c>
      <c r="M538" s="1" t="s">
        <v>1190</v>
      </c>
    </row>
    <row r="539" spans="1:13" x14ac:dyDescent="0.25">
      <c r="A539" s="1" t="s">
        <v>1191</v>
      </c>
      <c r="B539" s="1">
        <v>4</v>
      </c>
      <c r="C539" s="1">
        <v>4</v>
      </c>
      <c r="D539" s="1">
        <f>IF(Table1[[#This Row],[Position]]&lt;4,3,(IF(Table1[[#This Row],[Position]]&gt;10,1,2)))</f>
        <v>2</v>
      </c>
      <c r="E539" s="1">
        <f>IF(Table1[[#This Row],[Previous Position]]&lt;4,3,(IF(Table1[[#This Row],[Previous Position]]&gt;10,1,2)))</f>
        <v>2</v>
      </c>
      <c r="F539" s="1">
        <v>90</v>
      </c>
      <c r="G539" s="1">
        <v>26.21</v>
      </c>
      <c r="H539" s="1" t="s">
        <v>119</v>
      </c>
      <c r="I539" s="1">
        <v>0.01</v>
      </c>
      <c r="J539" s="1">
        <v>0.04</v>
      </c>
      <c r="K539" s="1">
        <v>0.94</v>
      </c>
      <c r="L539" s="1">
        <v>34500000</v>
      </c>
      <c r="M539" s="1" t="s">
        <v>1192</v>
      </c>
    </row>
    <row r="540" spans="1:13" x14ac:dyDescent="0.25">
      <c r="A540" s="1" t="s">
        <v>1193</v>
      </c>
      <c r="B540" s="1">
        <v>3</v>
      </c>
      <c r="C540" s="1">
        <v>3</v>
      </c>
      <c r="D540" s="1">
        <f>IF(Table1[[#This Row],[Position]]&lt;4,3,(IF(Table1[[#This Row],[Position]]&gt;10,1,2)))</f>
        <v>3</v>
      </c>
      <c r="E540" s="1">
        <f>IF(Table1[[#This Row],[Previous Position]]&lt;4,3,(IF(Table1[[#This Row],[Previous Position]]&gt;10,1,2)))</f>
        <v>3</v>
      </c>
      <c r="F540" s="1">
        <v>70</v>
      </c>
      <c r="G540" s="1">
        <v>12.68</v>
      </c>
      <c r="H540" s="1" t="s">
        <v>50</v>
      </c>
      <c r="I540" s="1">
        <v>0.01</v>
      </c>
      <c r="J540" s="1">
        <v>0.02</v>
      </c>
      <c r="K540" s="1">
        <v>0.76</v>
      </c>
      <c r="L540" s="1">
        <v>37800000</v>
      </c>
      <c r="M540" s="1" t="s">
        <v>1194</v>
      </c>
    </row>
    <row r="541" spans="1:13" x14ac:dyDescent="0.25">
      <c r="A541" s="1" t="s">
        <v>1195</v>
      </c>
      <c r="B541" s="1">
        <v>8</v>
      </c>
      <c r="C541" s="1">
        <v>8</v>
      </c>
      <c r="D541" s="1">
        <f>IF(Table1[[#This Row],[Position]]&lt;4,3,(IF(Table1[[#This Row],[Position]]&gt;10,1,2)))</f>
        <v>2</v>
      </c>
      <c r="E541" s="1">
        <f>IF(Table1[[#This Row],[Previous Position]]&lt;4,3,(IF(Table1[[#This Row],[Previous Position]]&gt;10,1,2)))</f>
        <v>2</v>
      </c>
      <c r="F541" s="1">
        <v>210</v>
      </c>
      <c r="G541" s="1">
        <v>0</v>
      </c>
      <c r="H541" s="1" t="s">
        <v>343</v>
      </c>
      <c r="I541" s="1">
        <v>0.01</v>
      </c>
      <c r="J541" s="1">
        <v>0</v>
      </c>
      <c r="K541" s="1">
        <v>0.05</v>
      </c>
      <c r="L541" s="1">
        <v>983000</v>
      </c>
      <c r="M541" s="1" t="s">
        <v>1196</v>
      </c>
    </row>
    <row r="542" spans="1:13" x14ac:dyDescent="0.25">
      <c r="A542" s="1" t="s">
        <v>1197</v>
      </c>
      <c r="B542" s="1">
        <v>8</v>
      </c>
      <c r="C542" s="1">
        <v>8</v>
      </c>
      <c r="D542" s="1">
        <f>IF(Table1[[#This Row],[Position]]&lt;4,3,(IF(Table1[[#This Row],[Position]]&gt;10,1,2)))</f>
        <v>2</v>
      </c>
      <c r="E542" s="1">
        <f>IF(Table1[[#This Row],[Previous Position]]&lt;4,3,(IF(Table1[[#This Row],[Previous Position]]&gt;10,1,2)))</f>
        <v>2</v>
      </c>
      <c r="F542" s="1">
        <v>210</v>
      </c>
      <c r="G542" s="1">
        <v>3.57</v>
      </c>
      <c r="H542" s="1" t="s">
        <v>1198</v>
      </c>
      <c r="I542" s="1">
        <v>0.01</v>
      </c>
      <c r="J542" s="1">
        <v>0</v>
      </c>
      <c r="K542" s="1">
        <v>0.08</v>
      </c>
      <c r="L542" s="1">
        <v>4030000</v>
      </c>
      <c r="M542" s="1" t="s">
        <v>1199</v>
      </c>
    </row>
    <row r="543" spans="1:13" x14ac:dyDescent="0.25">
      <c r="A543" s="1" t="s">
        <v>1200</v>
      </c>
      <c r="B543" s="1">
        <v>4</v>
      </c>
      <c r="C543" s="1">
        <v>4</v>
      </c>
      <c r="D543" s="1">
        <f>IF(Table1[[#This Row],[Position]]&lt;4,3,(IF(Table1[[#This Row],[Position]]&gt;10,1,2)))</f>
        <v>2</v>
      </c>
      <c r="E543" s="1">
        <f>IF(Table1[[#This Row],[Previous Position]]&lt;4,3,(IF(Table1[[#This Row],[Previous Position]]&gt;10,1,2)))</f>
        <v>2</v>
      </c>
      <c r="F543" s="1">
        <v>90</v>
      </c>
      <c r="G543" s="1">
        <v>7.03</v>
      </c>
      <c r="H543" s="1" t="s">
        <v>589</v>
      </c>
      <c r="I543" s="1">
        <v>0.01</v>
      </c>
      <c r="J543" s="1">
        <v>0.01</v>
      </c>
      <c r="K543" s="1">
        <v>0.61</v>
      </c>
      <c r="L543" s="1">
        <v>54000000</v>
      </c>
      <c r="M543" s="1" t="s">
        <v>1201</v>
      </c>
    </row>
    <row r="544" spans="1:13" x14ac:dyDescent="0.25">
      <c r="A544" s="1" t="s">
        <v>311</v>
      </c>
      <c r="B544" s="1">
        <v>3</v>
      </c>
      <c r="C544" s="1">
        <v>3</v>
      </c>
      <c r="D544" s="1">
        <f>IF(Table1[[#This Row],[Position]]&lt;4,3,(IF(Table1[[#This Row],[Position]]&gt;10,1,2)))</f>
        <v>3</v>
      </c>
      <c r="E544" s="1">
        <f>IF(Table1[[#This Row],[Previous Position]]&lt;4,3,(IF(Table1[[#This Row],[Previous Position]]&gt;10,1,2)))</f>
        <v>3</v>
      </c>
      <c r="F544" s="1">
        <v>70</v>
      </c>
      <c r="G544" s="1">
        <v>12.48</v>
      </c>
      <c r="H544" s="1" t="s">
        <v>12</v>
      </c>
      <c r="I544" s="1">
        <v>0.01</v>
      </c>
      <c r="J544" s="1">
        <v>0.01</v>
      </c>
      <c r="K544" s="1">
        <v>0.34</v>
      </c>
      <c r="L544" s="1">
        <v>19000</v>
      </c>
      <c r="M544" s="1" t="s">
        <v>313</v>
      </c>
    </row>
    <row r="545" spans="1:13" x14ac:dyDescent="0.25">
      <c r="A545" s="1" t="s">
        <v>948</v>
      </c>
      <c r="B545" s="1">
        <v>3</v>
      </c>
      <c r="C545" s="1">
        <v>3</v>
      </c>
      <c r="D545" s="1">
        <f>IF(Table1[[#This Row],[Position]]&lt;4,3,(IF(Table1[[#This Row],[Position]]&gt;10,1,2)))</f>
        <v>3</v>
      </c>
      <c r="E545" s="1">
        <f>IF(Table1[[#This Row],[Previous Position]]&lt;4,3,(IF(Table1[[#This Row],[Previous Position]]&gt;10,1,2)))</f>
        <v>3</v>
      </c>
      <c r="F545" s="1">
        <v>70</v>
      </c>
      <c r="G545" s="1">
        <v>0</v>
      </c>
      <c r="H545" s="1" t="s">
        <v>1202</v>
      </c>
      <c r="I545" s="1">
        <v>0.01</v>
      </c>
      <c r="J545" s="1">
        <v>0</v>
      </c>
      <c r="K545" s="1">
        <v>0.31</v>
      </c>
      <c r="L545" s="1">
        <v>310000</v>
      </c>
      <c r="M545" s="1" t="s">
        <v>950</v>
      </c>
    </row>
    <row r="546" spans="1:13" x14ac:dyDescent="0.25">
      <c r="A546" s="1" t="s">
        <v>1203</v>
      </c>
      <c r="B546" s="1">
        <v>4</v>
      </c>
      <c r="C546" s="1">
        <v>4</v>
      </c>
      <c r="D546" s="1">
        <f>IF(Table1[[#This Row],[Position]]&lt;4,3,(IF(Table1[[#This Row],[Position]]&gt;10,1,2)))</f>
        <v>2</v>
      </c>
      <c r="E546" s="1">
        <f>IF(Table1[[#This Row],[Previous Position]]&lt;4,3,(IF(Table1[[#This Row],[Previous Position]]&gt;10,1,2)))</f>
        <v>2</v>
      </c>
      <c r="F546" s="1">
        <v>90</v>
      </c>
      <c r="G546" s="1">
        <v>0</v>
      </c>
      <c r="H546" s="1" t="s">
        <v>717</v>
      </c>
      <c r="I546" s="1">
        <v>0.01</v>
      </c>
      <c r="J546" s="1">
        <v>0</v>
      </c>
      <c r="K546" s="1">
        <v>0.26</v>
      </c>
      <c r="L546" s="1">
        <v>365000000</v>
      </c>
      <c r="M546" s="1" t="s">
        <v>1204</v>
      </c>
    </row>
    <row r="547" spans="1:13" x14ac:dyDescent="0.25">
      <c r="A547" s="1" t="s">
        <v>1205</v>
      </c>
      <c r="B547" s="1">
        <v>3</v>
      </c>
      <c r="C547" s="1">
        <v>9</v>
      </c>
      <c r="D547" s="1">
        <f>IF(Table1[[#This Row],[Position]]&lt;4,3,(IF(Table1[[#This Row],[Position]]&gt;10,1,2)))</f>
        <v>3</v>
      </c>
      <c r="E547" s="1">
        <f>IF(Table1[[#This Row],[Previous Position]]&lt;4,3,(IF(Table1[[#This Row],[Previous Position]]&gt;10,1,2)))</f>
        <v>2</v>
      </c>
      <c r="F547" s="1">
        <v>70</v>
      </c>
      <c r="G547" s="1">
        <v>0</v>
      </c>
      <c r="H547" s="1" t="s">
        <v>646</v>
      </c>
      <c r="I547" s="1">
        <v>0.01</v>
      </c>
      <c r="J547" s="1">
        <v>0</v>
      </c>
      <c r="K547" s="1">
        <v>0.05</v>
      </c>
      <c r="L547" s="1">
        <v>424000000</v>
      </c>
      <c r="M547" s="1" t="s">
        <v>1206</v>
      </c>
    </row>
    <row r="548" spans="1:13" x14ac:dyDescent="0.25">
      <c r="A548" s="1" t="s">
        <v>1207</v>
      </c>
      <c r="B548" s="1">
        <v>3</v>
      </c>
      <c r="C548" s="1">
        <v>3</v>
      </c>
      <c r="D548" s="1">
        <f>IF(Table1[[#This Row],[Position]]&lt;4,3,(IF(Table1[[#This Row],[Position]]&gt;10,1,2)))</f>
        <v>3</v>
      </c>
      <c r="E548" s="1">
        <f>IF(Table1[[#This Row],[Previous Position]]&lt;4,3,(IF(Table1[[#This Row],[Previous Position]]&gt;10,1,2)))</f>
        <v>3</v>
      </c>
      <c r="F548" s="1">
        <v>70</v>
      </c>
      <c r="G548" s="1">
        <v>38.79</v>
      </c>
      <c r="H548" s="1" t="s">
        <v>356</v>
      </c>
      <c r="I548" s="1">
        <v>0.01</v>
      </c>
      <c r="J548" s="1">
        <v>0.06</v>
      </c>
      <c r="K548" s="1">
        <v>0.74</v>
      </c>
      <c r="L548" s="1">
        <v>52500000</v>
      </c>
      <c r="M548" s="1" t="s">
        <v>1208</v>
      </c>
    </row>
    <row r="549" spans="1:13" x14ac:dyDescent="0.25">
      <c r="A549" s="1" t="s">
        <v>951</v>
      </c>
      <c r="B549" s="1">
        <v>3</v>
      </c>
      <c r="C549" s="1">
        <v>2</v>
      </c>
      <c r="D549" s="1">
        <f>IF(Table1[[#This Row],[Position]]&lt;4,3,(IF(Table1[[#This Row],[Position]]&gt;10,1,2)))</f>
        <v>3</v>
      </c>
      <c r="E549" s="1">
        <f>IF(Table1[[#This Row],[Previous Position]]&lt;4,3,(IF(Table1[[#This Row],[Previous Position]]&gt;10,1,2)))</f>
        <v>3</v>
      </c>
      <c r="F549" s="1">
        <v>70</v>
      </c>
      <c r="G549" s="1">
        <v>23.71</v>
      </c>
      <c r="H549" s="1" t="s">
        <v>1148</v>
      </c>
      <c r="I549" s="1">
        <v>0.01</v>
      </c>
      <c r="J549" s="1">
        <v>0.03</v>
      </c>
      <c r="K549" s="1">
        <v>0.85</v>
      </c>
      <c r="L549" s="1">
        <v>8340000</v>
      </c>
      <c r="M549" s="1" t="s">
        <v>952</v>
      </c>
    </row>
    <row r="550" spans="1:13" x14ac:dyDescent="0.25">
      <c r="A550" s="1" t="s">
        <v>1209</v>
      </c>
      <c r="B550" s="1">
        <v>4</v>
      </c>
      <c r="C550" s="1">
        <v>4</v>
      </c>
      <c r="D550" s="1">
        <f>IF(Table1[[#This Row],[Position]]&lt;4,3,(IF(Table1[[#This Row],[Position]]&gt;10,1,2)))</f>
        <v>2</v>
      </c>
      <c r="E550" s="1">
        <f>IF(Table1[[#This Row],[Previous Position]]&lt;4,3,(IF(Table1[[#This Row],[Previous Position]]&gt;10,1,2)))</f>
        <v>2</v>
      </c>
      <c r="F550" s="1">
        <v>90</v>
      </c>
      <c r="G550" s="1">
        <v>1.51</v>
      </c>
      <c r="H550" s="1" t="s">
        <v>559</v>
      </c>
      <c r="I550" s="1">
        <v>0.01</v>
      </c>
      <c r="J550" s="1">
        <v>0</v>
      </c>
      <c r="K550" s="1">
        <v>0.09</v>
      </c>
      <c r="L550" s="1">
        <v>1700000</v>
      </c>
      <c r="M550" s="1" t="s">
        <v>1210</v>
      </c>
    </row>
    <row r="551" spans="1:13" x14ac:dyDescent="0.25">
      <c r="A551" s="1" t="s">
        <v>1211</v>
      </c>
      <c r="B551" s="1">
        <v>9</v>
      </c>
      <c r="C551" s="1">
        <v>9</v>
      </c>
      <c r="D551" s="1">
        <f>IF(Table1[[#This Row],[Position]]&lt;4,3,(IF(Table1[[#This Row],[Position]]&gt;10,1,2)))</f>
        <v>2</v>
      </c>
      <c r="E551" s="1">
        <f>IF(Table1[[#This Row],[Previous Position]]&lt;4,3,(IF(Table1[[#This Row],[Previous Position]]&gt;10,1,2)))</f>
        <v>2</v>
      </c>
      <c r="F551" s="1">
        <v>210</v>
      </c>
      <c r="G551" s="1">
        <v>10.85</v>
      </c>
      <c r="H551" s="1" t="s">
        <v>1212</v>
      </c>
      <c r="I551" s="1">
        <v>0.01</v>
      </c>
      <c r="J551" s="1">
        <v>0.01</v>
      </c>
      <c r="K551" s="1">
        <v>0.59</v>
      </c>
      <c r="L551" s="1">
        <v>1510000</v>
      </c>
      <c r="M551" s="1" t="s">
        <v>1213</v>
      </c>
    </row>
    <row r="552" spans="1:13" x14ac:dyDescent="0.25">
      <c r="A552" s="1" t="s">
        <v>1214</v>
      </c>
      <c r="B552" s="1">
        <v>4</v>
      </c>
      <c r="C552" s="1">
        <v>3</v>
      </c>
      <c r="D552" s="1">
        <f>IF(Table1[[#This Row],[Position]]&lt;4,3,(IF(Table1[[#This Row],[Position]]&gt;10,1,2)))</f>
        <v>2</v>
      </c>
      <c r="E552" s="1">
        <f>IF(Table1[[#This Row],[Previous Position]]&lt;4,3,(IF(Table1[[#This Row],[Previous Position]]&gt;10,1,2)))</f>
        <v>3</v>
      </c>
      <c r="F552" s="1">
        <v>90</v>
      </c>
      <c r="G552" s="1">
        <v>0</v>
      </c>
      <c r="H552" s="1" t="s">
        <v>265</v>
      </c>
      <c r="I552" s="1">
        <v>0.01</v>
      </c>
      <c r="J552" s="1">
        <v>0</v>
      </c>
      <c r="K552" s="1">
        <v>0.02</v>
      </c>
      <c r="L552" s="1">
        <v>616000000</v>
      </c>
      <c r="M552" s="1" t="s">
        <v>1215</v>
      </c>
    </row>
    <row r="553" spans="1:13" x14ac:dyDescent="0.25">
      <c r="A553" s="1" t="s">
        <v>1216</v>
      </c>
      <c r="B553" s="1">
        <v>10</v>
      </c>
      <c r="C553" s="1">
        <v>10</v>
      </c>
      <c r="D553" s="1">
        <f>IF(Table1[[#This Row],[Position]]&lt;4,3,(IF(Table1[[#This Row],[Position]]&gt;10,1,2)))</f>
        <v>2</v>
      </c>
      <c r="E553" s="1">
        <f>IF(Table1[[#This Row],[Previous Position]]&lt;4,3,(IF(Table1[[#This Row],[Previous Position]]&gt;10,1,2)))</f>
        <v>2</v>
      </c>
      <c r="F553" s="1">
        <v>210</v>
      </c>
      <c r="G553" s="1">
        <v>18.010000000000002</v>
      </c>
      <c r="H553" s="1" t="s">
        <v>164</v>
      </c>
      <c r="I553" s="1">
        <v>0.01</v>
      </c>
      <c r="J553" s="1">
        <v>0.02</v>
      </c>
      <c r="K553" s="1">
        <v>0.36</v>
      </c>
      <c r="L553" s="1">
        <v>251000</v>
      </c>
      <c r="M553" s="1" t="s">
        <v>1217</v>
      </c>
    </row>
    <row r="554" spans="1:13" x14ac:dyDescent="0.25">
      <c r="A554" s="1" t="s">
        <v>1218</v>
      </c>
      <c r="B554" s="1">
        <v>8</v>
      </c>
      <c r="C554" s="1">
        <v>9</v>
      </c>
      <c r="D554" s="1">
        <f>IF(Table1[[#This Row],[Position]]&lt;4,3,(IF(Table1[[#This Row],[Position]]&gt;10,1,2)))</f>
        <v>2</v>
      </c>
      <c r="E554" s="1">
        <f>IF(Table1[[#This Row],[Previous Position]]&lt;4,3,(IF(Table1[[#This Row],[Previous Position]]&gt;10,1,2)))</f>
        <v>2</v>
      </c>
      <c r="F554" s="1">
        <v>210</v>
      </c>
      <c r="G554" s="1">
        <v>2.95</v>
      </c>
      <c r="H554" s="1" t="s">
        <v>832</v>
      </c>
      <c r="I554" s="1">
        <v>0.01</v>
      </c>
      <c r="J554" s="1">
        <v>0</v>
      </c>
      <c r="K554" s="1">
        <v>0.31</v>
      </c>
      <c r="L554" s="1">
        <v>906000</v>
      </c>
      <c r="M554" s="1" t="s">
        <v>1219</v>
      </c>
    </row>
    <row r="555" spans="1:13" x14ac:dyDescent="0.25">
      <c r="A555" s="1" t="s">
        <v>960</v>
      </c>
      <c r="B555" s="1">
        <v>3</v>
      </c>
      <c r="C555" s="1">
        <v>0</v>
      </c>
      <c r="D555" s="1">
        <f>IF(Table1[[#This Row],[Position]]&lt;4,3,(IF(Table1[[#This Row],[Position]]&gt;10,1,2)))</f>
        <v>3</v>
      </c>
      <c r="E555" s="1">
        <f>IF(Table1[[#This Row],[Previous Position]]&lt;4,3,(IF(Table1[[#This Row],[Previous Position]]&gt;10,1,2)))</f>
        <v>3</v>
      </c>
      <c r="F555" s="1">
        <v>70</v>
      </c>
      <c r="G555" s="1">
        <v>0</v>
      </c>
      <c r="H555" s="1" t="s">
        <v>562</v>
      </c>
      <c r="I555" s="1">
        <v>0.01</v>
      </c>
      <c r="J555" s="1">
        <v>0</v>
      </c>
      <c r="K555" s="1">
        <v>0.41</v>
      </c>
      <c r="L555" s="1">
        <v>13200000</v>
      </c>
      <c r="M555" s="1" t="s">
        <v>962</v>
      </c>
    </row>
    <row r="556" spans="1:13" x14ac:dyDescent="0.25">
      <c r="A556" s="1" t="s">
        <v>1220</v>
      </c>
      <c r="B556" s="1">
        <v>8</v>
      </c>
      <c r="C556" s="1">
        <v>8</v>
      </c>
      <c r="D556" s="1">
        <f>IF(Table1[[#This Row],[Position]]&lt;4,3,(IF(Table1[[#This Row],[Position]]&gt;10,1,2)))</f>
        <v>2</v>
      </c>
      <c r="E556" s="1">
        <f>IF(Table1[[#This Row],[Previous Position]]&lt;4,3,(IF(Table1[[#This Row],[Previous Position]]&gt;10,1,2)))</f>
        <v>2</v>
      </c>
      <c r="F556" s="1">
        <v>210</v>
      </c>
      <c r="G556" s="1">
        <v>9.42</v>
      </c>
      <c r="H556" s="1" t="s">
        <v>253</v>
      </c>
      <c r="I556" s="1">
        <v>0.01</v>
      </c>
      <c r="J556" s="1">
        <v>0.01</v>
      </c>
      <c r="K556" s="1">
        <v>0.55000000000000004</v>
      </c>
      <c r="L556" s="1">
        <v>745000000</v>
      </c>
      <c r="M556" s="1" t="s">
        <v>1221</v>
      </c>
    </row>
    <row r="557" spans="1:13" x14ac:dyDescent="0.25">
      <c r="A557" s="1" t="s">
        <v>1222</v>
      </c>
      <c r="B557" s="1">
        <v>4</v>
      </c>
      <c r="C557" s="1">
        <v>4</v>
      </c>
      <c r="D557" s="1">
        <f>IF(Table1[[#This Row],[Position]]&lt;4,3,(IF(Table1[[#This Row],[Position]]&gt;10,1,2)))</f>
        <v>2</v>
      </c>
      <c r="E557" s="1">
        <f>IF(Table1[[#This Row],[Previous Position]]&lt;4,3,(IF(Table1[[#This Row],[Previous Position]]&gt;10,1,2)))</f>
        <v>2</v>
      </c>
      <c r="F557" s="1">
        <v>90</v>
      </c>
      <c r="G557" s="1">
        <v>0</v>
      </c>
      <c r="H557" s="1" t="s">
        <v>39</v>
      </c>
      <c r="I557" s="1">
        <v>0.01</v>
      </c>
      <c r="J557" s="1">
        <v>0</v>
      </c>
      <c r="K557" s="1">
        <v>0.89</v>
      </c>
      <c r="L557" s="1">
        <v>2510000</v>
      </c>
      <c r="M557" s="1" t="s">
        <v>1223</v>
      </c>
    </row>
    <row r="558" spans="1:13" x14ac:dyDescent="0.25">
      <c r="A558" s="1" t="s">
        <v>1224</v>
      </c>
      <c r="B558" s="1">
        <v>4</v>
      </c>
      <c r="C558" s="1">
        <v>4</v>
      </c>
      <c r="D558" s="1">
        <f>IF(Table1[[#This Row],[Position]]&lt;4,3,(IF(Table1[[#This Row],[Position]]&gt;10,1,2)))</f>
        <v>2</v>
      </c>
      <c r="E558" s="1">
        <f>IF(Table1[[#This Row],[Previous Position]]&lt;4,3,(IF(Table1[[#This Row],[Previous Position]]&gt;10,1,2)))</f>
        <v>2</v>
      </c>
      <c r="F558" s="1">
        <v>90</v>
      </c>
      <c r="G558" s="1">
        <v>34.47</v>
      </c>
      <c r="H558" s="1" t="s">
        <v>168</v>
      </c>
      <c r="I558" s="1">
        <v>0.01</v>
      </c>
      <c r="J558" s="1">
        <v>0.05</v>
      </c>
      <c r="K558" s="1">
        <v>0.87</v>
      </c>
      <c r="L558" s="1">
        <v>333000000</v>
      </c>
      <c r="M558" s="1" t="s">
        <v>1225</v>
      </c>
    </row>
    <row r="559" spans="1:13" x14ac:dyDescent="0.25">
      <c r="A559" s="1" t="s">
        <v>1226</v>
      </c>
      <c r="B559" s="1">
        <v>10</v>
      </c>
      <c r="C559" s="1">
        <v>10</v>
      </c>
      <c r="D559" s="1">
        <f>IF(Table1[[#This Row],[Position]]&lt;4,3,(IF(Table1[[#This Row],[Position]]&gt;10,1,2)))</f>
        <v>2</v>
      </c>
      <c r="E559" s="1">
        <f>IF(Table1[[#This Row],[Previous Position]]&lt;4,3,(IF(Table1[[#This Row],[Previous Position]]&gt;10,1,2)))</f>
        <v>2</v>
      </c>
      <c r="F559" s="1">
        <v>210</v>
      </c>
      <c r="G559" s="1">
        <v>25.47</v>
      </c>
      <c r="H559" s="1" t="s">
        <v>127</v>
      </c>
      <c r="I559" s="1">
        <v>0.01</v>
      </c>
      <c r="J559" s="1">
        <v>0.04</v>
      </c>
      <c r="K559" s="1">
        <v>0.18</v>
      </c>
      <c r="L559" s="1">
        <v>11600000</v>
      </c>
      <c r="M559" s="1" t="s">
        <v>1227</v>
      </c>
    </row>
    <row r="560" spans="1:13" x14ac:dyDescent="0.25">
      <c r="A560" s="1" t="s">
        <v>1228</v>
      </c>
      <c r="B560" s="1">
        <v>3</v>
      </c>
      <c r="C560" s="1">
        <v>4</v>
      </c>
      <c r="D560" s="1">
        <f>IF(Table1[[#This Row],[Position]]&lt;4,3,(IF(Table1[[#This Row],[Position]]&gt;10,1,2)))</f>
        <v>3</v>
      </c>
      <c r="E560" s="1">
        <f>IF(Table1[[#This Row],[Previous Position]]&lt;4,3,(IF(Table1[[#This Row],[Previous Position]]&gt;10,1,2)))</f>
        <v>2</v>
      </c>
      <c r="F560" s="1">
        <v>70</v>
      </c>
      <c r="G560" s="1">
        <v>0</v>
      </c>
      <c r="H560" s="1" t="s">
        <v>76</v>
      </c>
      <c r="I560" s="1">
        <v>0.01</v>
      </c>
      <c r="J560" s="1">
        <v>0</v>
      </c>
      <c r="K560" s="1">
        <v>0.69</v>
      </c>
      <c r="L560" s="1">
        <v>13100000</v>
      </c>
      <c r="M560" s="1" t="s">
        <v>1229</v>
      </c>
    </row>
    <row r="561" spans="1:13" x14ac:dyDescent="0.25">
      <c r="A561" s="1" t="s">
        <v>1230</v>
      </c>
      <c r="B561" s="1">
        <v>4</v>
      </c>
      <c r="C561" s="1">
        <v>5</v>
      </c>
      <c r="D561" s="1">
        <f>IF(Table1[[#This Row],[Position]]&lt;4,3,(IF(Table1[[#This Row],[Position]]&gt;10,1,2)))</f>
        <v>2</v>
      </c>
      <c r="E561" s="1">
        <f>IF(Table1[[#This Row],[Previous Position]]&lt;4,3,(IF(Table1[[#This Row],[Previous Position]]&gt;10,1,2)))</f>
        <v>2</v>
      </c>
      <c r="F561" s="1">
        <v>90</v>
      </c>
      <c r="G561" s="1">
        <v>20.93</v>
      </c>
      <c r="H561" s="1" t="s">
        <v>198</v>
      </c>
      <c r="I561" s="1">
        <v>0.01</v>
      </c>
      <c r="J561" s="1">
        <v>0.03</v>
      </c>
      <c r="K561" s="1">
        <v>0.38</v>
      </c>
      <c r="L561" s="1">
        <v>9800000</v>
      </c>
      <c r="M561" s="1" t="s">
        <v>1231</v>
      </c>
    </row>
    <row r="562" spans="1:13" x14ac:dyDescent="0.25">
      <c r="A562" s="1" t="s">
        <v>1232</v>
      </c>
      <c r="B562" s="1">
        <v>10</v>
      </c>
      <c r="C562" s="1">
        <v>11</v>
      </c>
      <c r="D562" s="1">
        <f>IF(Table1[[#This Row],[Position]]&lt;4,3,(IF(Table1[[#This Row],[Position]]&gt;10,1,2)))</f>
        <v>2</v>
      </c>
      <c r="E562" s="1">
        <f>IF(Table1[[#This Row],[Previous Position]]&lt;4,3,(IF(Table1[[#This Row],[Previous Position]]&gt;10,1,2)))</f>
        <v>1</v>
      </c>
      <c r="F562" s="1">
        <v>210</v>
      </c>
      <c r="G562" s="1">
        <v>0</v>
      </c>
      <c r="H562" s="1" t="s">
        <v>1233</v>
      </c>
      <c r="I562" s="1">
        <v>0.01</v>
      </c>
      <c r="J562" s="1">
        <v>0</v>
      </c>
      <c r="K562" s="1">
        <v>0</v>
      </c>
      <c r="L562" s="1">
        <v>15600000</v>
      </c>
      <c r="M562" s="1" t="s">
        <v>1234</v>
      </c>
    </row>
    <row r="563" spans="1:13" x14ac:dyDescent="0.25">
      <c r="A563" s="1" t="s">
        <v>1235</v>
      </c>
      <c r="B563" s="1">
        <v>8</v>
      </c>
      <c r="C563" s="1">
        <v>9</v>
      </c>
      <c r="D563" s="1">
        <f>IF(Table1[[#This Row],[Position]]&lt;4,3,(IF(Table1[[#This Row],[Position]]&gt;10,1,2)))</f>
        <v>2</v>
      </c>
      <c r="E563" s="1">
        <f>IF(Table1[[#This Row],[Previous Position]]&lt;4,3,(IF(Table1[[#This Row],[Previous Position]]&gt;10,1,2)))</f>
        <v>2</v>
      </c>
      <c r="F563" s="1">
        <v>210</v>
      </c>
      <c r="G563" s="1">
        <v>24.02</v>
      </c>
      <c r="H563" s="1" t="s">
        <v>24</v>
      </c>
      <c r="I563" s="1">
        <v>0.01</v>
      </c>
      <c r="J563" s="1">
        <v>0.03</v>
      </c>
      <c r="K563" s="1">
        <v>0.21</v>
      </c>
      <c r="L563" s="1">
        <v>308000</v>
      </c>
      <c r="M563" s="1" t="s">
        <v>1236</v>
      </c>
    </row>
    <row r="564" spans="1:13" x14ac:dyDescent="0.25">
      <c r="A564" s="1" t="s">
        <v>1237</v>
      </c>
      <c r="B564" s="1">
        <v>4</v>
      </c>
      <c r="C564" s="1">
        <v>4</v>
      </c>
      <c r="D564" s="1">
        <f>IF(Table1[[#This Row],[Position]]&lt;4,3,(IF(Table1[[#This Row],[Position]]&gt;10,1,2)))</f>
        <v>2</v>
      </c>
      <c r="E564" s="1">
        <f>IF(Table1[[#This Row],[Previous Position]]&lt;4,3,(IF(Table1[[#This Row],[Previous Position]]&gt;10,1,2)))</f>
        <v>2</v>
      </c>
      <c r="F564" s="1">
        <v>90</v>
      </c>
      <c r="G564" s="1">
        <v>20.02</v>
      </c>
      <c r="H564" s="1" t="s">
        <v>21</v>
      </c>
      <c r="I564" s="1">
        <v>0.01</v>
      </c>
      <c r="J564" s="1">
        <v>0.03</v>
      </c>
      <c r="K564" s="1">
        <v>0.94</v>
      </c>
      <c r="L564" s="1">
        <v>69800000</v>
      </c>
      <c r="M564" s="1" t="s">
        <v>1238</v>
      </c>
    </row>
    <row r="565" spans="1:13" x14ac:dyDescent="0.25">
      <c r="A565" s="1" t="s">
        <v>1239</v>
      </c>
      <c r="B565" s="1">
        <v>4</v>
      </c>
      <c r="C565" s="1">
        <v>4</v>
      </c>
      <c r="D565" s="1">
        <f>IF(Table1[[#This Row],[Position]]&lt;4,3,(IF(Table1[[#This Row],[Position]]&gt;10,1,2)))</f>
        <v>2</v>
      </c>
      <c r="E565" s="1">
        <f>IF(Table1[[#This Row],[Previous Position]]&lt;4,3,(IF(Table1[[#This Row],[Previous Position]]&gt;10,1,2)))</f>
        <v>2</v>
      </c>
      <c r="F565" s="1">
        <v>90</v>
      </c>
      <c r="G565" s="1">
        <v>3.79</v>
      </c>
      <c r="H565" s="1" t="s">
        <v>504</v>
      </c>
      <c r="I565" s="1">
        <v>0.01</v>
      </c>
      <c r="J565" s="1">
        <v>0</v>
      </c>
      <c r="K565" s="1">
        <v>0.55000000000000004</v>
      </c>
      <c r="L565" s="1">
        <v>3570000</v>
      </c>
      <c r="M565" s="1" t="s">
        <v>1240</v>
      </c>
    </row>
    <row r="566" spans="1:13" x14ac:dyDescent="0.25">
      <c r="A566" s="1" t="s">
        <v>996</v>
      </c>
      <c r="B566" s="1">
        <v>8</v>
      </c>
      <c r="C566" s="1">
        <v>8</v>
      </c>
      <c r="D566" s="1">
        <f>IF(Table1[[#This Row],[Position]]&lt;4,3,(IF(Table1[[#This Row],[Position]]&gt;10,1,2)))</f>
        <v>2</v>
      </c>
      <c r="E566" s="1">
        <f>IF(Table1[[#This Row],[Previous Position]]&lt;4,3,(IF(Table1[[#This Row],[Previous Position]]&gt;10,1,2)))</f>
        <v>2</v>
      </c>
      <c r="F566" s="1">
        <v>210</v>
      </c>
      <c r="G566" s="1">
        <v>19.97</v>
      </c>
      <c r="H566" s="1" t="s">
        <v>45</v>
      </c>
      <c r="I566" s="1">
        <v>0.01</v>
      </c>
      <c r="J566" s="1">
        <v>0.03</v>
      </c>
      <c r="K566" s="1">
        <v>0.77</v>
      </c>
      <c r="L566" s="1">
        <v>70700000</v>
      </c>
      <c r="M566" s="1" t="s">
        <v>997</v>
      </c>
    </row>
    <row r="567" spans="1:13" x14ac:dyDescent="0.25">
      <c r="A567" s="1" t="s">
        <v>1002</v>
      </c>
      <c r="B567" s="1">
        <v>4</v>
      </c>
      <c r="C567" s="1">
        <v>3</v>
      </c>
      <c r="D567" s="1">
        <f>IF(Table1[[#This Row],[Position]]&lt;4,3,(IF(Table1[[#This Row],[Position]]&gt;10,1,2)))</f>
        <v>2</v>
      </c>
      <c r="E567" s="1">
        <f>IF(Table1[[#This Row],[Previous Position]]&lt;4,3,(IF(Table1[[#This Row],[Previous Position]]&gt;10,1,2)))</f>
        <v>3</v>
      </c>
      <c r="F567" s="1">
        <v>90</v>
      </c>
      <c r="G567" s="1">
        <v>0</v>
      </c>
      <c r="H567" s="1" t="s">
        <v>108</v>
      </c>
      <c r="I567" s="1">
        <v>0.01</v>
      </c>
      <c r="J567" s="1">
        <v>0</v>
      </c>
      <c r="K567" s="1">
        <v>0.17</v>
      </c>
      <c r="L567" s="1">
        <v>5600000</v>
      </c>
      <c r="M567" s="1" t="s">
        <v>1003</v>
      </c>
    </row>
    <row r="568" spans="1:13" x14ac:dyDescent="0.25">
      <c r="A568" s="1" t="s">
        <v>1241</v>
      </c>
      <c r="B568" s="1">
        <v>12</v>
      </c>
      <c r="C568" s="1">
        <v>13</v>
      </c>
      <c r="D568" s="1">
        <f>IF(Table1[[#This Row],[Position]]&lt;4,3,(IF(Table1[[#This Row],[Position]]&gt;10,1,2)))</f>
        <v>1</v>
      </c>
      <c r="E568" s="1">
        <f>IF(Table1[[#This Row],[Previous Position]]&lt;4,3,(IF(Table1[[#This Row],[Previous Position]]&gt;10,1,2)))</f>
        <v>1</v>
      </c>
      <c r="F568" s="1">
        <v>480</v>
      </c>
      <c r="G568" s="1">
        <v>1.34</v>
      </c>
      <c r="H568" s="1" t="s">
        <v>1242</v>
      </c>
      <c r="I568" s="1">
        <v>0.01</v>
      </c>
      <c r="J568" s="1">
        <v>0</v>
      </c>
      <c r="K568" s="1">
        <v>0.09</v>
      </c>
      <c r="L568" s="1">
        <v>170000</v>
      </c>
      <c r="M568" s="1" t="s">
        <v>1243</v>
      </c>
    </row>
    <row r="569" spans="1:13" x14ac:dyDescent="0.25">
      <c r="A569" s="1" t="s">
        <v>1244</v>
      </c>
      <c r="B569" s="1">
        <v>12</v>
      </c>
      <c r="C569" s="1">
        <v>12</v>
      </c>
      <c r="D569" s="1">
        <f>IF(Table1[[#This Row],[Position]]&lt;4,3,(IF(Table1[[#This Row],[Position]]&gt;10,1,2)))</f>
        <v>1</v>
      </c>
      <c r="E569" s="1">
        <f>IF(Table1[[#This Row],[Previous Position]]&lt;4,3,(IF(Table1[[#This Row],[Previous Position]]&gt;10,1,2)))</f>
        <v>1</v>
      </c>
      <c r="F569" s="1">
        <v>480</v>
      </c>
      <c r="G569" s="1">
        <v>16.2</v>
      </c>
      <c r="H569" s="1" t="s">
        <v>143</v>
      </c>
      <c r="I569" s="1">
        <v>0.01</v>
      </c>
      <c r="J569" s="1">
        <v>0.02</v>
      </c>
      <c r="K569" s="1">
        <v>0.9</v>
      </c>
      <c r="L569" s="1">
        <v>207000000</v>
      </c>
      <c r="M569" s="1" t="s">
        <v>1245</v>
      </c>
    </row>
    <row r="570" spans="1:13" x14ac:dyDescent="0.25">
      <c r="A570" s="1" t="s">
        <v>1246</v>
      </c>
      <c r="B570" s="1">
        <v>14</v>
      </c>
      <c r="C570" s="1">
        <v>14</v>
      </c>
      <c r="D570" s="1">
        <f>IF(Table1[[#This Row],[Position]]&lt;4,3,(IF(Table1[[#This Row],[Position]]&gt;10,1,2)))</f>
        <v>1</v>
      </c>
      <c r="E570" s="1">
        <f>IF(Table1[[#This Row],[Previous Position]]&lt;4,3,(IF(Table1[[#This Row],[Previous Position]]&gt;10,1,2)))</f>
        <v>1</v>
      </c>
      <c r="F570" s="1">
        <v>880</v>
      </c>
      <c r="G570" s="1">
        <v>18.32</v>
      </c>
      <c r="H570" s="1" t="s">
        <v>130</v>
      </c>
      <c r="I570" s="1">
        <v>0.01</v>
      </c>
      <c r="J570" s="1">
        <v>0.02</v>
      </c>
      <c r="K570" s="1">
        <v>0.82</v>
      </c>
      <c r="L570" s="1">
        <v>372000000</v>
      </c>
      <c r="M570" s="1" t="s">
        <v>1247</v>
      </c>
    </row>
    <row r="571" spans="1:13" x14ac:dyDescent="0.25">
      <c r="A571" s="1" t="s">
        <v>1248</v>
      </c>
      <c r="B571" s="1">
        <v>18</v>
      </c>
      <c r="C571" s="1">
        <v>17</v>
      </c>
      <c r="D571" s="1">
        <f>IF(Table1[[#This Row],[Position]]&lt;4,3,(IF(Table1[[#This Row],[Position]]&gt;10,1,2)))</f>
        <v>1</v>
      </c>
      <c r="E571" s="1">
        <f>IF(Table1[[#This Row],[Previous Position]]&lt;4,3,(IF(Table1[[#This Row],[Previous Position]]&gt;10,1,2)))</f>
        <v>1</v>
      </c>
      <c r="F571" s="1">
        <v>1900</v>
      </c>
      <c r="G571" s="1">
        <v>15.13</v>
      </c>
      <c r="H571" s="1" t="s">
        <v>1004</v>
      </c>
      <c r="I571" s="1">
        <v>0.01</v>
      </c>
      <c r="J571" s="1">
        <v>0.02</v>
      </c>
      <c r="K571" s="1">
        <v>0.81</v>
      </c>
      <c r="L571" s="1">
        <v>275000000</v>
      </c>
      <c r="M571" s="1" t="s">
        <v>1249</v>
      </c>
    </row>
    <row r="572" spans="1:13" x14ac:dyDescent="0.25">
      <c r="A572" s="1" t="s">
        <v>1250</v>
      </c>
      <c r="B572" s="1">
        <v>18</v>
      </c>
      <c r="C572" s="1">
        <v>0</v>
      </c>
      <c r="D572" s="1">
        <f>IF(Table1[[#This Row],[Position]]&lt;4,3,(IF(Table1[[#This Row],[Position]]&gt;10,1,2)))</f>
        <v>1</v>
      </c>
      <c r="E572" s="1">
        <f>IF(Table1[[#This Row],[Previous Position]]&lt;4,3,(IF(Table1[[#This Row],[Previous Position]]&gt;10,1,2)))</f>
        <v>3</v>
      </c>
      <c r="F572" s="1">
        <v>1900</v>
      </c>
      <c r="G572" s="1">
        <v>8.91</v>
      </c>
      <c r="H572" s="1" t="s">
        <v>343</v>
      </c>
      <c r="I572" s="1">
        <v>0.01</v>
      </c>
      <c r="J572" s="1">
        <v>0.01</v>
      </c>
      <c r="K572" s="1">
        <v>0.09</v>
      </c>
      <c r="L572" s="1">
        <v>75500000</v>
      </c>
      <c r="M572" s="1" t="s">
        <v>1251</v>
      </c>
    </row>
    <row r="573" spans="1:13" x14ac:dyDescent="0.25">
      <c r="A573" s="1" t="s">
        <v>1074</v>
      </c>
      <c r="B573" s="1">
        <v>7</v>
      </c>
      <c r="C573" s="1">
        <v>8</v>
      </c>
      <c r="D573" s="1">
        <f>IF(Table1[[#This Row],[Position]]&lt;4,3,(IF(Table1[[#This Row],[Position]]&gt;10,1,2)))</f>
        <v>2</v>
      </c>
      <c r="E573" s="1">
        <f>IF(Table1[[#This Row],[Previous Position]]&lt;4,3,(IF(Table1[[#This Row],[Previous Position]]&gt;10,1,2)))</f>
        <v>2</v>
      </c>
      <c r="F573" s="1">
        <v>140</v>
      </c>
      <c r="G573" s="1">
        <v>28.06</v>
      </c>
      <c r="H573" s="1" t="s">
        <v>1252</v>
      </c>
      <c r="I573" s="1">
        <v>0.01</v>
      </c>
      <c r="J573" s="1">
        <v>0.03</v>
      </c>
      <c r="K573" s="1">
        <v>0.94</v>
      </c>
      <c r="L573" s="1">
        <v>1530000</v>
      </c>
      <c r="M573" s="1" t="s">
        <v>1076</v>
      </c>
    </row>
    <row r="574" spans="1:13" x14ac:dyDescent="0.25">
      <c r="A574" s="1" t="s">
        <v>1080</v>
      </c>
      <c r="B574" s="1">
        <v>7</v>
      </c>
      <c r="C574" s="1">
        <v>7</v>
      </c>
      <c r="D574" s="1">
        <f>IF(Table1[[#This Row],[Position]]&lt;4,3,(IF(Table1[[#This Row],[Position]]&gt;10,1,2)))</f>
        <v>2</v>
      </c>
      <c r="E574" s="1">
        <f>IF(Table1[[#This Row],[Previous Position]]&lt;4,3,(IF(Table1[[#This Row],[Previous Position]]&gt;10,1,2)))</f>
        <v>2</v>
      </c>
      <c r="F574" s="1">
        <v>140</v>
      </c>
      <c r="G574" s="1">
        <v>16.82</v>
      </c>
      <c r="H574" s="1" t="s">
        <v>12</v>
      </c>
      <c r="I574" s="1">
        <v>0.01</v>
      </c>
      <c r="J574" s="1">
        <v>0.02</v>
      </c>
      <c r="K574" s="1">
        <v>0.9</v>
      </c>
      <c r="L574" s="1">
        <v>568000000</v>
      </c>
      <c r="M574" s="1" t="s">
        <v>1081</v>
      </c>
    </row>
    <row r="575" spans="1:13" x14ac:dyDescent="0.25">
      <c r="A575" s="1" t="s">
        <v>1253</v>
      </c>
      <c r="B575" s="1">
        <v>7</v>
      </c>
      <c r="C575" s="1">
        <v>0</v>
      </c>
      <c r="D575" s="1">
        <f>IF(Table1[[#This Row],[Position]]&lt;4,3,(IF(Table1[[#This Row],[Position]]&gt;10,1,2)))</f>
        <v>2</v>
      </c>
      <c r="E575" s="1">
        <f>IF(Table1[[#This Row],[Previous Position]]&lt;4,3,(IF(Table1[[#This Row],[Previous Position]]&gt;10,1,2)))</f>
        <v>3</v>
      </c>
      <c r="F575" s="1">
        <v>140</v>
      </c>
      <c r="G575" s="1">
        <v>1.07</v>
      </c>
      <c r="H575" s="1" t="s">
        <v>525</v>
      </c>
      <c r="I575" s="1">
        <v>0.01</v>
      </c>
      <c r="J575" s="1">
        <v>0</v>
      </c>
      <c r="K575" s="1">
        <v>0.13</v>
      </c>
      <c r="L575" s="1">
        <v>264000000</v>
      </c>
      <c r="M575" s="1" t="s">
        <v>1254</v>
      </c>
    </row>
    <row r="576" spans="1:13" x14ac:dyDescent="0.25">
      <c r="A576" s="1" t="s">
        <v>147</v>
      </c>
      <c r="B576" s="1">
        <v>7</v>
      </c>
      <c r="C576" s="1">
        <v>7</v>
      </c>
      <c r="D576" s="1">
        <f>IF(Table1[[#This Row],[Position]]&lt;4,3,(IF(Table1[[#This Row],[Position]]&gt;10,1,2)))</f>
        <v>2</v>
      </c>
      <c r="E576" s="1">
        <f>IF(Table1[[#This Row],[Previous Position]]&lt;4,3,(IF(Table1[[#This Row],[Previous Position]]&gt;10,1,2)))</f>
        <v>2</v>
      </c>
      <c r="F576" s="1">
        <v>140</v>
      </c>
      <c r="G576" s="1">
        <v>9.65</v>
      </c>
      <c r="H576" s="1" t="s">
        <v>100</v>
      </c>
      <c r="I576" s="1">
        <v>0.01</v>
      </c>
      <c r="J576" s="1">
        <v>0.01</v>
      </c>
      <c r="K576" s="1">
        <v>0.63</v>
      </c>
      <c r="L576" s="1">
        <v>492000</v>
      </c>
      <c r="M576" s="1" t="s">
        <v>149</v>
      </c>
    </row>
    <row r="577" spans="1:13" x14ac:dyDescent="0.25">
      <c r="A577" s="1" t="s">
        <v>1255</v>
      </c>
      <c r="B577" s="1">
        <v>7</v>
      </c>
      <c r="C577" s="1">
        <v>11</v>
      </c>
      <c r="D577" s="1">
        <f>IF(Table1[[#This Row],[Position]]&lt;4,3,(IF(Table1[[#This Row],[Position]]&gt;10,1,2)))</f>
        <v>2</v>
      </c>
      <c r="E577" s="1">
        <f>IF(Table1[[#This Row],[Previous Position]]&lt;4,3,(IF(Table1[[#This Row],[Previous Position]]&gt;10,1,2)))</f>
        <v>1</v>
      </c>
      <c r="F577" s="1">
        <v>140</v>
      </c>
      <c r="G577" s="1">
        <v>0</v>
      </c>
      <c r="H577" s="1" t="s">
        <v>1256</v>
      </c>
      <c r="I577" s="1">
        <v>0.01</v>
      </c>
      <c r="J577" s="1">
        <v>0</v>
      </c>
      <c r="K577" s="1">
        <v>0.02</v>
      </c>
      <c r="L577" s="1">
        <v>326000000</v>
      </c>
      <c r="M577" s="1" t="s">
        <v>1257</v>
      </c>
    </row>
    <row r="578" spans="1:13" x14ac:dyDescent="0.25">
      <c r="A578" s="1" t="s">
        <v>1258</v>
      </c>
      <c r="B578" s="1">
        <v>7</v>
      </c>
      <c r="C578" s="1">
        <v>7</v>
      </c>
      <c r="D578" s="1">
        <f>IF(Table1[[#This Row],[Position]]&lt;4,3,(IF(Table1[[#This Row],[Position]]&gt;10,1,2)))</f>
        <v>2</v>
      </c>
      <c r="E578" s="1">
        <f>IF(Table1[[#This Row],[Previous Position]]&lt;4,3,(IF(Table1[[#This Row],[Previous Position]]&gt;10,1,2)))</f>
        <v>2</v>
      </c>
      <c r="F578" s="1">
        <v>140</v>
      </c>
      <c r="G578" s="1">
        <v>45.37</v>
      </c>
      <c r="H578" s="1" t="s">
        <v>723</v>
      </c>
      <c r="I578" s="1">
        <v>0.01</v>
      </c>
      <c r="J578" s="1">
        <v>0.06</v>
      </c>
      <c r="K578" s="1">
        <v>0.94</v>
      </c>
      <c r="L578" s="1">
        <v>22100000</v>
      </c>
      <c r="M578" s="1" t="s">
        <v>1259</v>
      </c>
    </row>
    <row r="579" spans="1:13" x14ac:dyDescent="0.25">
      <c r="A579" s="1" t="s">
        <v>1260</v>
      </c>
      <c r="B579" s="1">
        <v>7</v>
      </c>
      <c r="C579" s="1">
        <v>7</v>
      </c>
      <c r="D579" s="1">
        <f>IF(Table1[[#This Row],[Position]]&lt;4,3,(IF(Table1[[#This Row],[Position]]&gt;10,1,2)))</f>
        <v>2</v>
      </c>
      <c r="E579" s="1">
        <f>IF(Table1[[#This Row],[Previous Position]]&lt;4,3,(IF(Table1[[#This Row],[Previous Position]]&gt;10,1,2)))</f>
        <v>2</v>
      </c>
      <c r="F579" s="1">
        <v>140</v>
      </c>
      <c r="G579" s="1">
        <v>0</v>
      </c>
      <c r="H579" s="1" t="s">
        <v>481</v>
      </c>
      <c r="I579" s="1">
        <v>0.01</v>
      </c>
      <c r="J579" s="1">
        <v>0</v>
      </c>
      <c r="K579" s="1">
        <v>7.0000000000000007E-2</v>
      </c>
      <c r="L579" s="1">
        <v>305000000</v>
      </c>
      <c r="M579" s="1" t="s">
        <v>1261</v>
      </c>
    </row>
    <row r="580" spans="1:13" x14ac:dyDescent="0.25">
      <c r="A580" s="1" t="s">
        <v>1262</v>
      </c>
      <c r="B580" s="1">
        <v>5</v>
      </c>
      <c r="C580" s="1">
        <v>3</v>
      </c>
      <c r="D580" s="1">
        <f>IF(Table1[[#This Row],[Position]]&lt;4,3,(IF(Table1[[#This Row],[Position]]&gt;10,1,2)))</f>
        <v>2</v>
      </c>
      <c r="E580" s="1">
        <f>IF(Table1[[#This Row],[Previous Position]]&lt;4,3,(IF(Table1[[#This Row],[Previous Position]]&gt;10,1,2)))</f>
        <v>3</v>
      </c>
      <c r="F580" s="1">
        <v>110</v>
      </c>
      <c r="G580" s="1">
        <v>0</v>
      </c>
      <c r="H580" s="1" t="s">
        <v>1263</v>
      </c>
      <c r="I580" s="1">
        <v>0.01</v>
      </c>
      <c r="J580" s="1">
        <v>0</v>
      </c>
      <c r="K580" s="1">
        <v>0</v>
      </c>
      <c r="L580" s="1">
        <v>610000</v>
      </c>
      <c r="M580" s="1" t="s">
        <v>1264</v>
      </c>
    </row>
    <row r="581" spans="1:13" x14ac:dyDescent="0.25">
      <c r="A581" s="1" t="s">
        <v>1265</v>
      </c>
      <c r="B581" s="1">
        <v>6</v>
      </c>
      <c r="C581" s="1">
        <v>6</v>
      </c>
      <c r="D581" s="1">
        <f>IF(Table1[[#This Row],[Position]]&lt;4,3,(IF(Table1[[#This Row],[Position]]&gt;10,1,2)))</f>
        <v>2</v>
      </c>
      <c r="E581" s="1">
        <f>IF(Table1[[#This Row],[Previous Position]]&lt;4,3,(IF(Table1[[#This Row],[Previous Position]]&gt;10,1,2)))</f>
        <v>2</v>
      </c>
      <c r="F581" s="1">
        <v>110</v>
      </c>
      <c r="G581" s="1">
        <v>0</v>
      </c>
      <c r="H581" s="1" t="s">
        <v>1266</v>
      </c>
      <c r="I581" s="1">
        <v>0.01</v>
      </c>
      <c r="J581" s="1">
        <v>0</v>
      </c>
      <c r="K581" s="1">
        <v>0</v>
      </c>
      <c r="L581" s="1">
        <v>391000</v>
      </c>
      <c r="M581" s="1" t="s">
        <v>1267</v>
      </c>
    </row>
    <row r="582" spans="1:13" x14ac:dyDescent="0.25">
      <c r="A582" s="1" t="s">
        <v>1268</v>
      </c>
      <c r="B582" s="1">
        <v>5</v>
      </c>
      <c r="C582" s="1">
        <v>3</v>
      </c>
      <c r="D582" s="1">
        <f>IF(Table1[[#This Row],[Position]]&lt;4,3,(IF(Table1[[#This Row],[Position]]&gt;10,1,2)))</f>
        <v>2</v>
      </c>
      <c r="E582" s="1">
        <f>IF(Table1[[#This Row],[Previous Position]]&lt;4,3,(IF(Table1[[#This Row],[Previous Position]]&gt;10,1,2)))</f>
        <v>3</v>
      </c>
      <c r="F582" s="1">
        <v>110</v>
      </c>
      <c r="G582" s="1">
        <v>0</v>
      </c>
      <c r="H582" s="1" t="s">
        <v>265</v>
      </c>
      <c r="I582" s="1">
        <v>0.01</v>
      </c>
      <c r="J582" s="1">
        <v>0</v>
      </c>
      <c r="K582" s="1">
        <v>0.03</v>
      </c>
      <c r="L582" s="1">
        <v>404000000</v>
      </c>
      <c r="M582" s="1" t="s">
        <v>1269</v>
      </c>
    </row>
    <row r="583" spans="1:13" x14ac:dyDescent="0.25">
      <c r="A583" s="1" t="s">
        <v>1270</v>
      </c>
      <c r="B583" s="1">
        <v>5</v>
      </c>
      <c r="C583" s="1">
        <v>4</v>
      </c>
      <c r="D583" s="1">
        <f>IF(Table1[[#This Row],[Position]]&lt;4,3,(IF(Table1[[#This Row],[Position]]&gt;10,1,2)))</f>
        <v>2</v>
      </c>
      <c r="E583" s="1">
        <f>IF(Table1[[#This Row],[Previous Position]]&lt;4,3,(IF(Table1[[#This Row],[Previous Position]]&gt;10,1,2)))</f>
        <v>2</v>
      </c>
      <c r="F583" s="1">
        <v>110</v>
      </c>
      <c r="G583" s="1">
        <v>23.74</v>
      </c>
      <c r="H583" s="1" t="s">
        <v>449</v>
      </c>
      <c r="I583" s="1">
        <v>0.01</v>
      </c>
      <c r="J583" s="1">
        <v>0.03</v>
      </c>
      <c r="K583" s="1">
        <v>0.91</v>
      </c>
      <c r="L583" s="1">
        <v>465000000</v>
      </c>
      <c r="M583" s="1" t="s">
        <v>1271</v>
      </c>
    </row>
    <row r="584" spans="1:13" x14ac:dyDescent="0.25">
      <c r="A584" s="1" t="s">
        <v>1272</v>
      </c>
      <c r="B584" s="1">
        <v>6</v>
      </c>
      <c r="C584" s="1">
        <v>6</v>
      </c>
      <c r="D584" s="1">
        <f>IF(Table1[[#This Row],[Position]]&lt;4,3,(IF(Table1[[#This Row],[Position]]&gt;10,1,2)))</f>
        <v>2</v>
      </c>
      <c r="E584" s="1">
        <f>IF(Table1[[#This Row],[Previous Position]]&lt;4,3,(IF(Table1[[#This Row],[Previous Position]]&gt;10,1,2)))</f>
        <v>2</v>
      </c>
      <c r="F584" s="1">
        <v>110</v>
      </c>
      <c r="G584" s="1">
        <v>43.79</v>
      </c>
      <c r="H584" s="1" t="s">
        <v>1273</v>
      </c>
      <c r="I584" s="1">
        <v>0.01</v>
      </c>
      <c r="J584" s="1">
        <v>0.06</v>
      </c>
      <c r="K584" s="1">
        <v>0.75</v>
      </c>
      <c r="L584" s="1">
        <v>263000</v>
      </c>
      <c r="M584" s="1" t="s">
        <v>1274</v>
      </c>
    </row>
    <row r="585" spans="1:13" x14ac:dyDescent="0.25">
      <c r="A585" s="1" t="s">
        <v>1275</v>
      </c>
      <c r="B585" s="1">
        <v>5</v>
      </c>
      <c r="C585" s="1">
        <v>5</v>
      </c>
      <c r="D585" s="1">
        <f>IF(Table1[[#This Row],[Position]]&lt;4,3,(IF(Table1[[#This Row],[Position]]&gt;10,1,2)))</f>
        <v>2</v>
      </c>
      <c r="E585" s="1">
        <f>IF(Table1[[#This Row],[Previous Position]]&lt;4,3,(IF(Table1[[#This Row],[Previous Position]]&gt;10,1,2)))</f>
        <v>2</v>
      </c>
      <c r="F585" s="1">
        <v>110</v>
      </c>
      <c r="G585" s="1">
        <v>44.16</v>
      </c>
      <c r="H585" s="1" t="s">
        <v>1276</v>
      </c>
      <c r="I585" s="1">
        <v>0.01</v>
      </c>
      <c r="J585" s="1">
        <v>0.06</v>
      </c>
      <c r="K585" s="1">
        <v>0.04</v>
      </c>
      <c r="L585" s="1">
        <v>644000000</v>
      </c>
      <c r="M585" s="1" t="s">
        <v>1277</v>
      </c>
    </row>
    <row r="586" spans="1:13" x14ac:dyDescent="0.25">
      <c r="A586" s="1" t="s">
        <v>1278</v>
      </c>
      <c r="B586" s="1">
        <v>6</v>
      </c>
      <c r="C586" s="1">
        <v>7</v>
      </c>
      <c r="D586" s="1">
        <f>IF(Table1[[#This Row],[Position]]&lt;4,3,(IF(Table1[[#This Row],[Position]]&gt;10,1,2)))</f>
        <v>2</v>
      </c>
      <c r="E586" s="1">
        <f>IF(Table1[[#This Row],[Previous Position]]&lt;4,3,(IF(Table1[[#This Row],[Previous Position]]&gt;10,1,2)))</f>
        <v>2</v>
      </c>
      <c r="F586" s="1">
        <v>110</v>
      </c>
      <c r="G586" s="1">
        <v>14.23</v>
      </c>
      <c r="H586" s="1" t="s">
        <v>1279</v>
      </c>
      <c r="I586" s="1">
        <v>0.01</v>
      </c>
      <c r="J586" s="1">
        <v>0.01</v>
      </c>
      <c r="K586" s="1">
        <v>0.97</v>
      </c>
      <c r="L586" s="1">
        <v>14400000</v>
      </c>
      <c r="M586" s="1" t="s">
        <v>1280</v>
      </c>
    </row>
    <row r="587" spans="1:13" x14ac:dyDescent="0.25">
      <c r="A587" s="1" t="s">
        <v>1281</v>
      </c>
      <c r="B587" s="1">
        <v>6</v>
      </c>
      <c r="C587" s="1">
        <v>6</v>
      </c>
      <c r="D587" s="1">
        <f>IF(Table1[[#This Row],[Position]]&lt;4,3,(IF(Table1[[#This Row],[Position]]&gt;10,1,2)))</f>
        <v>2</v>
      </c>
      <c r="E587" s="1">
        <f>IF(Table1[[#This Row],[Previous Position]]&lt;4,3,(IF(Table1[[#This Row],[Previous Position]]&gt;10,1,2)))</f>
        <v>2</v>
      </c>
      <c r="F587" s="1">
        <v>110</v>
      </c>
      <c r="G587" s="1">
        <v>40.340000000000003</v>
      </c>
      <c r="H587" s="1" t="s">
        <v>53</v>
      </c>
      <c r="I587" s="1">
        <v>0.01</v>
      </c>
      <c r="J587" s="1">
        <v>0.05</v>
      </c>
      <c r="K587" s="1">
        <v>0.96</v>
      </c>
      <c r="L587" s="1">
        <v>3330000</v>
      </c>
      <c r="M587" s="1" t="s">
        <v>1282</v>
      </c>
    </row>
    <row r="588" spans="1:13" x14ac:dyDescent="0.25">
      <c r="A588" s="1" t="s">
        <v>1283</v>
      </c>
      <c r="B588" s="1">
        <v>6</v>
      </c>
      <c r="C588" s="1">
        <v>11</v>
      </c>
      <c r="D588" s="1">
        <f>IF(Table1[[#This Row],[Position]]&lt;4,3,(IF(Table1[[#This Row],[Position]]&gt;10,1,2)))</f>
        <v>2</v>
      </c>
      <c r="E588" s="1">
        <f>IF(Table1[[#This Row],[Previous Position]]&lt;4,3,(IF(Table1[[#This Row],[Previous Position]]&gt;10,1,2)))</f>
        <v>1</v>
      </c>
      <c r="F588" s="1">
        <v>110</v>
      </c>
      <c r="G588" s="1">
        <v>0</v>
      </c>
      <c r="H588" s="1" t="s">
        <v>1284</v>
      </c>
      <c r="I588" s="1">
        <v>0.01</v>
      </c>
      <c r="J588" s="1">
        <v>0</v>
      </c>
      <c r="K588" s="1">
        <v>0.03</v>
      </c>
      <c r="L588" s="1">
        <v>320000000</v>
      </c>
      <c r="M588" s="1" t="s">
        <v>1285</v>
      </c>
    </row>
    <row r="589" spans="1:13" x14ac:dyDescent="0.25">
      <c r="A589" s="1" t="s">
        <v>1286</v>
      </c>
      <c r="B589" s="1">
        <v>13</v>
      </c>
      <c r="C589" s="1">
        <v>14</v>
      </c>
      <c r="D589" s="1">
        <f>IF(Table1[[#This Row],[Position]]&lt;4,3,(IF(Table1[[#This Row],[Position]]&gt;10,1,2)))</f>
        <v>1</v>
      </c>
      <c r="E589" s="1">
        <f>IF(Table1[[#This Row],[Previous Position]]&lt;4,3,(IF(Table1[[#This Row],[Previous Position]]&gt;10,1,2)))</f>
        <v>1</v>
      </c>
      <c r="F589" s="1">
        <v>590</v>
      </c>
      <c r="G589" s="1">
        <v>13.49</v>
      </c>
      <c r="H589" s="1" t="s">
        <v>730</v>
      </c>
      <c r="I589" s="1">
        <v>0.01</v>
      </c>
      <c r="J589" s="1">
        <v>0.01</v>
      </c>
      <c r="K589" s="1">
        <v>0.95</v>
      </c>
      <c r="L589" s="1">
        <v>15300000</v>
      </c>
      <c r="M589" s="1" t="s">
        <v>1287</v>
      </c>
    </row>
    <row r="590" spans="1:13" x14ac:dyDescent="0.25">
      <c r="A590" s="1" t="s">
        <v>1288</v>
      </c>
      <c r="B590" s="1">
        <v>2</v>
      </c>
      <c r="C590" s="1">
        <v>2</v>
      </c>
      <c r="D590" s="1">
        <f>IF(Table1[[#This Row],[Position]]&lt;4,3,(IF(Table1[[#This Row],[Position]]&gt;10,1,2)))</f>
        <v>3</v>
      </c>
      <c r="E590" s="1">
        <f>IF(Table1[[#This Row],[Previous Position]]&lt;4,3,(IF(Table1[[#This Row],[Previous Position]]&gt;10,1,2)))</f>
        <v>3</v>
      </c>
      <c r="F590" s="1">
        <v>40</v>
      </c>
      <c r="G590" s="1">
        <v>0</v>
      </c>
      <c r="H590" s="1" t="s">
        <v>256</v>
      </c>
      <c r="I590" s="1">
        <v>0.01</v>
      </c>
      <c r="J590" s="1">
        <v>0</v>
      </c>
      <c r="K590" s="1">
        <v>0.16</v>
      </c>
      <c r="L590" s="1">
        <v>254000000</v>
      </c>
      <c r="M590" s="1" t="s">
        <v>1289</v>
      </c>
    </row>
    <row r="591" spans="1:13" x14ac:dyDescent="0.25">
      <c r="A591" s="1" t="s">
        <v>1290</v>
      </c>
      <c r="B591" s="1">
        <v>2</v>
      </c>
      <c r="C591" s="1">
        <v>2</v>
      </c>
      <c r="D591" s="1">
        <f>IF(Table1[[#This Row],[Position]]&lt;4,3,(IF(Table1[[#This Row],[Position]]&gt;10,1,2)))</f>
        <v>3</v>
      </c>
      <c r="E591" s="1">
        <f>IF(Table1[[#This Row],[Previous Position]]&lt;4,3,(IF(Table1[[#This Row],[Previous Position]]&gt;10,1,2)))</f>
        <v>3</v>
      </c>
      <c r="F591" s="1">
        <v>40</v>
      </c>
      <c r="G591" s="1">
        <v>0</v>
      </c>
      <c r="H591" s="1" t="s">
        <v>826</v>
      </c>
      <c r="I591" s="1">
        <v>0.01</v>
      </c>
      <c r="J591" s="1">
        <v>0</v>
      </c>
      <c r="K591" s="1">
        <v>0.05</v>
      </c>
      <c r="L591" s="1">
        <v>3290000</v>
      </c>
      <c r="M591" s="1" t="s">
        <v>1291</v>
      </c>
    </row>
    <row r="592" spans="1:13" x14ac:dyDescent="0.25">
      <c r="A592" s="1" t="s">
        <v>1292</v>
      </c>
      <c r="B592" s="1">
        <v>2</v>
      </c>
      <c r="C592" s="1">
        <v>2</v>
      </c>
      <c r="D592" s="1">
        <f>IF(Table1[[#This Row],[Position]]&lt;4,3,(IF(Table1[[#This Row],[Position]]&gt;10,1,2)))</f>
        <v>3</v>
      </c>
      <c r="E592" s="1">
        <f>IF(Table1[[#This Row],[Previous Position]]&lt;4,3,(IF(Table1[[#This Row],[Previous Position]]&gt;10,1,2)))</f>
        <v>3</v>
      </c>
      <c r="F592" s="1">
        <v>40</v>
      </c>
      <c r="G592" s="1">
        <v>0</v>
      </c>
      <c r="H592" s="1" t="s">
        <v>871</v>
      </c>
      <c r="I592" s="1">
        <v>0.01</v>
      </c>
      <c r="J592" s="1">
        <v>0</v>
      </c>
      <c r="K592" s="1">
        <v>0.67</v>
      </c>
      <c r="L592" s="1">
        <v>12500000</v>
      </c>
      <c r="M592" s="1" t="s">
        <v>1293</v>
      </c>
    </row>
    <row r="593" spans="1:13" x14ac:dyDescent="0.25">
      <c r="A593" s="1" t="s">
        <v>1294</v>
      </c>
      <c r="B593" s="1">
        <v>2</v>
      </c>
      <c r="C593" s="1">
        <v>2</v>
      </c>
      <c r="D593" s="1">
        <f>IF(Table1[[#This Row],[Position]]&lt;4,3,(IF(Table1[[#This Row],[Position]]&gt;10,1,2)))</f>
        <v>3</v>
      </c>
      <c r="E593" s="1">
        <f>IF(Table1[[#This Row],[Previous Position]]&lt;4,3,(IF(Table1[[#This Row],[Previous Position]]&gt;10,1,2)))</f>
        <v>3</v>
      </c>
      <c r="F593" s="1">
        <v>40</v>
      </c>
      <c r="G593" s="1">
        <v>0.01</v>
      </c>
      <c r="H593" s="1" t="s">
        <v>1295</v>
      </c>
      <c r="I593" s="1">
        <v>0.01</v>
      </c>
      <c r="J593" s="1">
        <v>0</v>
      </c>
      <c r="K593" s="1">
        <v>0.25</v>
      </c>
      <c r="L593" s="1">
        <v>732000</v>
      </c>
      <c r="M593" s="1" t="s">
        <v>1296</v>
      </c>
    </row>
    <row r="594" spans="1:13" x14ac:dyDescent="0.25">
      <c r="A594" s="1" t="s">
        <v>508</v>
      </c>
      <c r="B594" s="1">
        <v>2</v>
      </c>
      <c r="C594" s="1">
        <v>2</v>
      </c>
      <c r="D594" s="1">
        <f>IF(Table1[[#This Row],[Position]]&lt;4,3,(IF(Table1[[#This Row],[Position]]&gt;10,1,2)))</f>
        <v>3</v>
      </c>
      <c r="E594" s="1">
        <f>IF(Table1[[#This Row],[Previous Position]]&lt;4,3,(IF(Table1[[#This Row],[Previous Position]]&gt;10,1,2)))</f>
        <v>3</v>
      </c>
      <c r="F594" s="1">
        <v>40</v>
      </c>
      <c r="G594" s="1">
        <v>0</v>
      </c>
      <c r="H594" s="1" t="s">
        <v>92</v>
      </c>
      <c r="I594" s="1">
        <v>0.01</v>
      </c>
      <c r="J594" s="1">
        <v>0</v>
      </c>
      <c r="K594" s="1">
        <v>0.95</v>
      </c>
      <c r="L594" s="1">
        <v>39800000</v>
      </c>
      <c r="M594" s="1" t="s">
        <v>510</v>
      </c>
    </row>
    <row r="595" spans="1:13" x14ac:dyDescent="0.25">
      <c r="A595" s="1" t="s">
        <v>511</v>
      </c>
      <c r="B595" s="1">
        <v>2</v>
      </c>
      <c r="C595" s="1">
        <v>2</v>
      </c>
      <c r="D595" s="1">
        <f>IF(Table1[[#This Row],[Position]]&lt;4,3,(IF(Table1[[#This Row],[Position]]&gt;10,1,2)))</f>
        <v>3</v>
      </c>
      <c r="E595" s="1">
        <f>IF(Table1[[#This Row],[Previous Position]]&lt;4,3,(IF(Table1[[#This Row],[Previous Position]]&gt;10,1,2)))</f>
        <v>3</v>
      </c>
      <c r="F595" s="1">
        <v>40</v>
      </c>
      <c r="G595" s="1">
        <v>7.2</v>
      </c>
      <c r="H595" s="1" t="s">
        <v>1297</v>
      </c>
      <c r="I595" s="1">
        <v>0.01</v>
      </c>
      <c r="J595" s="1">
        <v>0</v>
      </c>
      <c r="K595" s="1">
        <v>0.97</v>
      </c>
      <c r="L595" s="1">
        <v>99000</v>
      </c>
      <c r="M595" s="1" t="s">
        <v>513</v>
      </c>
    </row>
    <row r="596" spans="1:13" x14ac:dyDescent="0.25">
      <c r="A596" s="1" t="s">
        <v>1298</v>
      </c>
      <c r="B596" s="1">
        <v>2</v>
      </c>
      <c r="C596" s="1">
        <v>2</v>
      </c>
      <c r="D596" s="1">
        <f>IF(Table1[[#This Row],[Position]]&lt;4,3,(IF(Table1[[#This Row],[Position]]&gt;10,1,2)))</f>
        <v>3</v>
      </c>
      <c r="E596" s="1">
        <f>IF(Table1[[#This Row],[Previous Position]]&lt;4,3,(IF(Table1[[#This Row],[Previous Position]]&gt;10,1,2)))</f>
        <v>3</v>
      </c>
      <c r="F596" s="1">
        <v>40</v>
      </c>
      <c r="G596" s="1">
        <v>0</v>
      </c>
      <c r="H596" s="1" t="s">
        <v>18</v>
      </c>
      <c r="I596" s="1">
        <v>0.01</v>
      </c>
      <c r="J596" s="1">
        <v>0</v>
      </c>
      <c r="K596" s="1">
        <v>0.98</v>
      </c>
      <c r="L596" s="1">
        <v>2920000</v>
      </c>
      <c r="M596" s="1" t="s">
        <v>1299</v>
      </c>
    </row>
    <row r="597" spans="1:13" x14ac:dyDescent="0.25">
      <c r="A597" s="1" t="s">
        <v>1300</v>
      </c>
      <c r="B597" s="1">
        <v>17</v>
      </c>
      <c r="C597" s="1">
        <v>19</v>
      </c>
      <c r="D597" s="1">
        <f>IF(Table1[[#This Row],[Position]]&lt;4,3,(IF(Table1[[#This Row],[Position]]&gt;10,1,2)))</f>
        <v>1</v>
      </c>
      <c r="E597" s="1">
        <f>IF(Table1[[#This Row],[Previous Position]]&lt;4,3,(IF(Table1[[#This Row],[Previous Position]]&gt;10,1,2)))</f>
        <v>1</v>
      </c>
      <c r="F597" s="1">
        <v>1300</v>
      </c>
      <c r="G597" s="1">
        <v>0.12</v>
      </c>
      <c r="H597" s="1" t="s">
        <v>265</v>
      </c>
      <c r="I597" s="1">
        <v>0.01</v>
      </c>
      <c r="J597" s="1">
        <v>0</v>
      </c>
      <c r="K597" s="1">
        <v>0.02</v>
      </c>
      <c r="L597" s="1">
        <v>147000000</v>
      </c>
      <c r="M597" s="1" t="s">
        <v>1301</v>
      </c>
    </row>
    <row r="598" spans="1:13" x14ac:dyDescent="0.25">
      <c r="A598" s="1" t="s">
        <v>1302</v>
      </c>
      <c r="B598" s="1">
        <v>2</v>
      </c>
      <c r="C598" s="1">
        <v>3</v>
      </c>
      <c r="D598" s="1">
        <f>IF(Table1[[#This Row],[Position]]&lt;4,3,(IF(Table1[[#This Row],[Position]]&gt;10,1,2)))</f>
        <v>3</v>
      </c>
      <c r="E598" s="1">
        <f>IF(Table1[[#This Row],[Previous Position]]&lt;4,3,(IF(Table1[[#This Row],[Previous Position]]&gt;10,1,2)))</f>
        <v>3</v>
      </c>
      <c r="F598" s="1">
        <v>40</v>
      </c>
      <c r="G598" s="1">
        <v>0</v>
      </c>
      <c r="H598" s="1" t="s">
        <v>127</v>
      </c>
      <c r="I598" s="1">
        <v>0.01</v>
      </c>
      <c r="J598" s="1">
        <v>0</v>
      </c>
      <c r="K598" s="1">
        <v>0.13</v>
      </c>
      <c r="L598" s="1">
        <v>3950000</v>
      </c>
      <c r="M598" s="1" t="s">
        <v>1303</v>
      </c>
    </row>
    <row r="599" spans="1:13" x14ac:dyDescent="0.25">
      <c r="A599" s="1" t="s">
        <v>1304</v>
      </c>
      <c r="B599" s="1">
        <v>2</v>
      </c>
      <c r="C599" s="1">
        <v>2</v>
      </c>
      <c r="D599" s="1">
        <f>IF(Table1[[#This Row],[Position]]&lt;4,3,(IF(Table1[[#This Row],[Position]]&gt;10,1,2)))</f>
        <v>3</v>
      </c>
      <c r="E599" s="1">
        <f>IF(Table1[[#This Row],[Previous Position]]&lt;4,3,(IF(Table1[[#This Row],[Previous Position]]&gt;10,1,2)))</f>
        <v>3</v>
      </c>
      <c r="F599" s="1">
        <v>40</v>
      </c>
      <c r="G599" s="1">
        <v>12.11</v>
      </c>
      <c r="H599" s="1" t="s">
        <v>1305</v>
      </c>
      <c r="I599" s="1">
        <v>0.01</v>
      </c>
      <c r="J599" s="1">
        <v>0.01</v>
      </c>
      <c r="K599" s="1">
        <v>0.77</v>
      </c>
      <c r="L599" s="1">
        <v>5100000</v>
      </c>
      <c r="M599" s="1" t="s">
        <v>1306</v>
      </c>
    </row>
    <row r="600" spans="1:13" x14ac:dyDescent="0.25">
      <c r="A600" s="1" t="s">
        <v>1307</v>
      </c>
      <c r="B600" s="1">
        <v>2</v>
      </c>
      <c r="C600" s="1">
        <v>2</v>
      </c>
      <c r="D600" s="1">
        <f>IF(Table1[[#This Row],[Position]]&lt;4,3,(IF(Table1[[#This Row],[Position]]&gt;10,1,2)))</f>
        <v>3</v>
      </c>
      <c r="E600" s="1">
        <f>IF(Table1[[#This Row],[Previous Position]]&lt;4,3,(IF(Table1[[#This Row],[Previous Position]]&gt;10,1,2)))</f>
        <v>3</v>
      </c>
      <c r="F600" s="1">
        <v>40</v>
      </c>
      <c r="G600" s="1">
        <v>17.96</v>
      </c>
      <c r="H600" s="1" t="s">
        <v>1308</v>
      </c>
      <c r="I600" s="1">
        <v>0.01</v>
      </c>
      <c r="J600" s="1">
        <v>0.02</v>
      </c>
      <c r="K600" s="1">
        <v>0.99</v>
      </c>
      <c r="L600" s="1">
        <v>596000</v>
      </c>
      <c r="M600" s="1" t="s">
        <v>1309</v>
      </c>
    </row>
    <row r="601" spans="1:13" x14ac:dyDescent="0.25">
      <c r="A601" s="1" t="s">
        <v>1310</v>
      </c>
      <c r="B601" s="1">
        <v>2</v>
      </c>
      <c r="C601" s="1">
        <v>2</v>
      </c>
      <c r="D601" s="1">
        <f>IF(Table1[[#This Row],[Position]]&lt;4,3,(IF(Table1[[#This Row],[Position]]&gt;10,1,2)))</f>
        <v>3</v>
      </c>
      <c r="E601" s="1">
        <f>IF(Table1[[#This Row],[Previous Position]]&lt;4,3,(IF(Table1[[#This Row],[Previous Position]]&gt;10,1,2)))</f>
        <v>3</v>
      </c>
      <c r="F601" s="1">
        <v>40</v>
      </c>
      <c r="G601" s="1">
        <v>0</v>
      </c>
      <c r="H601" s="1" t="s">
        <v>1311</v>
      </c>
      <c r="I601" s="1">
        <v>0.01</v>
      </c>
      <c r="J601" s="1">
        <v>0</v>
      </c>
      <c r="K601" s="1">
        <v>0.81</v>
      </c>
      <c r="L601" s="1">
        <v>114000</v>
      </c>
      <c r="M601" s="1" t="s">
        <v>1312</v>
      </c>
    </row>
    <row r="602" spans="1:13" x14ac:dyDescent="0.25">
      <c r="A602" s="1" t="s">
        <v>1313</v>
      </c>
      <c r="B602" s="1">
        <v>2</v>
      </c>
      <c r="C602" s="1">
        <v>2</v>
      </c>
      <c r="D602" s="1">
        <f>IF(Table1[[#This Row],[Position]]&lt;4,3,(IF(Table1[[#This Row],[Position]]&gt;10,1,2)))</f>
        <v>3</v>
      </c>
      <c r="E602" s="1">
        <f>IF(Table1[[#This Row],[Previous Position]]&lt;4,3,(IF(Table1[[#This Row],[Previous Position]]&gt;10,1,2)))</f>
        <v>3</v>
      </c>
      <c r="F602" s="1">
        <v>40</v>
      </c>
      <c r="G602" s="1">
        <v>27.68</v>
      </c>
      <c r="H602" s="1" t="s">
        <v>303</v>
      </c>
      <c r="I602" s="1">
        <v>0.01</v>
      </c>
      <c r="J602" s="1">
        <v>0.03</v>
      </c>
      <c r="K602" s="1">
        <v>0.92</v>
      </c>
      <c r="L602" s="1">
        <v>45300000</v>
      </c>
      <c r="M602" s="1" t="s">
        <v>1314</v>
      </c>
    </row>
    <row r="603" spans="1:13" x14ac:dyDescent="0.25">
      <c r="A603" s="1" t="s">
        <v>1315</v>
      </c>
      <c r="B603" s="1">
        <v>2</v>
      </c>
      <c r="C603" s="1">
        <v>4</v>
      </c>
      <c r="D603" s="1">
        <f>IF(Table1[[#This Row],[Position]]&lt;4,3,(IF(Table1[[#This Row],[Position]]&gt;10,1,2)))</f>
        <v>3</v>
      </c>
      <c r="E603" s="1">
        <f>IF(Table1[[#This Row],[Previous Position]]&lt;4,3,(IF(Table1[[#This Row],[Previous Position]]&gt;10,1,2)))</f>
        <v>2</v>
      </c>
      <c r="F603" s="1">
        <v>40</v>
      </c>
      <c r="G603" s="1">
        <v>0</v>
      </c>
      <c r="H603" s="1" t="s">
        <v>127</v>
      </c>
      <c r="I603" s="1">
        <v>0.01</v>
      </c>
      <c r="J603" s="1">
        <v>0</v>
      </c>
      <c r="K603" s="1">
        <v>0.19</v>
      </c>
      <c r="L603" s="1">
        <v>3950000</v>
      </c>
      <c r="M603" s="1" t="s">
        <v>1316</v>
      </c>
    </row>
    <row r="604" spans="1:13" x14ac:dyDescent="0.25">
      <c r="A604" s="1" t="s">
        <v>1317</v>
      </c>
      <c r="B604" s="1">
        <v>2</v>
      </c>
      <c r="C604" s="1">
        <v>2</v>
      </c>
      <c r="D604" s="1">
        <f>IF(Table1[[#This Row],[Position]]&lt;4,3,(IF(Table1[[#This Row],[Position]]&gt;10,1,2)))</f>
        <v>3</v>
      </c>
      <c r="E604" s="1">
        <f>IF(Table1[[#This Row],[Previous Position]]&lt;4,3,(IF(Table1[[#This Row],[Previous Position]]&gt;10,1,2)))</f>
        <v>3</v>
      </c>
      <c r="F604" s="1">
        <v>40</v>
      </c>
      <c r="G604" s="1">
        <v>0</v>
      </c>
      <c r="H604" s="1" t="s">
        <v>74</v>
      </c>
      <c r="I604" s="1">
        <v>0.01</v>
      </c>
      <c r="J604" s="1">
        <v>0</v>
      </c>
      <c r="K604" s="1">
        <v>0.84</v>
      </c>
      <c r="L604" s="1">
        <v>10400000</v>
      </c>
      <c r="M604" s="1" t="s">
        <v>1318</v>
      </c>
    </row>
    <row r="605" spans="1:13" x14ac:dyDescent="0.25">
      <c r="A605" s="1" t="s">
        <v>524</v>
      </c>
      <c r="B605" s="1">
        <v>2</v>
      </c>
      <c r="C605" s="1">
        <v>2</v>
      </c>
      <c r="D605" s="1">
        <f>IF(Table1[[#This Row],[Position]]&lt;4,3,(IF(Table1[[#This Row],[Position]]&gt;10,1,2)))</f>
        <v>3</v>
      </c>
      <c r="E605" s="1">
        <f>IF(Table1[[#This Row],[Previous Position]]&lt;4,3,(IF(Table1[[#This Row],[Previous Position]]&gt;10,1,2)))</f>
        <v>3</v>
      </c>
      <c r="F605" s="1">
        <v>40</v>
      </c>
      <c r="G605" s="1">
        <v>3.82</v>
      </c>
      <c r="H605" s="1" t="s">
        <v>108</v>
      </c>
      <c r="I605" s="1">
        <v>0.01</v>
      </c>
      <c r="J605" s="1">
        <v>0</v>
      </c>
      <c r="K605" s="1">
        <v>0.46</v>
      </c>
      <c r="L605" s="1">
        <v>71300000</v>
      </c>
      <c r="M605" s="1" t="s">
        <v>526</v>
      </c>
    </row>
    <row r="606" spans="1:13" x14ac:dyDescent="0.25">
      <c r="A606" s="1" t="s">
        <v>1319</v>
      </c>
      <c r="B606" s="1">
        <v>2</v>
      </c>
      <c r="C606" s="1">
        <v>2</v>
      </c>
      <c r="D606" s="1">
        <f>IF(Table1[[#This Row],[Position]]&lt;4,3,(IF(Table1[[#This Row],[Position]]&gt;10,1,2)))</f>
        <v>3</v>
      </c>
      <c r="E606" s="1">
        <f>IF(Table1[[#This Row],[Previous Position]]&lt;4,3,(IF(Table1[[#This Row],[Previous Position]]&gt;10,1,2)))</f>
        <v>3</v>
      </c>
      <c r="F606" s="1">
        <v>40</v>
      </c>
      <c r="G606" s="1">
        <v>26.36</v>
      </c>
      <c r="H606" s="1" t="s">
        <v>1006</v>
      </c>
      <c r="I606" s="1">
        <v>0.01</v>
      </c>
      <c r="J606" s="1">
        <v>0.03</v>
      </c>
      <c r="K606" s="1">
        <v>0.95</v>
      </c>
      <c r="L606" s="1">
        <v>16700000</v>
      </c>
      <c r="M606" s="1" t="s">
        <v>1320</v>
      </c>
    </row>
    <row r="607" spans="1:13" x14ac:dyDescent="0.25">
      <c r="A607" s="1" t="s">
        <v>527</v>
      </c>
      <c r="B607" s="1">
        <v>2</v>
      </c>
      <c r="C607" s="1">
        <v>2</v>
      </c>
      <c r="D607" s="1">
        <f>IF(Table1[[#This Row],[Position]]&lt;4,3,(IF(Table1[[#This Row],[Position]]&gt;10,1,2)))</f>
        <v>3</v>
      </c>
      <c r="E607" s="1">
        <f>IF(Table1[[#This Row],[Previous Position]]&lt;4,3,(IF(Table1[[#This Row],[Previous Position]]&gt;10,1,2)))</f>
        <v>3</v>
      </c>
      <c r="F607" s="1">
        <v>40</v>
      </c>
      <c r="G607" s="1">
        <v>22.55</v>
      </c>
      <c r="H607" s="1" t="s">
        <v>834</v>
      </c>
      <c r="I607" s="1">
        <v>0.01</v>
      </c>
      <c r="J607" s="1">
        <v>0.02</v>
      </c>
      <c r="K607" s="1">
        <v>0.97</v>
      </c>
      <c r="L607" s="1">
        <v>749000</v>
      </c>
      <c r="M607" s="1" t="s">
        <v>529</v>
      </c>
    </row>
    <row r="608" spans="1:13" x14ac:dyDescent="0.25">
      <c r="A608" s="1" t="s">
        <v>532</v>
      </c>
      <c r="B608" s="1">
        <v>2</v>
      </c>
      <c r="C608" s="1">
        <v>2</v>
      </c>
      <c r="D608" s="1">
        <f>IF(Table1[[#This Row],[Position]]&lt;4,3,(IF(Table1[[#This Row],[Position]]&gt;10,1,2)))</f>
        <v>3</v>
      </c>
      <c r="E608" s="1">
        <f>IF(Table1[[#This Row],[Previous Position]]&lt;4,3,(IF(Table1[[#This Row],[Previous Position]]&gt;10,1,2)))</f>
        <v>3</v>
      </c>
      <c r="F608" s="1">
        <v>40</v>
      </c>
      <c r="G608" s="1">
        <v>0</v>
      </c>
      <c r="H608" s="1" t="s">
        <v>694</v>
      </c>
      <c r="I608" s="1">
        <v>0.01</v>
      </c>
      <c r="J608" s="1">
        <v>0</v>
      </c>
      <c r="K608" s="1">
        <v>0.53</v>
      </c>
      <c r="L608" s="1">
        <v>390000</v>
      </c>
      <c r="M608" s="1" t="s">
        <v>534</v>
      </c>
    </row>
    <row r="609" spans="1:13" x14ac:dyDescent="0.25">
      <c r="A609" s="1" t="s">
        <v>1321</v>
      </c>
      <c r="B609" s="1">
        <v>2</v>
      </c>
      <c r="C609" s="1">
        <v>2</v>
      </c>
      <c r="D609" s="1">
        <f>IF(Table1[[#This Row],[Position]]&lt;4,3,(IF(Table1[[#This Row],[Position]]&gt;10,1,2)))</f>
        <v>3</v>
      </c>
      <c r="E609" s="1">
        <f>IF(Table1[[#This Row],[Previous Position]]&lt;4,3,(IF(Table1[[#This Row],[Previous Position]]&gt;10,1,2)))</f>
        <v>3</v>
      </c>
      <c r="F609" s="1">
        <v>40</v>
      </c>
      <c r="G609" s="1">
        <v>0</v>
      </c>
      <c r="H609" s="1" t="s">
        <v>127</v>
      </c>
      <c r="I609" s="1">
        <v>0.01</v>
      </c>
      <c r="J609" s="1">
        <v>0</v>
      </c>
      <c r="K609" s="1">
        <v>0.12</v>
      </c>
      <c r="L609" s="1">
        <v>25700000</v>
      </c>
      <c r="M609" s="1" t="s">
        <v>1322</v>
      </c>
    </row>
    <row r="610" spans="1:13" x14ac:dyDescent="0.25">
      <c r="A610" s="1" t="s">
        <v>535</v>
      </c>
      <c r="B610" s="1">
        <v>2</v>
      </c>
      <c r="C610" s="1">
        <v>2</v>
      </c>
      <c r="D610" s="1">
        <f>IF(Table1[[#This Row],[Position]]&lt;4,3,(IF(Table1[[#This Row],[Position]]&gt;10,1,2)))</f>
        <v>3</v>
      </c>
      <c r="E610" s="1">
        <f>IF(Table1[[#This Row],[Previous Position]]&lt;4,3,(IF(Table1[[#This Row],[Previous Position]]&gt;10,1,2)))</f>
        <v>3</v>
      </c>
      <c r="F610" s="1">
        <v>40</v>
      </c>
      <c r="G610" s="1">
        <v>0</v>
      </c>
      <c r="H610" s="1" t="s">
        <v>1323</v>
      </c>
      <c r="I610" s="1">
        <v>0.01</v>
      </c>
      <c r="J610" s="1">
        <v>0</v>
      </c>
      <c r="K610" s="1">
        <v>0.85</v>
      </c>
      <c r="L610" s="1">
        <v>25200000</v>
      </c>
      <c r="M610" s="1" t="s">
        <v>536</v>
      </c>
    </row>
    <row r="611" spans="1:13" x14ac:dyDescent="0.25">
      <c r="A611" s="1" t="s">
        <v>1324</v>
      </c>
      <c r="B611" s="1">
        <v>2</v>
      </c>
      <c r="C611" s="1">
        <v>1</v>
      </c>
      <c r="D611" s="1">
        <f>IF(Table1[[#This Row],[Position]]&lt;4,3,(IF(Table1[[#This Row],[Position]]&gt;10,1,2)))</f>
        <v>3</v>
      </c>
      <c r="E611" s="1">
        <f>IF(Table1[[#This Row],[Previous Position]]&lt;4,3,(IF(Table1[[#This Row],[Previous Position]]&gt;10,1,2)))</f>
        <v>3</v>
      </c>
      <c r="F611" s="1">
        <v>40</v>
      </c>
      <c r="G611" s="1">
        <v>9.16</v>
      </c>
      <c r="H611" s="1" t="s">
        <v>866</v>
      </c>
      <c r="I611" s="1">
        <v>0.01</v>
      </c>
      <c r="J611" s="1">
        <v>0.01</v>
      </c>
      <c r="K611" s="1">
        <v>0.89</v>
      </c>
      <c r="L611" s="1">
        <v>7100000</v>
      </c>
      <c r="M611" s="1" t="s">
        <v>1325</v>
      </c>
    </row>
    <row r="612" spans="1:13" x14ac:dyDescent="0.25">
      <c r="A612" s="1" t="s">
        <v>1326</v>
      </c>
      <c r="B612" s="1">
        <v>17</v>
      </c>
      <c r="C612" s="1">
        <v>20</v>
      </c>
      <c r="D612" s="1">
        <f>IF(Table1[[#This Row],[Position]]&lt;4,3,(IF(Table1[[#This Row],[Position]]&gt;10,1,2)))</f>
        <v>1</v>
      </c>
      <c r="E612" s="1">
        <f>IF(Table1[[#This Row],[Previous Position]]&lt;4,3,(IF(Table1[[#This Row],[Previous Position]]&gt;10,1,2)))</f>
        <v>1</v>
      </c>
      <c r="F612" s="1">
        <v>1300</v>
      </c>
      <c r="G612" s="1">
        <v>9.06</v>
      </c>
      <c r="H612" s="1" t="s">
        <v>1327</v>
      </c>
      <c r="I612" s="1">
        <v>0.01</v>
      </c>
      <c r="J612" s="1">
        <v>0.01</v>
      </c>
      <c r="K612" s="1">
        <v>0.12</v>
      </c>
      <c r="L612" s="1">
        <v>59500000</v>
      </c>
      <c r="M612" s="1" t="s">
        <v>1328</v>
      </c>
    </row>
    <row r="613" spans="1:13" x14ac:dyDescent="0.25">
      <c r="A613" s="1" t="s">
        <v>537</v>
      </c>
      <c r="B613" s="1">
        <v>2</v>
      </c>
      <c r="C613" s="1">
        <v>2</v>
      </c>
      <c r="D613" s="1">
        <f>IF(Table1[[#This Row],[Position]]&lt;4,3,(IF(Table1[[#This Row],[Position]]&gt;10,1,2)))</f>
        <v>3</v>
      </c>
      <c r="E613" s="1">
        <f>IF(Table1[[#This Row],[Previous Position]]&lt;4,3,(IF(Table1[[#This Row],[Previous Position]]&gt;10,1,2)))</f>
        <v>3</v>
      </c>
      <c r="F613" s="1">
        <v>40</v>
      </c>
      <c r="G613" s="1">
        <v>9.2100000000000009</v>
      </c>
      <c r="H613" s="1" t="s">
        <v>1297</v>
      </c>
      <c r="I613" s="1">
        <v>0.01</v>
      </c>
      <c r="J613" s="1">
        <v>0.01</v>
      </c>
      <c r="K613" s="1">
        <v>0.88</v>
      </c>
      <c r="L613" s="1">
        <v>65000</v>
      </c>
      <c r="M613" s="1" t="s">
        <v>538</v>
      </c>
    </row>
    <row r="614" spans="1:13" x14ac:dyDescent="0.25">
      <c r="A614" s="1" t="s">
        <v>1329</v>
      </c>
      <c r="B614" s="1">
        <v>11</v>
      </c>
      <c r="C614" s="1">
        <v>10</v>
      </c>
      <c r="D614" s="1">
        <f>IF(Table1[[#This Row],[Position]]&lt;4,3,(IF(Table1[[#This Row],[Position]]&gt;10,1,2)))</f>
        <v>1</v>
      </c>
      <c r="E614" s="1">
        <f>IF(Table1[[#This Row],[Previous Position]]&lt;4,3,(IF(Table1[[#This Row],[Previous Position]]&gt;10,1,2)))</f>
        <v>2</v>
      </c>
      <c r="F614" s="1">
        <v>110</v>
      </c>
      <c r="G614" s="1">
        <v>0</v>
      </c>
      <c r="H614" s="1" t="s">
        <v>343</v>
      </c>
      <c r="I614" s="1">
        <v>0.01</v>
      </c>
      <c r="J614" s="1">
        <v>0</v>
      </c>
      <c r="K614" s="1">
        <v>0.01</v>
      </c>
      <c r="L614" s="1">
        <v>683000000</v>
      </c>
      <c r="M614" s="1" t="s">
        <v>1330</v>
      </c>
    </row>
    <row r="615" spans="1:13" x14ac:dyDescent="0.25">
      <c r="A615" s="1" t="s">
        <v>1331</v>
      </c>
      <c r="B615" s="1">
        <v>11</v>
      </c>
      <c r="C615" s="1">
        <v>11</v>
      </c>
      <c r="D615" s="1">
        <f>IF(Table1[[#This Row],[Position]]&lt;4,3,(IF(Table1[[#This Row],[Position]]&gt;10,1,2)))</f>
        <v>1</v>
      </c>
      <c r="E615" s="1">
        <f>IF(Table1[[#This Row],[Previous Position]]&lt;4,3,(IF(Table1[[#This Row],[Previous Position]]&gt;10,1,2)))</f>
        <v>1</v>
      </c>
      <c r="F615" s="1">
        <v>110</v>
      </c>
      <c r="G615" s="1">
        <v>0</v>
      </c>
      <c r="H615" s="1" t="s">
        <v>779</v>
      </c>
      <c r="I615" s="1">
        <v>0.01</v>
      </c>
      <c r="J615" s="1">
        <v>0</v>
      </c>
      <c r="K615" s="1">
        <v>0.02</v>
      </c>
      <c r="L615" s="1">
        <v>4450000</v>
      </c>
      <c r="M615" s="1" t="s">
        <v>1332</v>
      </c>
    </row>
    <row r="616" spans="1:13" x14ac:dyDescent="0.25">
      <c r="A616" s="1" t="s">
        <v>1333</v>
      </c>
      <c r="B616" s="1">
        <v>11</v>
      </c>
      <c r="C616" s="1">
        <v>11</v>
      </c>
      <c r="D616" s="1">
        <f>IF(Table1[[#This Row],[Position]]&lt;4,3,(IF(Table1[[#This Row],[Position]]&gt;10,1,2)))</f>
        <v>1</v>
      </c>
      <c r="E616" s="1">
        <f>IF(Table1[[#This Row],[Previous Position]]&lt;4,3,(IF(Table1[[#This Row],[Previous Position]]&gt;10,1,2)))</f>
        <v>1</v>
      </c>
      <c r="F616" s="1">
        <v>110</v>
      </c>
      <c r="G616" s="1">
        <v>3.09</v>
      </c>
      <c r="H616" s="1" t="s">
        <v>1334</v>
      </c>
      <c r="I616" s="1">
        <v>0.01</v>
      </c>
      <c r="J616" s="1">
        <v>0</v>
      </c>
      <c r="K616" s="1">
        <v>0.43</v>
      </c>
      <c r="L616" s="1">
        <v>36000000</v>
      </c>
      <c r="M616" s="1" t="s">
        <v>1335</v>
      </c>
    </row>
    <row r="617" spans="1:13" x14ac:dyDescent="0.25">
      <c r="A617" s="1" t="s">
        <v>1336</v>
      </c>
      <c r="B617" s="1">
        <v>11</v>
      </c>
      <c r="C617" s="1">
        <v>12</v>
      </c>
      <c r="D617" s="1">
        <f>IF(Table1[[#This Row],[Position]]&lt;4,3,(IF(Table1[[#This Row],[Position]]&gt;10,1,2)))</f>
        <v>1</v>
      </c>
      <c r="E617" s="1">
        <f>IF(Table1[[#This Row],[Previous Position]]&lt;4,3,(IF(Table1[[#This Row],[Previous Position]]&gt;10,1,2)))</f>
        <v>1</v>
      </c>
      <c r="F617" s="1">
        <v>110</v>
      </c>
      <c r="G617" s="1">
        <v>28.84</v>
      </c>
      <c r="H617" s="1" t="s">
        <v>33</v>
      </c>
      <c r="I617" s="1">
        <v>0.01</v>
      </c>
      <c r="J617" s="1">
        <v>0.03</v>
      </c>
      <c r="K617" s="1">
        <v>0.86</v>
      </c>
      <c r="L617" s="1">
        <v>576000000</v>
      </c>
      <c r="M617" s="1" t="s">
        <v>1337</v>
      </c>
    </row>
    <row r="618" spans="1:13" x14ac:dyDescent="0.25">
      <c r="A618" s="1" t="s">
        <v>1338</v>
      </c>
      <c r="B618" s="1">
        <v>11</v>
      </c>
      <c r="C618" s="1">
        <v>12</v>
      </c>
      <c r="D618" s="1">
        <f>IF(Table1[[#This Row],[Position]]&lt;4,3,(IF(Table1[[#This Row],[Position]]&gt;10,1,2)))</f>
        <v>1</v>
      </c>
      <c r="E618" s="1">
        <f>IF(Table1[[#This Row],[Previous Position]]&lt;4,3,(IF(Table1[[#This Row],[Previous Position]]&gt;10,1,2)))</f>
        <v>1</v>
      </c>
      <c r="F618" s="1">
        <v>110</v>
      </c>
      <c r="G618" s="1">
        <v>0</v>
      </c>
      <c r="H618" s="1" t="s">
        <v>1339</v>
      </c>
      <c r="I618" s="1">
        <v>0.01</v>
      </c>
      <c r="J618" s="1">
        <v>0</v>
      </c>
      <c r="K618" s="1">
        <v>0</v>
      </c>
      <c r="L618" s="1">
        <v>37000</v>
      </c>
      <c r="M618" s="1" t="s">
        <v>1340</v>
      </c>
    </row>
    <row r="619" spans="1:13" x14ac:dyDescent="0.25">
      <c r="A619" s="1" t="s">
        <v>1341</v>
      </c>
      <c r="B619" s="1">
        <v>11</v>
      </c>
      <c r="C619" s="1">
        <v>13</v>
      </c>
      <c r="D619" s="1">
        <f>IF(Table1[[#This Row],[Position]]&lt;4,3,(IF(Table1[[#This Row],[Position]]&gt;10,1,2)))</f>
        <v>1</v>
      </c>
      <c r="E619" s="1">
        <f>IF(Table1[[#This Row],[Previous Position]]&lt;4,3,(IF(Table1[[#This Row],[Previous Position]]&gt;10,1,2)))</f>
        <v>1</v>
      </c>
      <c r="F619" s="1">
        <v>110</v>
      </c>
      <c r="G619" s="1">
        <v>0</v>
      </c>
      <c r="H619" s="1" t="s">
        <v>653</v>
      </c>
      <c r="I619" s="1">
        <v>0.01</v>
      </c>
      <c r="J619" s="1">
        <v>0</v>
      </c>
      <c r="K619" s="1">
        <v>0.05</v>
      </c>
      <c r="L619" s="1">
        <v>21400000</v>
      </c>
      <c r="M619" s="1" t="s">
        <v>1342</v>
      </c>
    </row>
    <row r="620" spans="1:13" x14ac:dyDescent="0.25">
      <c r="A620" s="1" t="s">
        <v>1343</v>
      </c>
      <c r="B620" s="1">
        <v>11</v>
      </c>
      <c r="C620" s="1">
        <v>11</v>
      </c>
      <c r="D620" s="1">
        <f>IF(Table1[[#This Row],[Position]]&lt;4,3,(IF(Table1[[#This Row],[Position]]&gt;10,1,2)))</f>
        <v>1</v>
      </c>
      <c r="E620" s="1">
        <f>IF(Table1[[#This Row],[Previous Position]]&lt;4,3,(IF(Table1[[#This Row],[Previous Position]]&gt;10,1,2)))</f>
        <v>1</v>
      </c>
      <c r="F620" s="1">
        <v>110</v>
      </c>
      <c r="G620" s="1">
        <v>16.61</v>
      </c>
      <c r="H620" s="1" t="s">
        <v>1344</v>
      </c>
      <c r="I620" s="1">
        <v>0.01</v>
      </c>
      <c r="J620" s="1">
        <v>0.02</v>
      </c>
      <c r="K620" s="1">
        <v>0.88</v>
      </c>
      <c r="L620" s="1">
        <v>620000</v>
      </c>
      <c r="M620" s="1" t="s">
        <v>1345</v>
      </c>
    </row>
    <row r="621" spans="1:13" x14ac:dyDescent="0.25">
      <c r="A621" s="1" t="s">
        <v>1346</v>
      </c>
      <c r="B621" s="1">
        <v>11</v>
      </c>
      <c r="C621" s="1">
        <v>12</v>
      </c>
      <c r="D621" s="1">
        <f>IF(Table1[[#This Row],[Position]]&lt;4,3,(IF(Table1[[#This Row],[Position]]&gt;10,1,2)))</f>
        <v>1</v>
      </c>
      <c r="E621" s="1">
        <f>IF(Table1[[#This Row],[Previous Position]]&lt;4,3,(IF(Table1[[#This Row],[Previous Position]]&gt;10,1,2)))</f>
        <v>1</v>
      </c>
      <c r="F621" s="1">
        <v>110</v>
      </c>
      <c r="G621" s="1">
        <v>33.46</v>
      </c>
      <c r="H621" s="1" t="s">
        <v>18</v>
      </c>
      <c r="I621" s="1">
        <v>0.01</v>
      </c>
      <c r="J621" s="1">
        <v>0.04</v>
      </c>
      <c r="K621" s="1">
        <v>0.96</v>
      </c>
      <c r="L621" s="1">
        <v>555000000</v>
      </c>
      <c r="M621" s="1" t="s">
        <v>1347</v>
      </c>
    </row>
    <row r="622" spans="1:13" x14ac:dyDescent="0.25">
      <c r="A622" s="1" t="s">
        <v>1348</v>
      </c>
      <c r="B622" s="1">
        <v>11</v>
      </c>
      <c r="C622" s="1">
        <v>12</v>
      </c>
      <c r="D622" s="1">
        <f>IF(Table1[[#This Row],[Position]]&lt;4,3,(IF(Table1[[#This Row],[Position]]&gt;10,1,2)))</f>
        <v>1</v>
      </c>
      <c r="E622" s="1">
        <f>IF(Table1[[#This Row],[Previous Position]]&lt;4,3,(IF(Table1[[#This Row],[Previous Position]]&gt;10,1,2)))</f>
        <v>1</v>
      </c>
      <c r="F622" s="1">
        <v>110</v>
      </c>
      <c r="G622" s="1">
        <v>38.94</v>
      </c>
      <c r="H622" s="1" t="s">
        <v>964</v>
      </c>
      <c r="I622" s="1">
        <v>0.01</v>
      </c>
      <c r="J622" s="1">
        <v>0.05</v>
      </c>
      <c r="K622" s="1">
        <v>0.9</v>
      </c>
      <c r="L622" s="1">
        <v>1360000000</v>
      </c>
      <c r="M622" s="1" t="s">
        <v>1349</v>
      </c>
    </row>
    <row r="623" spans="1:13" x14ac:dyDescent="0.25">
      <c r="A623" s="1" t="s">
        <v>1350</v>
      </c>
      <c r="B623" s="1">
        <v>9</v>
      </c>
      <c r="C623" s="1">
        <v>8</v>
      </c>
      <c r="D623" s="1">
        <f>IF(Table1[[#This Row],[Position]]&lt;4,3,(IF(Table1[[#This Row],[Position]]&gt;10,1,2)))</f>
        <v>2</v>
      </c>
      <c r="E623" s="1">
        <f>IF(Table1[[#This Row],[Previous Position]]&lt;4,3,(IF(Table1[[#This Row],[Previous Position]]&gt;10,1,2)))</f>
        <v>2</v>
      </c>
      <c r="F623" s="1">
        <v>170</v>
      </c>
      <c r="G623" s="1">
        <v>12.18</v>
      </c>
      <c r="H623" s="1" t="s">
        <v>343</v>
      </c>
      <c r="I623" s="1">
        <v>0.01</v>
      </c>
      <c r="J623" s="1">
        <v>0.01</v>
      </c>
      <c r="K623" s="1">
        <v>0.84</v>
      </c>
      <c r="L623" s="1">
        <v>46300000</v>
      </c>
      <c r="M623" s="1" t="s">
        <v>1351</v>
      </c>
    </row>
    <row r="624" spans="1:13" x14ac:dyDescent="0.25">
      <c r="A624" s="1" t="s">
        <v>1350</v>
      </c>
      <c r="B624" s="1">
        <v>10</v>
      </c>
      <c r="C624" s="1">
        <v>9</v>
      </c>
      <c r="D624" s="1">
        <f>IF(Table1[[#This Row],[Position]]&lt;4,3,(IF(Table1[[#This Row],[Position]]&gt;10,1,2)))</f>
        <v>2</v>
      </c>
      <c r="E624" s="1">
        <f>IF(Table1[[#This Row],[Previous Position]]&lt;4,3,(IF(Table1[[#This Row],[Previous Position]]&gt;10,1,2)))</f>
        <v>2</v>
      </c>
      <c r="F624" s="1">
        <v>170</v>
      </c>
      <c r="G624" s="1">
        <v>12.18</v>
      </c>
      <c r="H624" s="1" t="s">
        <v>76</v>
      </c>
      <c r="I624" s="1">
        <v>0.01</v>
      </c>
      <c r="J624" s="1">
        <v>0.01</v>
      </c>
      <c r="K624" s="1">
        <v>0.84</v>
      </c>
      <c r="L624" s="1">
        <v>46300000</v>
      </c>
      <c r="M624" s="1" t="s">
        <v>1351</v>
      </c>
    </row>
    <row r="625" spans="1:13" x14ac:dyDescent="0.25">
      <c r="A625" s="1" t="s">
        <v>1352</v>
      </c>
      <c r="B625" s="1">
        <v>9</v>
      </c>
      <c r="C625" s="1">
        <v>0</v>
      </c>
      <c r="D625" s="1">
        <f>IF(Table1[[#This Row],[Position]]&lt;4,3,(IF(Table1[[#This Row],[Position]]&gt;10,1,2)))</f>
        <v>2</v>
      </c>
      <c r="E625" s="1">
        <f>IF(Table1[[#This Row],[Previous Position]]&lt;4,3,(IF(Table1[[#This Row],[Previous Position]]&gt;10,1,2)))</f>
        <v>3</v>
      </c>
      <c r="F625" s="1">
        <v>170</v>
      </c>
      <c r="G625" s="1">
        <v>0</v>
      </c>
      <c r="H625" s="1" t="s">
        <v>265</v>
      </c>
      <c r="I625" s="1">
        <v>0.01</v>
      </c>
      <c r="J625" s="1">
        <v>0</v>
      </c>
      <c r="K625" s="1">
        <v>0</v>
      </c>
      <c r="L625" s="1">
        <v>17900000</v>
      </c>
      <c r="M625" s="1" t="s">
        <v>1353</v>
      </c>
    </row>
    <row r="626" spans="1:13" x14ac:dyDescent="0.25">
      <c r="A626" s="1" t="s">
        <v>1354</v>
      </c>
      <c r="B626" s="1">
        <v>9</v>
      </c>
      <c r="C626" s="1">
        <v>10</v>
      </c>
      <c r="D626" s="1">
        <f>IF(Table1[[#This Row],[Position]]&lt;4,3,(IF(Table1[[#This Row],[Position]]&gt;10,1,2)))</f>
        <v>2</v>
      </c>
      <c r="E626" s="1">
        <f>IF(Table1[[#This Row],[Previous Position]]&lt;4,3,(IF(Table1[[#This Row],[Previous Position]]&gt;10,1,2)))</f>
        <v>2</v>
      </c>
      <c r="F626" s="1">
        <v>170</v>
      </c>
      <c r="G626" s="1">
        <v>0</v>
      </c>
      <c r="H626" s="1" t="s">
        <v>628</v>
      </c>
      <c r="I626" s="1">
        <v>0.01</v>
      </c>
      <c r="J626" s="1">
        <v>0</v>
      </c>
      <c r="K626" s="1">
        <v>0.01</v>
      </c>
      <c r="L626" s="1">
        <v>67000</v>
      </c>
      <c r="M626" s="1" t="s">
        <v>1355</v>
      </c>
    </row>
    <row r="627" spans="1:13" x14ac:dyDescent="0.25">
      <c r="A627" s="1" t="s">
        <v>1356</v>
      </c>
      <c r="B627" s="1">
        <v>9</v>
      </c>
      <c r="C627" s="1">
        <v>8</v>
      </c>
      <c r="D627" s="1">
        <f>IF(Table1[[#This Row],[Position]]&lt;4,3,(IF(Table1[[#This Row],[Position]]&gt;10,1,2)))</f>
        <v>2</v>
      </c>
      <c r="E627" s="1">
        <f>IF(Table1[[#This Row],[Previous Position]]&lt;4,3,(IF(Table1[[#This Row],[Previous Position]]&gt;10,1,2)))</f>
        <v>2</v>
      </c>
      <c r="F627" s="1">
        <v>170</v>
      </c>
      <c r="G627" s="1">
        <v>0</v>
      </c>
      <c r="H627" s="1" t="s">
        <v>438</v>
      </c>
      <c r="I627" s="1">
        <v>0.01</v>
      </c>
      <c r="J627" s="1">
        <v>0</v>
      </c>
      <c r="K627" s="1">
        <v>0.04</v>
      </c>
      <c r="L627" s="1">
        <v>506000000</v>
      </c>
      <c r="M627" s="1" t="s">
        <v>1357</v>
      </c>
    </row>
    <row r="628" spans="1:13" x14ac:dyDescent="0.25">
      <c r="A628" s="1" t="s">
        <v>1358</v>
      </c>
      <c r="B628" s="1">
        <v>12</v>
      </c>
      <c r="C628" s="1">
        <v>12</v>
      </c>
      <c r="D628" s="1">
        <f>IF(Table1[[#This Row],[Position]]&lt;4,3,(IF(Table1[[#This Row],[Position]]&gt;10,1,2)))</f>
        <v>1</v>
      </c>
      <c r="E628" s="1">
        <f>IF(Table1[[#This Row],[Previous Position]]&lt;4,3,(IF(Table1[[#This Row],[Previous Position]]&gt;10,1,2)))</f>
        <v>1</v>
      </c>
      <c r="F628" s="1">
        <v>390</v>
      </c>
      <c r="G628" s="1">
        <v>11.62</v>
      </c>
      <c r="H628" s="1" t="s">
        <v>45</v>
      </c>
      <c r="I628" s="1">
        <v>0.01</v>
      </c>
      <c r="J628" s="1">
        <v>0.01</v>
      </c>
      <c r="K628" s="1">
        <v>0.25</v>
      </c>
      <c r="L628" s="1">
        <v>342000000</v>
      </c>
      <c r="M628" s="1" t="s">
        <v>1359</v>
      </c>
    </row>
    <row r="629" spans="1:13" x14ac:dyDescent="0.25">
      <c r="A629" s="1" t="s">
        <v>1360</v>
      </c>
      <c r="B629" s="1">
        <v>14</v>
      </c>
      <c r="C629" s="1">
        <v>20</v>
      </c>
      <c r="D629" s="1">
        <f>IF(Table1[[#This Row],[Position]]&lt;4,3,(IF(Table1[[#This Row],[Position]]&gt;10,1,2)))</f>
        <v>1</v>
      </c>
      <c r="E629" s="1">
        <f>IF(Table1[[#This Row],[Previous Position]]&lt;4,3,(IF(Table1[[#This Row],[Previous Position]]&gt;10,1,2)))</f>
        <v>1</v>
      </c>
      <c r="F629" s="1">
        <v>720</v>
      </c>
      <c r="G629" s="1">
        <v>0.49</v>
      </c>
      <c r="H629" s="1" t="s">
        <v>1361</v>
      </c>
      <c r="I629" s="1">
        <v>0.01</v>
      </c>
      <c r="J629" s="1">
        <v>0</v>
      </c>
      <c r="K629" s="1">
        <v>0.05</v>
      </c>
      <c r="L629" s="1">
        <v>443000000</v>
      </c>
      <c r="M629" s="1" t="s">
        <v>1362</v>
      </c>
    </row>
    <row r="630" spans="1:13" x14ac:dyDescent="0.25">
      <c r="A630" s="1" t="s">
        <v>1363</v>
      </c>
      <c r="B630" s="1">
        <v>14</v>
      </c>
      <c r="C630" s="1">
        <v>13</v>
      </c>
      <c r="D630" s="1">
        <f>IF(Table1[[#This Row],[Position]]&lt;4,3,(IF(Table1[[#This Row],[Position]]&gt;10,1,2)))</f>
        <v>1</v>
      </c>
      <c r="E630" s="1">
        <f>IF(Table1[[#This Row],[Previous Position]]&lt;4,3,(IF(Table1[[#This Row],[Previous Position]]&gt;10,1,2)))</f>
        <v>1</v>
      </c>
      <c r="F630" s="1">
        <v>720</v>
      </c>
      <c r="G630" s="1">
        <v>21.26</v>
      </c>
      <c r="H630" s="1" t="s">
        <v>127</v>
      </c>
      <c r="I630" s="1">
        <v>0.01</v>
      </c>
      <c r="J630" s="1">
        <v>0.02</v>
      </c>
      <c r="K630" s="1">
        <v>0.45</v>
      </c>
      <c r="L630" s="1">
        <v>37200000</v>
      </c>
      <c r="M630" s="1" t="s">
        <v>1364</v>
      </c>
    </row>
    <row r="631" spans="1:13" x14ac:dyDescent="0.25">
      <c r="A631" s="1" t="s">
        <v>1365</v>
      </c>
      <c r="B631" s="1">
        <v>4</v>
      </c>
      <c r="C631" s="1">
        <v>4</v>
      </c>
      <c r="D631" s="1">
        <f>IF(Table1[[#This Row],[Position]]&lt;4,3,(IF(Table1[[#This Row],[Position]]&gt;10,1,2)))</f>
        <v>2</v>
      </c>
      <c r="E631" s="1">
        <f>IF(Table1[[#This Row],[Previous Position]]&lt;4,3,(IF(Table1[[#This Row],[Previous Position]]&gt;10,1,2)))</f>
        <v>2</v>
      </c>
      <c r="F631" s="1">
        <v>70</v>
      </c>
      <c r="G631" s="1">
        <v>9.66</v>
      </c>
      <c r="H631" s="1" t="s">
        <v>18</v>
      </c>
      <c r="I631" s="1">
        <v>0.01</v>
      </c>
      <c r="J631" s="1">
        <v>0.01</v>
      </c>
      <c r="K631" s="1">
        <v>0.89</v>
      </c>
      <c r="L631" s="1">
        <v>691000</v>
      </c>
      <c r="M631" s="1" t="s">
        <v>1366</v>
      </c>
    </row>
    <row r="632" spans="1:13" x14ac:dyDescent="0.25">
      <c r="A632" s="1" t="s">
        <v>305</v>
      </c>
      <c r="B632" s="1">
        <v>4</v>
      </c>
      <c r="C632" s="1">
        <v>4</v>
      </c>
      <c r="D632" s="1">
        <f>IF(Table1[[#This Row],[Position]]&lt;4,3,(IF(Table1[[#This Row],[Position]]&gt;10,1,2)))</f>
        <v>2</v>
      </c>
      <c r="E632" s="1">
        <f>IF(Table1[[#This Row],[Previous Position]]&lt;4,3,(IF(Table1[[#This Row],[Previous Position]]&gt;10,1,2)))</f>
        <v>2</v>
      </c>
      <c r="F632" s="1">
        <v>70</v>
      </c>
      <c r="G632" s="1">
        <v>17.28</v>
      </c>
      <c r="H632" s="1" t="s">
        <v>351</v>
      </c>
      <c r="I632" s="1">
        <v>0.01</v>
      </c>
      <c r="J632" s="1">
        <v>0.02</v>
      </c>
      <c r="K632" s="1">
        <v>0.41</v>
      </c>
      <c r="L632" s="1">
        <v>241000</v>
      </c>
      <c r="M632" s="1" t="s">
        <v>306</v>
      </c>
    </row>
    <row r="633" spans="1:13" x14ac:dyDescent="0.25">
      <c r="A633" s="1" t="s">
        <v>1367</v>
      </c>
      <c r="B633" s="1">
        <v>4</v>
      </c>
      <c r="C633" s="1">
        <v>4</v>
      </c>
      <c r="D633" s="1">
        <f>IF(Table1[[#This Row],[Position]]&lt;4,3,(IF(Table1[[#This Row],[Position]]&gt;10,1,2)))</f>
        <v>2</v>
      </c>
      <c r="E633" s="1">
        <f>IF(Table1[[#This Row],[Previous Position]]&lt;4,3,(IF(Table1[[#This Row],[Previous Position]]&gt;10,1,2)))</f>
        <v>2</v>
      </c>
      <c r="F633" s="1">
        <v>70</v>
      </c>
      <c r="G633" s="1">
        <v>13.67</v>
      </c>
      <c r="H633" s="1" t="s">
        <v>135</v>
      </c>
      <c r="I633" s="1">
        <v>0.01</v>
      </c>
      <c r="J633" s="1">
        <v>0.01</v>
      </c>
      <c r="K633" s="1">
        <v>0.2</v>
      </c>
      <c r="L633" s="1">
        <v>41000000</v>
      </c>
      <c r="M633" s="1" t="s">
        <v>1368</v>
      </c>
    </row>
    <row r="634" spans="1:13" x14ac:dyDescent="0.25">
      <c r="A634" s="1" t="s">
        <v>1369</v>
      </c>
      <c r="B634" s="1">
        <v>4</v>
      </c>
      <c r="C634" s="1">
        <v>9</v>
      </c>
      <c r="D634" s="1">
        <f>IF(Table1[[#This Row],[Position]]&lt;4,3,(IF(Table1[[#This Row],[Position]]&gt;10,1,2)))</f>
        <v>2</v>
      </c>
      <c r="E634" s="1">
        <f>IF(Table1[[#This Row],[Previous Position]]&lt;4,3,(IF(Table1[[#This Row],[Previous Position]]&gt;10,1,2)))</f>
        <v>2</v>
      </c>
      <c r="F634" s="1">
        <v>70</v>
      </c>
      <c r="G634" s="1">
        <v>19.350000000000001</v>
      </c>
      <c r="H634" s="1" t="s">
        <v>378</v>
      </c>
      <c r="I634" s="1">
        <v>0.01</v>
      </c>
      <c r="J634" s="1">
        <v>0.02</v>
      </c>
      <c r="K634" s="1">
        <v>0.71</v>
      </c>
      <c r="L634" s="1">
        <v>253000000</v>
      </c>
      <c r="M634" s="1" t="s">
        <v>1370</v>
      </c>
    </row>
    <row r="635" spans="1:13" x14ac:dyDescent="0.25">
      <c r="A635" s="1" t="s">
        <v>948</v>
      </c>
      <c r="B635" s="1">
        <v>4</v>
      </c>
      <c r="C635" s="1">
        <v>5</v>
      </c>
      <c r="D635" s="1">
        <f>IF(Table1[[#This Row],[Position]]&lt;4,3,(IF(Table1[[#This Row],[Position]]&gt;10,1,2)))</f>
        <v>2</v>
      </c>
      <c r="E635" s="1">
        <f>IF(Table1[[#This Row],[Previous Position]]&lt;4,3,(IF(Table1[[#This Row],[Previous Position]]&gt;10,1,2)))</f>
        <v>2</v>
      </c>
      <c r="F635" s="1">
        <v>70</v>
      </c>
      <c r="G635" s="1">
        <v>0</v>
      </c>
      <c r="H635" s="1" t="s">
        <v>1371</v>
      </c>
      <c r="I635" s="1">
        <v>0.01</v>
      </c>
      <c r="J635" s="1">
        <v>0</v>
      </c>
      <c r="K635" s="1">
        <v>0.31</v>
      </c>
      <c r="L635" s="1">
        <v>310000</v>
      </c>
      <c r="M635" s="1" t="s">
        <v>950</v>
      </c>
    </row>
    <row r="636" spans="1:13" x14ac:dyDescent="0.25">
      <c r="A636" s="1" t="s">
        <v>1207</v>
      </c>
      <c r="B636" s="1">
        <v>4</v>
      </c>
      <c r="C636" s="1">
        <v>4</v>
      </c>
      <c r="D636" s="1">
        <f>IF(Table1[[#This Row],[Position]]&lt;4,3,(IF(Table1[[#This Row],[Position]]&gt;10,1,2)))</f>
        <v>2</v>
      </c>
      <c r="E636" s="1">
        <f>IF(Table1[[#This Row],[Previous Position]]&lt;4,3,(IF(Table1[[#This Row],[Previous Position]]&gt;10,1,2)))</f>
        <v>2</v>
      </c>
      <c r="F636" s="1">
        <v>70</v>
      </c>
      <c r="G636" s="1">
        <v>38.79</v>
      </c>
      <c r="H636" s="1" t="s">
        <v>1372</v>
      </c>
      <c r="I636" s="1">
        <v>0.01</v>
      </c>
      <c r="J636" s="1">
        <v>0.04</v>
      </c>
      <c r="K636" s="1">
        <v>0.74</v>
      </c>
      <c r="L636" s="1">
        <v>52500000</v>
      </c>
      <c r="M636" s="1" t="s">
        <v>1208</v>
      </c>
    </row>
    <row r="637" spans="1:13" x14ac:dyDescent="0.25">
      <c r="A637" s="1" t="s">
        <v>1373</v>
      </c>
      <c r="B637" s="1">
        <v>4</v>
      </c>
      <c r="C637" s="1">
        <v>4</v>
      </c>
      <c r="D637" s="1">
        <f>IF(Table1[[#This Row],[Position]]&lt;4,3,(IF(Table1[[#This Row],[Position]]&gt;10,1,2)))</f>
        <v>2</v>
      </c>
      <c r="E637" s="1">
        <f>IF(Table1[[#This Row],[Previous Position]]&lt;4,3,(IF(Table1[[#This Row],[Previous Position]]&gt;10,1,2)))</f>
        <v>2</v>
      </c>
      <c r="F637" s="1">
        <v>70</v>
      </c>
      <c r="G637" s="1">
        <v>6.63</v>
      </c>
      <c r="H637" s="1" t="s">
        <v>801</v>
      </c>
      <c r="I637" s="1">
        <v>0.01</v>
      </c>
      <c r="J637" s="1">
        <v>0</v>
      </c>
      <c r="K637" s="1">
        <v>0.56000000000000005</v>
      </c>
      <c r="L637" s="1">
        <v>19000</v>
      </c>
      <c r="M637" s="1" t="s">
        <v>1374</v>
      </c>
    </row>
    <row r="638" spans="1:13" x14ac:dyDescent="0.25">
      <c r="A638" s="1" t="s">
        <v>1375</v>
      </c>
      <c r="B638" s="1">
        <v>4</v>
      </c>
      <c r="C638" s="1">
        <v>3</v>
      </c>
      <c r="D638" s="1">
        <f>IF(Table1[[#This Row],[Position]]&lt;4,3,(IF(Table1[[#This Row],[Position]]&gt;10,1,2)))</f>
        <v>2</v>
      </c>
      <c r="E638" s="1">
        <f>IF(Table1[[#This Row],[Previous Position]]&lt;4,3,(IF(Table1[[#This Row],[Previous Position]]&gt;10,1,2)))</f>
        <v>3</v>
      </c>
      <c r="F638" s="1">
        <v>70</v>
      </c>
      <c r="G638" s="1">
        <v>0</v>
      </c>
      <c r="H638" s="1" t="s">
        <v>1376</v>
      </c>
      <c r="I638" s="1">
        <v>0.01</v>
      </c>
      <c r="J638" s="1">
        <v>0</v>
      </c>
      <c r="K638" s="1">
        <v>0.13</v>
      </c>
      <c r="L638" s="1">
        <v>5470000</v>
      </c>
      <c r="M638" s="1" t="s">
        <v>1377</v>
      </c>
    </row>
    <row r="639" spans="1:13" x14ac:dyDescent="0.25">
      <c r="A639" s="1" t="s">
        <v>1228</v>
      </c>
      <c r="B639" s="1">
        <v>4</v>
      </c>
      <c r="C639" s="1">
        <v>3</v>
      </c>
      <c r="D639" s="1">
        <f>IF(Table1[[#This Row],[Position]]&lt;4,3,(IF(Table1[[#This Row],[Position]]&gt;10,1,2)))</f>
        <v>2</v>
      </c>
      <c r="E639" s="1">
        <f>IF(Table1[[#This Row],[Previous Position]]&lt;4,3,(IF(Table1[[#This Row],[Previous Position]]&gt;10,1,2)))</f>
        <v>3</v>
      </c>
      <c r="F639" s="1">
        <v>70</v>
      </c>
      <c r="G639" s="1">
        <v>0</v>
      </c>
      <c r="H639" s="1" t="s">
        <v>1378</v>
      </c>
      <c r="I639" s="1">
        <v>0.01</v>
      </c>
      <c r="J639" s="1">
        <v>0</v>
      </c>
      <c r="K639" s="1">
        <v>0.69</v>
      </c>
      <c r="L639" s="1">
        <v>13100000</v>
      </c>
      <c r="M639" s="1" t="s">
        <v>1229</v>
      </c>
    </row>
    <row r="640" spans="1:13" x14ac:dyDescent="0.25">
      <c r="A640" s="1" t="s">
        <v>1379</v>
      </c>
      <c r="B640" s="1">
        <v>4</v>
      </c>
      <c r="C640" s="1">
        <v>4</v>
      </c>
      <c r="D640" s="1">
        <f>IF(Table1[[#This Row],[Position]]&lt;4,3,(IF(Table1[[#This Row],[Position]]&gt;10,1,2)))</f>
        <v>2</v>
      </c>
      <c r="E640" s="1">
        <f>IF(Table1[[#This Row],[Previous Position]]&lt;4,3,(IF(Table1[[#This Row],[Previous Position]]&gt;10,1,2)))</f>
        <v>2</v>
      </c>
      <c r="F640" s="1">
        <v>70</v>
      </c>
      <c r="G640" s="1">
        <v>0</v>
      </c>
      <c r="H640" s="1" t="s">
        <v>1380</v>
      </c>
      <c r="I640" s="1">
        <v>0.01</v>
      </c>
      <c r="J640" s="1">
        <v>0</v>
      </c>
      <c r="K640" s="1">
        <v>0.64</v>
      </c>
      <c r="L640" s="1">
        <v>228000000</v>
      </c>
      <c r="M640" s="1" t="s">
        <v>1381</v>
      </c>
    </row>
    <row r="641" spans="1:13" x14ac:dyDescent="0.25">
      <c r="A641" s="1" t="s">
        <v>1382</v>
      </c>
      <c r="B641" s="1">
        <v>4</v>
      </c>
      <c r="C641" s="1">
        <v>4</v>
      </c>
      <c r="D641" s="1">
        <f>IF(Table1[[#This Row],[Position]]&lt;4,3,(IF(Table1[[#This Row],[Position]]&gt;10,1,2)))</f>
        <v>2</v>
      </c>
      <c r="E641" s="1">
        <f>IF(Table1[[#This Row],[Previous Position]]&lt;4,3,(IF(Table1[[#This Row],[Previous Position]]&gt;10,1,2)))</f>
        <v>2</v>
      </c>
      <c r="F641" s="1">
        <v>70</v>
      </c>
      <c r="G641" s="1">
        <v>0</v>
      </c>
      <c r="H641" s="1" t="s">
        <v>1383</v>
      </c>
      <c r="I641" s="1">
        <v>0.01</v>
      </c>
      <c r="J641" s="1">
        <v>0</v>
      </c>
      <c r="K641" s="1">
        <v>0.87</v>
      </c>
      <c r="L641" s="1">
        <v>1100000</v>
      </c>
      <c r="M641" s="1" t="s">
        <v>1384</v>
      </c>
    </row>
    <row r="642" spans="1:13" x14ac:dyDescent="0.25">
      <c r="A642" s="1" t="s">
        <v>1385</v>
      </c>
      <c r="B642" s="1">
        <v>4</v>
      </c>
      <c r="C642" s="1">
        <v>4</v>
      </c>
      <c r="D642" s="1">
        <f>IF(Table1[[#This Row],[Position]]&lt;4,3,(IF(Table1[[#This Row],[Position]]&gt;10,1,2)))</f>
        <v>2</v>
      </c>
      <c r="E642" s="1">
        <f>IF(Table1[[#This Row],[Previous Position]]&lt;4,3,(IF(Table1[[#This Row],[Previous Position]]&gt;10,1,2)))</f>
        <v>2</v>
      </c>
      <c r="F642" s="1">
        <v>70</v>
      </c>
      <c r="G642" s="1">
        <v>23.13</v>
      </c>
      <c r="H642" s="1" t="s">
        <v>18</v>
      </c>
      <c r="I642" s="1">
        <v>0.01</v>
      </c>
      <c r="J642" s="1">
        <v>0.02</v>
      </c>
      <c r="K642" s="1">
        <v>0.94</v>
      </c>
      <c r="L642" s="1">
        <v>39700000</v>
      </c>
      <c r="M642" s="1" t="s">
        <v>1386</v>
      </c>
    </row>
    <row r="643" spans="1:13" x14ac:dyDescent="0.25">
      <c r="A643" s="1" t="s">
        <v>1387</v>
      </c>
      <c r="B643" s="1">
        <v>4</v>
      </c>
      <c r="C643" s="1">
        <v>5</v>
      </c>
      <c r="D643" s="1">
        <f>IF(Table1[[#This Row],[Position]]&lt;4,3,(IF(Table1[[#This Row],[Position]]&gt;10,1,2)))</f>
        <v>2</v>
      </c>
      <c r="E643" s="1">
        <f>IF(Table1[[#This Row],[Previous Position]]&lt;4,3,(IF(Table1[[#This Row],[Previous Position]]&gt;10,1,2)))</f>
        <v>2</v>
      </c>
      <c r="F643" s="1">
        <v>70</v>
      </c>
      <c r="G643" s="1">
        <v>10.18</v>
      </c>
      <c r="H643" s="1" t="s">
        <v>15</v>
      </c>
      <c r="I643" s="1">
        <v>0.01</v>
      </c>
      <c r="J643" s="1">
        <v>0.01</v>
      </c>
      <c r="K643" s="1">
        <v>0.72</v>
      </c>
      <c r="L643" s="1">
        <v>647000000</v>
      </c>
      <c r="M643" s="1" t="s">
        <v>1388</v>
      </c>
    </row>
    <row r="644" spans="1:13" x14ac:dyDescent="0.25">
      <c r="A644" s="1" t="s">
        <v>1389</v>
      </c>
      <c r="B644" s="1">
        <v>18</v>
      </c>
      <c r="C644" s="1">
        <v>19</v>
      </c>
      <c r="D644" s="1">
        <f>IF(Table1[[#This Row],[Position]]&lt;4,3,(IF(Table1[[#This Row],[Position]]&gt;10,1,2)))</f>
        <v>1</v>
      </c>
      <c r="E644" s="1">
        <f>IF(Table1[[#This Row],[Previous Position]]&lt;4,3,(IF(Table1[[#This Row],[Previous Position]]&gt;10,1,2)))</f>
        <v>1</v>
      </c>
      <c r="F644" s="1">
        <v>1600</v>
      </c>
      <c r="G644" s="1">
        <v>0.53</v>
      </c>
      <c r="H644" s="1" t="s">
        <v>1004</v>
      </c>
      <c r="I644" s="1">
        <v>0.01</v>
      </c>
      <c r="J644" s="1">
        <v>0</v>
      </c>
      <c r="K644" s="1">
        <v>0.2</v>
      </c>
      <c r="L644" s="1">
        <v>292000000</v>
      </c>
      <c r="M644" s="1" t="s">
        <v>1390</v>
      </c>
    </row>
    <row r="645" spans="1:13" x14ac:dyDescent="0.25">
      <c r="A645" s="1" t="s">
        <v>1391</v>
      </c>
      <c r="B645" s="1">
        <v>1</v>
      </c>
      <c r="C645" s="1">
        <v>1</v>
      </c>
      <c r="D645" s="1">
        <f>IF(Table1[[#This Row],[Position]]&lt;4,3,(IF(Table1[[#This Row],[Position]]&gt;10,1,2)))</f>
        <v>3</v>
      </c>
      <c r="E645" s="1">
        <f>IF(Table1[[#This Row],[Previous Position]]&lt;4,3,(IF(Table1[[#This Row],[Previous Position]]&gt;10,1,2)))</f>
        <v>3</v>
      </c>
      <c r="F645" s="1">
        <v>10</v>
      </c>
      <c r="G645" s="1">
        <v>33.67</v>
      </c>
      <c r="H645" s="1" t="s">
        <v>182</v>
      </c>
      <c r="I645" s="1">
        <v>0.01</v>
      </c>
      <c r="J645" s="1">
        <v>0.03</v>
      </c>
      <c r="K645" s="1">
        <v>0.98</v>
      </c>
      <c r="L645" s="1">
        <v>243000</v>
      </c>
      <c r="M645" s="1" t="s">
        <v>1392</v>
      </c>
    </row>
    <row r="646" spans="1:13" x14ac:dyDescent="0.25">
      <c r="A646" s="1" t="s">
        <v>1393</v>
      </c>
      <c r="B646" s="1">
        <v>1</v>
      </c>
      <c r="C646" s="1">
        <v>1</v>
      </c>
      <c r="D646" s="1">
        <f>IF(Table1[[#This Row],[Position]]&lt;4,3,(IF(Table1[[#This Row],[Position]]&gt;10,1,2)))</f>
        <v>3</v>
      </c>
      <c r="E646" s="1">
        <f>IF(Table1[[#This Row],[Previous Position]]&lt;4,3,(IF(Table1[[#This Row],[Previous Position]]&gt;10,1,2)))</f>
        <v>3</v>
      </c>
      <c r="F646" s="1">
        <v>10</v>
      </c>
      <c r="G646" s="1">
        <v>0</v>
      </c>
      <c r="H646" s="1" t="s">
        <v>1394</v>
      </c>
      <c r="I646" s="1">
        <v>0.01</v>
      </c>
      <c r="J646" s="1">
        <v>0</v>
      </c>
      <c r="K646" s="1">
        <v>1</v>
      </c>
      <c r="L646" s="1">
        <v>11400000</v>
      </c>
      <c r="M646" s="1" t="s">
        <v>1395</v>
      </c>
    </row>
    <row r="647" spans="1:13" x14ac:dyDescent="0.25">
      <c r="A647" s="1" t="s">
        <v>1396</v>
      </c>
      <c r="B647" s="1">
        <v>1</v>
      </c>
      <c r="C647" s="1">
        <v>1</v>
      </c>
      <c r="D647" s="1">
        <f>IF(Table1[[#This Row],[Position]]&lt;4,3,(IF(Table1[[#This Row],[Position]]&gt;10,1,2)))</f>
        <v>3</v>
      </c>
      <c r="E647" s="1">
        <f>IF(Table1[[#This Row],[Previous Position]]&lt;4,3,(IF(Table1[[#This Row],[Previous Position]]&gt;10,1,2)))</f>
        <v>3</v>
      </c>
      <c r="F647" s="1">
        <v>10</v>
      </c>
      <c r="G647" s="1">
        <v>0</v>
      </c>
      <c r="H647" s="1" t="s">
        <v>12</v>
      </c>
      <c r="I647" s="1">
        <v>0.01</v>
      </c>
      <c r="J647" s="1">
        <v>0</v>
      </c>
      <c r="K647" s="1">
        <v>0.9</v>
      </c>
      <c r="L647" s="1">
        <v>104000000</v>
      </c>
      <c r="M647" s="1" t="s">
        <v>1397</v>
      </c>
    </row>
    <row r="648" spans="1:13" x14ac:dyDescent="0.25">
      <c r="A648" s="1" t="s">
        <v>1398</v>
      </c>
      <c r="B648" s="1">
        <v>1</v>
      </c>
      <c r="C648" s="1">
        <v>1</v>
      </c>
      <c r="D648" s="1">
        <f>IF(Table1[[#This Row],[Position]]&lt;4,3,(IF(Table1[[#This Row],[Position]]&gt;10,1,2)))</f>
        <v>3</v>
      </c>
      <c r="E648" s="1">
        <f>IF(Table1[[#This Row],[Previous Position]]&lt;4,3,(IF(Table1[[#This Row],[Previous Position]]&gt;10,1,2)))</f>
        <v>3</v>
      </c>
      <c r="F648" s="1">
        <v>10</v>
      </c>
      <c r="G648" s="1">
        <v>0</v>
      </c>
      <c r="H648" s="1" t="s">
        <v>1399</v>
      </c>
      <c r="I648" s="1">
        <v>0.01</v>
      </c>
      <c r="J648" s="1">
        <v>0</v>
      </c>
      <c r="K648" s="1">
        <v>0.27</v>
      </c>
      <c r="L648" s="1">
        <v>354000000</v>
      </c>
      <c r="M648" s="1" t="s">
        <v>1400</v>
      </c>
    </row>
    <row r="649" spans="1:13" x14ac:dyDescent="0.25">
      <c r="A649" s="1" t="s">
        <v>1401</v>
      </c>
      <c r="B649" s="1">
        <v>1</v>
      </c>
      <c r="C649" s="1">
        <v>1</v>
      </c>
      <c r="D649" s="1">
        <f>IF(Table1[[#This Row],[Position]]&lt;4,3,(IF(Table1[[#This Row],[Position]]&gt;10,1,2)))</f>
        <v>3</v>
      </c>
      <c r="E649" s="1">
        <f>IF(Table1[[#This Row],[Previous Position]]&lt;4,3,(IF(Table1[[#This Row],[Previous Position]]&gt;10,1,2)))</f>
        <v>3</v>
      </c>
      <c r="F649" s="1">
        <v>10</v>
      </c>
      <c r="G649" s="1">
        <v>24.84</v>
      </c>
      <c r="H649" s="1" t="s">
        <v>1402</v>
      </c>
      <c r="I649" s="1">
        <v>0.01</v>
      </c>
      <c r="J649" s="1">
        <v>0.02</v>
      </c>
      <c r="K649" s="1">
        <v>0.8</v>
      </c>
      <c r="L649" s="1">
        <v>140000000</v>
      </c>
      <c r="M649" s="1" t="s">
        <v>1403</v>
      </c>
    </row>
    <row r="650" spans="1:13" x14ac:dyDescent="0.25">
      <c r="A650" s="1" t="s">
        <v>1404</v>
      </c>
      <c r="B650" s="1">
        <v>6</v>
      </c>
      <c r="C650" s="1">
        <v>6</v>
      </c>
      <c r="D650" s="1">
        <f>IF(Table1[[#This Row],[Position]]&lt;4,3,(IF(Table1[[#This Row],[Position]]&gt;10,1,2)))</f>
        <v>2</v>
      </c>
      <c r="E650" s="1">
        <f>IF(Table1[[#This Row],[Previous Position]]&lt;4,3,(IF(Table1[[#This Row],[Previous Position]]&gt;10,1,2)))</f>
        <v>2</v>
      </c>
      <c r="F650" s="1">
        <v>90</v>
      </c>
      <c r="G650" s="1">
        <v>0</v>
      </c>
      <c r="H650" s="1" t="s">
        <v>1405</v>
      </c>
      <c r="I650" s="1">
        <v>0.01</v>
      </c>
      <c r="J650" s="1">
        <v>0</v>
      </c>
      <c r="K650" s="1">
        <v>0.12</v>
      </c>
      <c r="L650" s="1">
        <v>879000</v>
      </c>
      <c r="M650" s="1" t="s">
        <v>1406</v>
      </c>
    </row>
    <row r="651" spans="1:13" x14ac:dyDescent="0.25">
      <c r="A651" s="1" t="s">
        <v>1407</v>
      </c>
      <c r="B651" s="1">
        <v>6</v>
      </c>
      <c r="C651" s="1">
        <v>3</v>
      </c>
      <c r="D651" s="1">
        <f>IF(Table1[[#This Row],[Position]]&lt;4,3,(IF(Table1[[#This Row],[Position]]&gt;10,1,2)))</f>
        <v>2</v>
      </c>
      <c r="E651" s="1">
        <f>IF(Table1[[#This Row],[Previous Position]]&lt;4,3,(IF(Table1[[#This Row],[Previous Position]]&gt;10,1,2)))</f>
        <v>3</v>
      </c>
      <c r="F651" s="1">
        <v>90</v>
      </c>
      <c r="G651" s="1">
        <v>0</v>
      </c>
      <c r="H651" s="1" t="s">
        <v>127</v>
      </c>
      <c r="I651" s="1">
        <v>0.01</v>
      </c>
      <c r="J651" s="1">
        <v>0</v>
      </c>
      <c r="K651" s="1">
        <v>0.18</v>
      </c>
      <c r="L651" s="1">
        <v>19600000</v>
      </c>
      <c r="M651" s="1" t="s">
        <v>1408</v>
      </c>
    </row>
    <row r="652" spans="1:13" x14ac:dyDescent="0.25">
      <c r="A652" s="1" t="s">
        <v>1116</v>
      </c>
      <c r="B652" s="1">
        <v>3</v>
      </c>
      <c r="C652" s="1">
        <v>2</v>
      </c>
      <c r="D652" s="1">
        <f>IF(Table1[[#This Row],[Position]]&lt;4,3,(IF(Table1[[#This Row],[Position]]&gt;10,1,2)))</f>
        <v>3</v>
      </c>
      <c r="E652" s="1">
        <f>IF(Table1[[#This Row],[Previous Position]]&lt;4,3,(IF(Table1[[#This Row],[Previous Position]]&gt;10,1,2)))</f>
        <v>3</v>
      </c>
      <c r="F652" s="1">
        <v>50</v>
      </c>
      <c r="G652" s="1">
        <v>23.42</v>
      </c>
      <c r="H652" s="1" t="s">
        <v>168</v>
      </c>
      <c r="I652" s="1">
        <v>0.01</v>
      </c>
      <c r="J652" s="1">
        <v>0.02</v>
      </c>
      <c r="K652" s="1">
        <v>0.82</v>
      </c>
      <c r="L652" s="1">
        <v>19900000</v>
      </c>
      <c r="M652" s="1" t="s">
        <v>1117</v>
      </c>
    </row>
    <row r="653" spans="1:13" x14ac:dyDescent="0.25">
      <c r="A653" s="1" t="s">
        <v>1409</v>
      </c>
      <c r="B653" s="1">
        <v>5</v>
      </c>
      <c r="C653" s="1">
        <v>4</v>
      </c>
      <c r="D653" s="1">
        <f>IF(Table1[[#This Row],[Position]]&lt;4,3,(IF(Table1[[#This Row],[Position]]&gt;10,1,2)))</f>
        <v>2</v>
      </c>
      <c r="E653" s="1">
        <f>IF(Table1[[#This Row],[Previous Position]]&lt;4,3,(IF(Table1[[#This Row],[Previous Position]]&gt;10,1,2)))</f>
        <v>2</v>
      </c>
      <c r="F653" s="1">
        <v>90</v>
      </c>
      <c r="G653" s="1">
        <v>0.21</v>
      </c>
      <c r="H653" s="1" t="s">
        <v>1410</v>
      </c>
      <c r="I653" s="1">
        <v>0.01</v>
      </c>
      <c r="J653" s="1">
        <v>0</v>
      </c>
      <c r="K653" s="1">
        <v>0.16</v>
      </c>
      <c r="L653" s="1">
        <v>15400000</v>
      </c>
      <c r="M653" s="1" t="s">
        <v>1411</v>
      </c>
    </row>
    <row r="654" spans="1:13" x14ac:dyDescent="0.25">
      <c r="A654" s="1" t="s">
        <v>1412</v>
      </c>
      <c r="B654" s="1">
        <v>3</v>
      </c>
      <c r="C654" s="1">
        <v>2</v>
      </c>
      <c r="D654" s="1">
        <f>IF(Table1[[#This Row],[Position]]&lt;4,3,(IF(Table1[[#This Row],[Position]]&gt;10,1,2)))</f>
        <v>3</v>
      </c>
      <c r="E654" s="1">
        <f>IF(Table1[[#This Row],[Previous Position]]&lt;4,3,(IF(Table1[[#This Row],[Previous Position]]&gt;10,1,2)))</f>
        <v>3</v>
      </c>
      <c r="F654" s="1">
        <v>50</v>
      </c>
      <c r="G654" s="1">
        <v>9.36</v>
      </c>
      <c r="H654" s="1" t="s">
        <v>303</v>
      </c>
      <c r="I654" s="1">
        <v>0.01</v>
      </c>
      <c r="J654" s="1">
        <v>0.01</v>
      </c>
      <c r="K654" s="1">
        <v>0.86</v>
      </c>
      <c r="L654" s="1">
        <v>21500000</v>
      </c>
      <c r="M654" s="1" t="s">
        <v>1413</v>
      </c>
    </row>
    <row r="655" spans="1:13" x14ac:dyDescent="0.25">
      <c r="A655" s="1" t="s">
        <v>1414</v>
      </c>
      <c r="B655" s="1">
        <v>6</v>
      </c>
      <c r="C655" s="1">
        <v>7</v>
      </c>
      <c r="D655" s="1">
        <f>IF(Table1[[#This Row],[Position]]&lt;4,3,(IF(Table1[[#This Row],[Position]]&gt;10,1,2)))</f>
        <v>2</v>
      </c>
      <c r="E655" s="1">
        <f>IF(Table1[[#This Row],[Previous Position]]&lt;4,3,(IF(Table1[[#This Row],[Previous Position]]&gt;10,1,2)))</f>
        <v>2</v>
      </c>
      <c r="F655" s="1">
        <v>90</v>
      </c>
      <c r="G655" s="1">
        <v>0</v>
      </c>
      <c r="H655" s="1" t="s">
        <v>45</v>
      </c>
      <c r="I655" s="1">
        <v>0.01</v>
      </c>
      <c r="J655" s="1">
        <v>0</v>
      </c>
      <c r="K655" s="1">
        <v>0.93</v>
      </c>
      <c r="L655" s="1">
        <v>38000000</v>
      </c>
      <c r="M655" s="1" t="s">
        <v>1415</v>
      </c>
    </row>
    <row r="656" spans="1:13" x14ac:dyDescent="0.25">
      <c r="A656" s="1" t="s">
        <v>1414</v>
      </c>
      <c r="B656" s="1">
        <v>5</v>
      </c>
      <c r="C656" s="1">
        <v>6</v>
      </c>
      <c r="D656" s="1">
        <f>IF(Table1[[#This Row],[Position]]&lt;4,3,(IF(Table1[[#This Row],[Position]]&gt;10,1,2)))</f>
        <v>2</v>
      </c>
      <c r="E656" s="1">
        <f>IF(Table1[[#This Row],[Previous Position]]&lt;4,3,(IF(Table1[[#This Row],[Previous Position]]&gt;10,1,2)))</f>
        <v>2</v>
      </c>
      <c r="F656" s="1">
        <v>90</v>
      </c>
      <c r="G656" s="1">
        <v>0</v>
      </c>
      <c r="H656" s="1" t="s">
        <v>589</v>
      </c>
      <c r="I656" s="1">
        <v>0.01</v>
      </c>
      <c r="J656" s="1">
        <v>0</v>
      </c>
      <c r="K656" s="1">
        <v>0.93</v>
      </c>
      <c r="L656" s="1">
        <v>38000000</v>
      </c>
      <c r="M656" s="1" t="s">
        <v>1415</v>
      </c>
    </row>
    <row r="657" spans="1:13" x14ac:dyDescent="0.25">
      <c r="A657" s="1" t="s">
        <v>1120</v>
      </c>
      <c r="B657" s="1">
        <v>3</v>
      </c>
      <c r="C657" s="1">
        <v>0</v>
      </c>
      <c r="D657" s="1">
        <f>IF(Table1[[#This Row],[Position]]&lt;4,3,(IF(Table1[[#This Row],[Position]]&gt;10,1,2)))</f>
        <v>3</v>
      </c>
      <c r="E657" s="1">
        <f>IF(Table1[[#This Row],[Previous Position]]&lt;4,3,(IF(Table1[[#This Row],[Previous Position]]&gt;10,1,2)))</f>
        <v>3</v>
      </c>
      <c r="F657" s="1">
        <v>50</v>
      </c>
      <c r="G657" s="1">
        <v>0</v>
      </c>
      <c r="H657" s="1" t="s">
        <v>318</v>
      </c>
      <c r="I657" s="1">
        <v>0.01</v>
      </c>
      <c r="J657" s="1">
        <v>0</v>
      </c>
      <c r="K657" s="1">
        <v>0.24</v>
      </c>
      <c r="L657" s="1">
        <v>40000000</v>
      </c>
      <c r="M657" s="1" t="s">
        <v>1121</v>
      </c>
    </row>
    <row r="658" spans="1:13" x14ac:dyDescent="0.25">
      <c r="A658" s="1" t="s">
        <v>1416</v>
      </c>
      <c r="B658" s="1">
        <v>3</v>
      </c>
      <c r="C658" s="1">
        <v>3</v>
      </c>
      <c r="D658" s="1">
        <f>IF(Table1[[#This Row],[Position]]&lt;4,3,(IF(Table1[[#This Row],[Position]]&gt;10,1,2)))</f>
        <v>3</v>
      </c>
      <c r="E658" s="1">
        <f>IF(Table1[[#This Row],[Previous Position]]&lt;4,3,(IF(Table1[[#This Row],[Previous Position]]&gt;10,1,2)))</f>
        <v>3</v>
      </c>
      <c r="F658" s="1">
        <v>50</v>
      </c>
      <c r="G658" s="1">
        <v>0</v>
      </c>
      <c r="H658" s="1" t="s">
        <v>1311</v>
      </c>
      <c r="I658" s="1">
        <v>0.01</v>
      </c>
      <c r="J658" s="1">
        <v>0</v>
      </c>
      <c r="K658" s="1">
        <v>1</v>
      </c>
      <c r="L658" s="1">
        <v>470000</v>
      </c>
      <c r="M658" s="1" t="s">
        <v>1417</v>
      </c>
    </row>
    <row r="659" spans="1:13" x14ac:dyDescent="0.25">
      <c r="A659" s="1" t="s">
        <v>389</v>
      </c>
      <c r="B659" s="1">
        <v>3</v>
      </c>
      <c r="C659" s="1">
        <v>3</v>
      </c>
      <c r="D659" s="1">
        <f>IF(Table1[[#This Row],[Position]]&lt;4,3,(IF(Table1[[#This Row],[Position]]&gt;10,1,2)))</f>
        <v>3</v>
      </c>
      <c r="E659" s="1">
        <f>IF(Table1[[#This Row],[Previous Position]]&lt;4,3,(IF(Table1[[#This Row],[Previous Position]]&gt;10,1,2)))</f>
        <v>3</v>
      </c>
      <c r="F659" s="1">
        <v>50</v>
      </c>
      <c r="G659" s="1">
        <v>5.89</v>
      </c>
      <c r="H659" s="1" t="s">
        <v>12</v>
      </c>
      <c r="I659" s="1">
        <v>0.01</v>
      </c>
      <c r="J659" s="1">
        <v>0</v>
      </c>
      <c r="K659" s="1">
        <v>0.34</v>
      </c>
      <c r="L659" s="1">
        <v>18000</v>
      </c>
      <c r="M659" s="1" t="s">
        <v>390</v>
      </c>
    </row>
    <row r="660" spans="1:13" x14ac:dyDescent="0.25">
      <c r="A660" s="1" t="s">
        <v>1418</v>
      </c>
      <c r="B660" s="1">
        <v>6</v>
      </c>
      <c r="C660" s="1">
        <v>6</v>
      </c>
      <c r="D660" s="1">
        <f>IF(Table1[[#This Row],[Position]]&lt;4,3,(IF(Table1[[#This Row],[Position]]&gt;10,1,2)))</f>
        <v>2</v>
      </c>
      <c r="E660" s="1">
        <f>IF(Table1[[#This Row],[Previous Position]]&lt;4,3,(IF(Table1[[#This Row],[Previous Position]]&gt;10,1,2)))</f>
        <v>2</v>
      </c>
      <c r="F660" s="1">
        <v>90</v>
      </c>
      <c r="G660" s="1">
        <v>0</v>
      </c>
      <c r="H660" s="1" t="s">
        <v>216</v>
      </c>
      <c r="I660" s="1">
        <v>0.01</v>
      </c>
      <c r="J660" s="1">
        <v>0</v>
      </c>
      <c r="K660" s="1">
        <v>0.61</v>
      </c>
      <c r="L660" s="1">
        <v>17600000</v>
      </c>
      <c r="M660" s="1" t="s">
        <v>1419</v>
      </c>
    </row>
    <row r="661" spans="1:13" x14ac:dyDescent="0.25">
      <c r="A661" s="1" t="s">
        <v>1420</v>
      </c>
      <c r="B661" s="1">
        <v>3</v>
      </c>
      <c r="C661" s="1">
        <v>3</v>
      </c>
      <c r="D661" s="1">
        <f>IF(Table1[[#This Row],[Position]]&lt;4,3,(IF(Table1[[#This Row],[Position]]&gt;10,1,2)))</f>
        <v>3</v>
      </c>
      <c r="E661" s="1">
        <f>IF(Table1[[#This Row],[Previous Position]]&lt;4,3,(IF(Table1[[#This Row],[Previous Position]]&gt;10,1,2)))</f>
        <v>3</v>
      </c>
      <c r="F661" s="1">
        <v>50</v>
      </c>
      <c r="G661" s="1">
        <v>28.69</v>
      </c>
      <c r="H661" s="1" t="s">
        <v>92</v>
      </c>
      <c r="I661" s="1">
        <v>0.01</v>
      </c>
      <c r="J661" s="1">
        <v>0.03</v>
      </c>
      <c r="K661" s="1">
        <v>0.96</v>
      </c>
      <c r="L661" s="1">
        <v>24900000</v>
      </c>
      <c r="M661" s="1" t="s">
        <v>1421</v>
      </c>
    </row>
    <row r="662" spans="1:13" x14ac:dyDescent="0.25">
      <c r="A662" s="1" t="s">
        <v>1422</v>
      </c>
      <c r="B662" s="1">
        <v>6</v>
      </c>
      <c r="C662" s="1">
        <v>7</v>
      </c>
      <c r="D662" s="1">
        <f>IF(Table1[[#This Row],[Position]]&lt;4,3,(IF(Table1[[#This Row],[Position]]&gt;10,1,2)))</f>
        <v>2</v>
      </c>
      <c r="E662" s="1">
        <f>IF(Table1[[#This Row],[Previous Position]]&lt;4,3,(IF(Table1[[#This Row],[Previous Position]]&gt;10,1,2)))</f>
        <v>2</v>
      </c>
      <c r="F662" s="1">
        <v>90</v>
      </c>
      <c r="G662" s="1">
        <v>0</v>
      </c>
      <c r="H662" s="1" t="s">
        <v>1423</v>
      </c>
      <c r="I662" s="1">
        <v>0.01</v>
      </c>
      <c r="J662" s="1">
        <v>0</v>
      </c>
      <c r="K662" s="1">
        <v>0.03</v>
      </c>
      <c r="L662" s="1">
        <v>196000</v>
      </c>
      <c r="M662" s="1" t="s">
        <v>1424</v>
      </c>
    </row>
    <row r="663" spans="1:13" x14ac:dyDescent="0.25">
      <c r="A663" s="1" t="s">
        <v>1425</v>
      </c>
      <c r="B663" s="1">
        <v>6</v>
      </c>
      <c r="C663" s="1">
        <v>5</v>
      </c>
      <c r="D663" s="1">
        <f>IF(Table1[[#This Row],[Position]]&lt;4,3,(IF(Table1[[#This Row],[Position]]&gt;10,1,2)))</f>
        <v>2</v>
      </c>
      <c r="E663" s="1">
        <f>IF(Table1[[#This Row],[Previous Position]]&lt;4,3,(IF(Table1[[#This Row],[Previous Position]]&gt;10,1,2)))</f>
        <v>2</v>
      </c>
      <c r="F663" s="1">
        <v>90</v>
      </c>
      <c r="G663" s="1">
        <v>3.35</v>
      </c>
      <c r="H663" s="1" t="s">
        <v>504</v>
      </c>
      <c r="I663" s="1">
        <v>0.01</v>
      </c>
      <c r="J663" s="1">
        <v>0</v>
      </c>
      <c r="K663" s="1">
        <v>0.34</v>
      </c>
      <c r="L663" s="1">
        <v>4570000</v>
      </c>
      <c r="M663" s="1" t="s">
        <v>1426</v>
      </c>
    </row>
    <row r="664" spans="1:13" x14ac:dyDescent="0.25">
      <c r="A664" s="1" t="s">
        <v>394</v>
      </c>
      <c r="B664" s="1">
        <v>3</v>
      </c>
      <c r="C664" s="1">
        <v>3</v>
      </c>
      <c r="D664" s="1">
        <f>IF(Table1[[#This Row],[Position]]&lt;4,3,(IF(Table1[[#This Row],[Position]]&gt;10,1,2)))</f>
        <v>3</v>
      </c>
      <c r="E664" s="1">
        <f>IF(Table1[[#This Row],[Previous Position]]&lt;4,3,(IF(Table1[[#This Row],[Previous Position]]&gt;10,1,2)))</f>
        <v>3</v>
      </c>
      <c r="F664" s="1">
        <v>50</v>
      </c>
      <c r="G664" s="1">
        <v>0</v>
      </c>
      <c r="H664" s="1" t="s">
        <v>100</v>
      </c>
      <c r="I664" s="1">
        <v>0.01</v>
      </c>
      <c r="J664" s="1">
        <v>0</v>
      </c>
      <c r="K664" s="1">
        <v>0.37</v>
      </c>
      <c r="L664" s="1">
        <v>16000</v>
      </c>
      <c r="M664" s="1" t="s">
        <v>396</v>
      </c>
    </row>
    <row r="665" spans="1:13" x14ac:dyDescent="0.25">
      <c r="A665" s="1" t="s">
        <v>1427</v>
      </c>
      <c r="B665" s="1">
        <v>5</v>
      </c>
      <c r="C665" s="1">
        <v>5</v>
      </c>
      <c r="D665" s="1">
        <f>IF(Table1[[#This Row],[Position]]&lt;4,3,(IF(Table1[[#This Row],[Position]]&gt;10,1,2)))</f>
        <v>2</v>
      </c>
      <c r="E665" s="1">
        <f>IF(Table1[[#This Row],[Previous Position]]&lt;4,3,(IF(Table1[[#This Row],[Previous Position]]&gt;10,1,2)))</f>
        <v>2</v>
      </c>
      <c r="F665" s="1">
        <v>90</v>
      </c>
      <c r="G665" s="1">
        <v>0</v>
      </c>
      <c r="H665" s="1" t="s">
        <v>1428</v>
      </c>
      <c r="I665" s="1">
        <v>0.01</v>
      </c>
      <c r="J665" s="1">
        <v>0</v>
      </c>
      <c r="K665" s="1">
        <v>0.08</v>
      </c>
      <c r="L665" s="1">
        <v>179000000</v>
      </c>
      <c r="M665" s="1" t="s">
        <v>1429</v>
      </c>
    </row>
    <row r="666" spans="1:13" x14ac:dyDescent="0.25">
      <c r="A666" s="1" t="s">
        <v>397</v>
      </c>
      <c r="B666" s="1">
        <v>3</v>
      </c>
      <c r="C666" s="1">
        <v>3</v>
      </c>
      <c r="D666" s="1">
        <f>IF(Table1[[#This Row],[Position]]&lt;4,3,(IF(Table1[[#This Row],[Position]]&gt;10,1,2)))</f>
        <v>3</v>
      </c>
      <c r="E666" s="1">
        <f>IF(Table1[[#This Row],[Previous Position]]&lt;4,3,(IF(Table1[[#This Row],[Previous Position]]&gt;10,1,2)))</f>
        <v>3</v>
      </c>
      <c r="F666" s="1">
        <v>50</v>
      </c>
      <c r="G666" s="1">
        <v>25.87</v>
      </c>
      <c r="H666" s="1" t="s">
        <v>801</v>
      </c>
      <c r="I666" s="1">
        <v>0.01</v>
      </c>
      <c r="J666" s="1">
        <v>0.02</v>
      </c>
      <c r="K666" s="1">
        <v>0.75</v>
      </c>
      <c r="L666" s="1">
        <v>388000</v>
      </c>
      <c r="M666" s="1" t="s">
        <v>398</v>
      </c>
    </row>
    <row r="667" spans="1:13" x14ac:dyDescent="0.25">
      <c r="A667" s="1" t="s">
        <v>1430</v>
      </c>
      <c r="B667" s="1">
        <v>6</v>
      </c>
      <c r="C667" s="1">
        <v>6</v>
      </c>
      <c r="D667" s="1">
        <f>IF(Table1[[#This Row],[Position]]&lt;4,3,(IF(Table1[[#This Row],[Position]]&gt;10,1,2)))</f>
        <v>2</v>
      </c>
      <c r="E667" s="1">
        <f>IF(Table1[[#This Row],[Previous Position]]&lt;4,3,(IF(Table1[[#This Row],[Previous Position]]&gt;10,1,2)))</f>
        <v>2</v>
      </c>
      <c r="F667" s="1">
        <v>90</v>
      </c>
      <c r="G667" s="1">
        <v>0</v>
      </c>
      <c r="H667" s="1" t="s">
        <v>18</v>
      </c>
      <c r="I667" s="1">
        <v>0.01</v>
      </c>
      <c r="J667" s="1">
        <v>0</v>
      </c>
      <c r="K667" s="1">
        <v>0.41</v>
      </c>
      <c r="L667" s="1">
        <v>6280000</v>
      </c>
      <c r="M667" s="1" t="s">
        <v>1431</v>
      </c>
    </row>
    <row r="668" spans="1:13" x14ac:dyDescent="0.25">
      <c r="A668" s="1" t="s">
        <v>1432</v>
      </c>
      <c r="B668" s="1">
        <v>3</v>
      </c>
      <c r="C668" s="1">
        <v>2</v>
      </c>
      <c r="D668" s="1">
        <f>IF(Table1[[#This Row],[Position]]&lt;4,3,(IF(Table1[[#This Row],[Position]]&gt;10,1,2)))</f>
        <v>3</v>
      </c>
      <c r="E668" s="1">
        <f>IF(Table1[[#This Row],[Previous Position]]&lt;4,3,(IF(Table1[[#This Row],[Previous Position]]&gt;10,1,2)))</f>
        <v>3</v>
      </c>
      <c r="F668" s="1">
        <v>50</v>
      </c>
      <c r="G668" s="1">
        <v>39.74</v>
      </c>
      <c r="H668" s="1" t="s">
        <v>449</v>
      </c>
      <c r="I668" s="1">
        <v>0.01</v>
      </c>
      <c r="J668" s="1">
        <v>0.04</v>
      </c>
      <c r="K668" s="1">
        <v>0.98</v>
      </c>
      <c r="L668" s="1">
        <v>29200000</v>
      </c>
      <c r="M668" s="1" t="s">
        <v>1433</v>
      </c>
    </row>
    <row r="669" spans="1:13" x14ac:dyDescent="0.25">
      <c r="A669" s="1" t="s">
        <v>1434</v>
      </c>
      <c r="B669" s="1">
        <v>3</v>
      </c>
      <c r="C669" s="1">
        <v>3</v>
      </c>
      <c r="D669" s="1">
        <f>IF(Table1[[#This Row],[Position]]&lt;4,3,(IF(Table1[[#This Row],[Position]]&gt;10,1,2)))</f>
        <v>3</v>
      </c>
      <c r="E669" s="1">
        <f>IF(Table1[[#This Row],[Previous Position]]&lt;4,3,(IF(Table1[[#This Row],[Previous Position]]&gt;10,1,2)))</f>
        <v>3</v>
      </c>
      <c r="F669" s="1">
        <v>50</v>
      </c>
      <c r="G669" s="1">
        <v>23.01</v>
      </c>
      <c r="H669" s="1" t="s">
        <v>76</v>
      </c>
      <c r="I669" s="1">
        <v>0.01</v>
      </c>
      <c r="J669" s="1">
        <v>0.02</v>
      </c>
      <c r="K669" s="1">
        <v>0.68</v>
      </c>
      <c r="L669" s="1">
        <v>2090000</v>
      </c>
      <c r="M669" s="1" t="s">
        <v>1435</v>
      </c>
    </row>
    <row r="670" spans="1:13" x14ac:dyDescent="0.25">
      <c r="A670" s="1" t="s">
        <v>1436</v>
      </c>
      <c r="B670" s="1">
        <v>3</v>
      </c>
      <c r="C670" s="1">
        <v>4</v>
      </c>
      <c r="D670" s="1">
        <f>IF(Table1[[#This Row],[Position]]&lt;4,3,(IF(Table1[[#This Row],[Position]]&gt;10,1,2)))</f>
        <v>3</v>
      </c>
      <c r="E670" s="1">
        <f>IF(Table1[[#This Row],[Previous Position]]&lt;4,3,(IF(Table1[[#This Row],[Previous Position]]&gt;10,1,2)))</f>
        <v>2</v>
      </c>
      <c r="F670" s="1">
        <v>50</v>
      </c>
      <c r="G670" s="1">
        <v>2.75</v>
      </c>
      <c r="H670" s="1" t="s">
        <v>1437</v>
      </c>
      <c r="I670" s="1">
        <v>0.01</v>
      </c>
      <c r="J670" s="1">
        <v>0</v>
      </c>
      <c r="K670" s="1">
        <v>0.25</v>
      </c>
      <c r="L670" s="1">
        <v>309000000</v>
      </c>
      <c r="M670" s="1" t="s">
        <v>1438</v>
      </c>
    </row>
    <row r="671" spans="1:13" x14ac:dyDescent="0.25">
      <c r="A671" s="1" t="s">
        <v>1439</v>
      </c>
      <c r="B671" s="1">
        <v>5</v>
      </c>
      <c r="C671" s="1">
        <v>5</v>
      </c>
      <c r="D671" s="1">
        <f>IF(Table1[[#This Row],[Position]]&lt;4,3,(IF(Table1[[#This Row],[Position]]&gt;10,1,2)))</f>
        <v>2</v>
      </c>
      <c r="E671" s="1">
        <f>IF(Table1[[#This Row],[Previous Position]]&lt;4,3,(IF(Table1[[#This Row],[Previous Position]]&gt;10,1,2)))</f>
        <v>2</v>
      </c>
      <c r="F671" s="1">
        <v>90</v>
      </c>
      <c r="G671" s="1">
        <v>0</v>
      </c>
      <c r="H671" s="1" t="s">
        <v>1440</v>
      </c>
      <c r="I671" s="1">
        <v>0.01</v>
      </c>
      <c r="J671" s="1">
        <v>0</v>
      </c>
      <c r="K671" s="1">
        <v>0.05</v>
      </c>
      <c r="L671" s="1">
        <v>1470000</v>
      </c>
      <c r="M671" s="1" t="s">
        <v>1441</v>
      </c>
    </row>
    <row r="672" spans="1:13" x14ac:dyDescent="0.25">
      <c r="A672" s="1" t="s">
        <v>1127</v>
      </c>
      <c r="B672" s="1">
        <v>3</v>
      </c>
      <c r="C672" s="1">
        <v>0</v>
      </c>
      <c r="D672" s="1">
        <f>IF(Table1[[#This Row],[Position]]&lt;4,3,(IF(Table1[[#This Row],[Position]]&gt;10,1,2)))</f>
        <v>3</v>
      </c>
      <c r="E672" s="1">
        <f>IF(Table1[[#This Row],[Previous Position]]&lt;4,3,(IF(Table1[[#This Row],[Previous Position]]&gt;10,1,2)))</f>
        <v>3</v>
      </c>
      <c r="F672" s="1">
        <v>50</v>
      </c>
      <c r="G672" s="1">
        <v>6.33</v>
      </c>
      <c r="H672" s="1" t="s">
        <v>50</v>
      </c>
      <c r="I672" s="1">
        <v>0.01</v>
      </c>
      <c r="J672" s="1">
        <v>0</v>
      </c>
      <c r="K672" s="1">
        <v>0.34</v>
      </c>
      <c r="L672" s="1">
        <v>89000000</v>
      </c>
      <c r="M672" s="1" t="s">
        <v>1129</v>
      </c>
    </row>
    <row r="673" spans="1:13" x14ac:dyDescent="0.25">
      <c r="A673" s="1" t="s">
        <v>1139</v>
      </c>
      <c r="B673" s="1">
        <v>3</v>
      </c>
      <c r="C673" s="1">
        <v>3</v>
      </c>
      <c r="D673" s="1">
        <f>IF(Table1[[#This Row],[Position]]&lt;4,3,(IF(Table1[[#This Row],[Position]]&gt;10,1,2)))</f>
        <v>3</v>
      </c>
      <c r="E673" s="1">
        <f>IF(Table1[[#This Row],[Previous Position]]&lt;4,3,(IF(Table1[[#This Row],[Previous Position]]&gt;10,1,2)))</f>
        <v>3</v>
      </c>
      <c r="F673" s="1">
        <v>50</v>
      </c>
      <c r="G673" s="1">
        <v>30.99</v>
      </c>
      <c r="H673" s="1" t="s">
        <v>18</v>
      </c>
      <c r="I673" s="1">
        <v>0.01</v>
      </c>
      <c r="J673" s="1">
        <v>0.03</v>
      </c>
      <c r="K673" s="1">
        <v>0.99</v>
      </c>
      <c r="L673" s="1">
        <v>3400000</v>
      </c>
      <c r="M673" s="1" t="s">
        <v>1140</v>
      </c>
    </row>
    <row r="674" spans="1:13" x14ac:dyDescent="0.25">
      <c r="A674" s="1" t="s">
        <v>1442</v>
      </c>
      <c r="B674" s="1">
        <v>6</v>
      </c>
      <c r="C674" s="1">
        <v>7</v>
      </c>
      <c r="D674" s="1">
        <f>IF(Table1[[#This Row],[Position]]&lt;4,3,(IF(Table1[[#This Row],[Position]]&gt;10,1,2)))</f>
        <v>2</v>
      </c>
      <c r="E674" s="1">
        <f>IF(Table1[[#This Row],[Previous Position]]&lt;4,3,(IF(Table1[[#This Row],[Previous Position]]&gt;10,1,2)))</f>
        <v>2</v>
      </c>
      <c r="F674" s="1">
        <v>90</v>
      </c>
      <c r="G674" s="1">
        <v>0</v>
      </c>
      <c r="H674" s="1" t="s">
        <v>1443</v>
      </c>
      <c r="I674" s="1">
        <v>0.01</v>
      </c>
      <c r="J674" s="1">
        <v>0</v>
      </c>
      <c r="K674" s="1">
        <v>0.34</v>
      </c>
      <c r="L674" s="1">
        <v>535000</v>
      </c>
      <c r="M674" s="1" t="s">
        <v>1444</v>
      </c>
    </row>
    <row r="675" spans="1:13" x14ac:dyDescent="0.25">
      <c r="A675" s="1" t="s">
        <v>1445</v>
      </c>
      <c r="B675" s="1">
        <v>6</v>
      </c>
      <c r="C675" s="1">
        <v>6</v>
      </c>
      <c r="D675" s="1">
        <f>IF(Table1[[#This Row],[Position]]&lt;4,3,(IF(Table1[[#This Row],[Position]]&gt;10,1,2)))</f>
        <v>2</v>
      </c>
      <c r="E675" s="1">
        <f>IF(Table1[[#This Row],[Previous Position]]&lt;4,3,(IF(Table1[[#This Row],[Previous Position]]&gt;10,1,2)))</f>
        <v>2</v>
      </c>
      <c r="F675" s="1">
        <v>90</v>
      </c>
      <c r="G675" s="1">
        <v>51.53</v>
      </c>
      <c r="H675" s="1" t="s">
        <v>39</v>
      </c>
      <c r="I675" s="1">
        <v>0.01</v>
      </c>
      <c r="J675" s="1">
        <v>0.05</v>
      </c>
      <c r="K675" s="1">
        <v>0.56000000000000005</v>
      </c>
      <c r="L675" s="1">
        <v>20800000</v>
      </c>
      <c r="M675" s="1" t="s">
        <v>1446</v>
      </c>
    </row>
    <row r="676" spans="1:13" x14ac:dyDescent="0.25">
      <c r="A676" s="1" t="s">
        <v>406</v>
      </c>
      <c r="B676" s="1">
        <v>3</v>
      </c>
      <c r="C676" s="1">
        <v>2</v>
      </c>
      <c r="D676" s="1">
        <f>IF(Table1[[#This Row],[Position]]&lt;4,3,(IF(Table1[[#This Row],[Position]]&gt;10,1,2)))</f>
        <v>3</v>
      </c>
      <c r="E676" s="1">
        <f>IF(Table1[[#This Row],[Previous Position]]&lt;4,3,(IF(Table1[[#This Row],[Previous Position]]&gt;10,1,2)))</f>
        <v>3</v>
      </c>
      <c r="F676" s="1">
        <v>50</v>
      </c>
      <c r="G676" s="1">
        <v>38.31</v>
      </c>
      <c r="H676" s="1" t="s">
        <v>1447</v>
      </c>
      <c r="I676" s="1">
        <v>0.01</v>
      </c>
      <c r="J676" s="1">
        <v>0.04</v>
      </c>
      <c r="K676" s="1">
        <v>1</v>
      </c>
      <c r="L676" s="1">
        <v>3340000</v>
      </c>
      <c r="M676" s="1" t="s">
        <v>407</v>
      </c>
    </row>
    <row r="677" spans="1:13" x14ac:dyDescent="0.25">
      <c r="A677" s="1" t="s">
        <v>1448</v>
      </c>
      <c r="B677" s="1">
        <v>3</v>
      </c>
      <c r="C677" s="1">
        <v>3</v>
      </c>
      <c r="D677" s="1">
        <f>IF(Table1[[#This Row],[Position]]&lt;4,3,(IF(Table1[[#This Row],[Position]]&gt;10,1,2)))</f>
        <v>3</v>
      </c>
      <c r="E677" s="1">
        <f>IF(Table1[[#This Row],[Previous Position]]&lt;4,3,(IF(Table1[[#This Row],[Previous Position]]&gt;10,1,2)))</f>
        <v>3</v>
      </c>
      <c r="F677" s="1">
        <v>50</v>
      </c>
      <c r="G677" s="1">
        <v>0</v>
      </c>
      <c r="H677" s="1" t="s">
        <v>1449</v>
      </c>
      <c r="I677" s="1">
        <v>0.01</v>
      </c>
      <c r="J677" s="1">
        <v>0</v>
      </c>
      <c r="K677" s="1">
        <v>0.72</v>
      </c>
      <c r="L677" s="1">
        <v>17600000</v>
      </c>
      <c r="M677" s="1" t="s">
        <v>1450</v>
      </c>
    </row>
    <row r="678" spans="1:13" x14ac:dyDescent="0.25">
      <c r="A678" s="1" t="s">
        <v>1451</v>
      </c>
      <c r="B678" s="1">
        <v>3</v>
      </c>
      <c r="C678" s="1">
        <v>2</v>
      </c>
      <c r="D678" s="1">
        <f>IF(Table1[[#This Row],[Position]]&lt;4,3,(IF(Table1[[#This Row],[Position]]&gt;10,1,2)))</f>
        <v>3</v>
      </c>
      <c r="E678" s="1">
        <f>IF(Table1[[#This Row],[Previous Position]]&lt;4,3,(IF(Table1[[#This Row],[Previous Position]]&gt;10,1,2)))</f>
        <v>3</v>
      </c>
      <c r="F678" s="1">
        <v>50</v>
      </c>
      <c r="G678" s="1">
        <v>9.02</v>
      </c>
      <c r="H678" s="1" t="s">
        <v>1452</v>
      </c>
      <c r="I678" s="1">
        <v>0.01</v>
      </c>
      <c r="J678" s="1">
        <v>0.01</v>
      </c>
      <c r="K678" s="1">
        <v>0.79</v>
      </c>
      <c r="L678" s="1">
        <v>5100000</v>
      </c>
      <c r="M678" s="1" t="s">
        <v>1453</v>
      </c>
    </row>
    <row r="679" spans="1:13" x14ac:dyDescent="0.25">
      <c r="A679" s="1" t="s">
        <v>1454</v>
      </c>
      <c r="B679" s="1">
        <v>3</v>
      </c>
      <c r="C679" s="1">
        <v>3</v>
      </c>
      <c r="D679" s="1">
        <f>IF(Table1[[#This Row],[Position]]&lt;4,3,(IF(Table1[[#This Row],[Position]]&gt;10,1,2)))</f>
        <v>3</v>
      </c>
      <c r="E679" s="1">
        <f>IF(Table1[[#This Row],[Previous Position]]&lt;4,3,(IF(Table1[[#This Row],[Previous Position]]&gt;10,1,2)))</f>
        <v>3</v>
      </c>
      <c r="F679" s="1">
        <v>50</v>
      </c>
      <c r="G679" s="1">
        <v>14.33</v>
      </c>
      <c r="H679" s="1" t="s">
        <v>12</v>
      </c>
      <c r="I679" s="1">
        <v>0.01</v>
      </c>
      <c r="J679" s="1">
        <v>0.01</v>
      </c>
      <c r="K679" s="1">
        <v>0.95</v>
      </c>
      <c r="L679" s="1">
        <v>84100000</v>
      </c>
      <c r="M679" s="1" t="s">
        <v>1455</v>
      </c>
    </row>
    <row r="680" spans="1:13" x14ac:dyDescent="0.25">
      <c r="A680" s="1" t="s">
        <v>1456</v>
      </c>
      <c r="B680" s="1">
        <v>6</v>
      </c>
      <c r="C680" s="1">
        <v>5</v>
      </c>
      <c r="D680" s="1">
        <f>IF(Table1[[#This Row],[Position]]&lt;4,3,(IF(Table1[[#This Row],[Position]]&gt;10,1,2)))</f>
        <v>2</v>
      </c>
      <c r="E680" s="1">
        <f>IF(Table1[[#This Row],[Previous Position]]&lt;4,3,(IF(Table1[[#This Row],[Previous Position]]&gt;10,1,2)))</f>
        <v>2</v>
      </c>
      <c r="F680" s="1">
        <v>90</v>
      </c>
      <c r="G680" s="1">
        <v>0</v>
      </c>
      <c r="H680" s="1" t="s">
        <v>1457</v>
      </c>
      <c r="I680" s="1">
        <v>0.01</v>
      </c>
      <c r="J680" s="1">
        <v>0</v>
      </c>
      <c r="K680" s="1">
        <v>0.01</v>
      </c>
      <c r="L680" s="1">
        <v>861000000</v>
      </c>
      <c r="M680" s="1" t="s">
        <v>1458</v>
      </c>
    </row>
    <row r="681" spans="1:13" x14ac:dyDescent="0.25">
      <c r="A681" s="1" t="s">
        <v>1459</v>
      </c>
      <c r="B681" s="1">
        <v>3</v>
      </c>
      <c r="C681" s="1">
        <v>2</v>
      </c>
      <c r="D681" s="1">
        <f>IF(Table1[[#This Row],[Position]]&lt;4,3,(IF(Table1[[#This Row],[Position]]&gt;10,1,2)))</f>
        <v>3</v>
      </c>
      <c r="E681" s="1">
        <f>IF(Table1[[#This Row],[Previous Position]]&lt;4,3,(IF(Table1[[#This Row],[Previous Position]]&gt;10,1,2)))</f>
        <v>3</v>
      </c>
      <c r="F681" s="1">
        <v>50</v>
      </c>
      <c r="G681" s="1">
        <v>24.24</v>
      </c>
      <c r="H681" s="1" t="s">
        <v>42</v>
      </c>
      <c r="I681" s="1">
        <v>0.01</v>
      </c>
      <c r="J681" s="1">
        <v>0.02</v>
      </c>
      <c r="K681" s="1">
        <v>0.87</v>
      </c>
      <c r="L681" s="1">
        <v>11400000</v>
      </c>
      <c r="M681" s="1" t="s">
        <v>1460</v>
      </c>
    </row>
    <row r="682" spans="1:13" x14ac:dyDescent="0.25">
      <c r="A682" s="1" t="s">
        <v>1461</v>
      </c>
      <c r="B682" s="1">
        <v>6</v>
      </c>
      <c r="C682" s="1">
        <v>6</v>
      </c>
      <c r="D682" s="1">
        <f>IF(Table1[[#This Row],[Position]]&lt;4,3,(IF(Table1[[#This Row],[Position]]&gt;10,1,2)))</f>
        <v>2</v>
      </c>
      <c r="E682" s="1">
        <f>IF(Table1[[#This Row],[Previous Position]]&lt;4,3,(IF(Table1[[#This Row],[Previous Position]]&gt;10,1,2)))</f>
        <v>2</v>
      </c>
      <c r="F682" s="1">
        <v>90</v>
      </c>
      <c r="G682" s="1">
        <v>15.07</v>
      </c>
      <c r="H682" s="1" t="s">
        <v>912</v>
      </c>
      <c r="I682" s="1">
        <v>0.01</v>
      </c>
      <c r="J682" s="1">
        <v>0.01</v>
      </c>
      <c r="K682" s="1">
        <v>0.21</v>
      </c>
      <c r="L682" s="1">
        <v>122000000</v>
      </c>
      <c r="M682" s="1" t="s">
        <v>1462</v>
      </c>
    </row>
    <row r="683" spans="1:13" x14ac:dyDescent="0.25">
      <c r="A683" s="1" t="s">
        <v>1463</v>
      </c>
      <c r="B683" s="1">
        <v>5</v>
      </c>
      <c r="C683" s="1">
        <v>5</v>
      </c>
      <c r="D683" s="1">
        <f>IF(Table1[[#This Row],[Position]]&lt;4,3,(IF(Table1[[#This Row],[Position]]&gt;10,1,2)))</f>
        <v>2</v>
      </c>
      <c r="E683" s="1">
        <f>IF(Table1[[#This Row],[Previous Position]]&lt;4,3,(IF(Table1[[#This Row],[Previous Position]]&gt;10,1,2)))</f>
        <v>2</v>
      </c>
      <c r="F683" s="1">
        <v>90</v>
      </c>
      <c r="G683" s="1">
        <v>3.03</v>
      </c>
      <c r="H683" s="1" t="s">
        <v>694</v>
      </c>
      <c r="I683" s="1">
        <v>0.01</v>
      </c>
      <c r="J683" s="1">
        <v>0</v>
      </c>
      <c r="K683" s="1">
        <v>0.18</v>
      </c>
      <c r="L683" s="1">
        <v>76400000</v>
      </c>
      <c r="M683" s="1" t="s">
        <v>1464</v>
      </c>
    </row>
    <row r="684" spans="1:13" x14ac:dyDescent="0.25">
      <c r="A684" s="1" t="s">
        <v>1465</v>
      </c>
      <c r="B684" s="1">
        <v>3</v>
      </c>
      <c r="C684" s="1">
        <v>3</v>
      </c>
      <c r="D684" s="1">
        <f>IF(Table1[[#This Row],[Position]]&lt;4,3,(IF(Table1[[#This Row],[Position]]&gt;10,1,2)))</f>
        <v>3</v>
      </c>
      <c r="E684" s="1">
        <f>IF(Table1[[#This Row],[Previous Position]]&lt;4,3,(IF(Table1[[#This Row],[Previous Position]]&gt;10,1,2)))</f>
        <v>3</v>
      </c>
      <c r="F684" s="1">
        <v>50</v>
      </c>
      <c r="G684" s="1">
        <v>6.25</v>
      </c>
      <c r="H684" s="1" t="s">
        <v>108</v>
      </c>
      <c r="I684" s="1">
        <v>0.01</v>
      </c>
      <c r="J684" s="1">
        <v>0</v>
      </c>
      <c r="K684" s="1">
        <v>0.9</v>
      </c>
      <c r="L684" s="1">
        <v>209000000</v>
      </c>
      <c r="M684" s="1" t="s">
        <v>1466</v>
      </c>
    </row>
    <row r="685" spans="1:13" x14ac:dyDescent="0.25">
      <c r="A685" s="1" t="s">
        <v>1467</v>
      </c>
      <c r="B685" s="1">
        <v>3</v>
      </c>
      <c r="C685" s="1">
        <v>3</v>
      </c>
      <c r="D685" s="1">
        <f>IF(Table1[[#This Row],[Position]]&lt;4,3,(IF(Table1[[#This Row],[Position]]&gt;10,1,2)))</f>
        <v>3</v>
      </c>
      <c r="E685" s="1">
        <f>IF(Table1[[#This Row],[Previous Position]]&lt;4,3,(IF(Table1[[#This Row],[Previous Position]]&gt;10,1,2)))</f>
        <v>3</v>
      </c>
      <c r="F685" s="1">
        <v>50</v>
      </c>
      <c r="G685" s="1">
        <v>0</v>
      </c>
      <c r="H685" s="1" t="s">
        <v>192</v>
      </c>
      <c r="I685" s="1">
        <v>0.01</v>
      </c>
      <c r="J685" s="1">
        <v>0</v>
      </c>
      <c r="K685" s="1">
        <v>0.03</v>
      </c>
      <c r="L685" s="1">
        <v>8340000</v>
      </c>
      <c r="M685" s="1" t="s">
        <v>1468</v>
      </c>
    </row>
    <row r="686" spans="1:13" x14ac:dyDescent="0.25">
      <c r="A686" s="1" t="s">
        <v>410</v>
      </c>
      <c r="B686" s="1">
        <v>3</v>
      </c>
      <c r="C686" s="1">
        <v>3</v>
      </c>
      <c r="D686" s="1">
        <f>IF(Table1[[#This Row],[Position]]&lt;4,3,(IF(Table1[[#This Row],[Position]]&gt;10,1,2)))</f>
        <v>3</v>
      </c>
      <c r="E686" s="1">
        <f>IF(Table1[[#This Row],[Previous Position]]&lt;4,3,(IF(Table1[[#This Row],[Previous Position]]&gt;10,1,2)))</f>
        <v>3</v>
      </c>
      <c r="F686" s="1">
        <v>50</v>
      </c>
      <c r="G686" s="1">
        <v>18.89</v>
      </c>
      <c r="H686" s="1" t="s">
        <v>939</v>
      </c>
      <c r="I686" s="1">
        <v>0.01</v>
      </c>
      <c r="J686" s="1">
        <v>0.02</v>
      </c>
      <c r="K686" s="1">
        <v>0.89</v>
      </c>
      <c r="L686" s="1">
        <v>56000</v>
      </c>
      <c r="M686" s="1" t="s">
        <v>411</v>
      </c>
    </row>
    <row r="687" spans="1:13" x14ac:dyDescent="0.25">
      <c r="A687" s="1" t="s">
        <v>1469</v>
      </c>
      <c r="B687" s="1">
        <v>6</v>
      </c>
      <c r="C687" s="1">
        <v>6</v>
      </c>
      <c r="D687" s="1">
        <f>IF(Table1[[#This Row],[Position]]&lt;4,3,(IF(Table1[[#This Row],[Position]]&gt;10,1,2)))</f>
        <v>2</v>
      </c>
      <c r="E687" s="1">
        <f>IF(Table1[[#This Row],[Previous Position]]&lt;4,3,(IF(Table1[[#This Row],[Previous Position]]&gt;10,1,2)))</f>
        <v>2</v>
      </c>
      <c r="F687" s="1">
        <v>90</v>
      </c>
      <c r="G687" s="1">
        <v>50.82</v>
      </c>
      <c r="H687" s="1" t="s">
        <v>182</v>
      </c>
      <c r="I687" s="1">
        <v>0.01</v>
      </c>
      <c r="J687" s="1">
        <v>0.05</v>
      </c>
      <c r="K687" s="1">
        <v>0.81</v>
      </c>
      <c r="L687" s="1">
        <v>3650000</v>
      </c>
      <c r="M687" s="1" t="s">
        <v>1470</v>
      </c>
    </row>
    <row r="688" spans="1:13" x14ac:dyDescent="0.25">
      <c r="A688" s="1" t="s">
        <v>1147</v>
      </c>
      <c r="B688" s="1">
        <v>3</v>
      </c>
      <c r="C688" s="1">
        <v>3</v>
      </c>
      <c r="D688" s="1">
        <f>IF(Table1[[#This Row],[Position]]&lt;4,3,(IF(Table1[[#This Row],[Position]]&gt;10,1,2)))</f>
        <v>3</v>
      </c>
      <c r="E688" s="1">
        <f>IF(Table1[[#This Row],[Previous Position]]&lt;4,3,(IF(Table1[[#This Row],[Previous Position]]&gt;10,1,2)))</f>
        <v>3</v>
      </c>
      <c r="F688" s="1">
        <v>50</v>
      </c>
      <c r="G688" s="1">
        <v>45.86</v>
      </c>
      <c r="H688" s="1" t="s">
        <v>18</v>
      </c>
      <c r="I688" s="1">
        <v>0.01</v>
      </c>
      <c r="J688" s="1">
        <v>0.05</v>
      </c>
      <c r="K688" s="1">
        <v>0.79</v>
      </c>
      <c r="L688" s="1">
        <v>19300000</v>
      </c>
      <c r="M688" s="1" t="s">
        <v>1149</v>
      </c>
    </row>
    <row r="689" spans="1:13" x14ac:dyDescent="0.25">
      <c r="A689" s="1" t="s">
        <v>412</v>
      </c>
      <c r="B689" s="1">
        <v>3</v>
      </c>
      <c r="C689" s="1">
        <v>3</v>
      </c>
      <c r="D689" s="1">
        <f>IF(Table1[[#This Row],[Position]]&lt;4,3,(IF(Table1[[#This Row],[Position]]&gt;10,1,2)))</f>
        <v>3</v>
      </c>
      <c r="E689" s="1">
        <f>IF(Table1[[#This Row],[Previous Position]]&lt;4,3,(IF(Table1[[#This Row],[Previous Position]]&gt;10,1,2)))</f>
        <v>3</v>
      </c>
      <c r="F689" s="1">
        <v>50</v>
      </c>
      <c r="G689" s="1">
        <v>44.52</v>
      </c>
      <c r="H689" s="1" t="s">
        <v>70</v>
      </c>
      <c r="I689" s="1">
        <v>0.01</v>
      </c>
      <c r="J689" s="1">
        <v>0.05</v>
      </c>
      <c r="K689" s="1">
        <v>0.98</v>
      </c>
      <c r="L689" s="1">
        <v>344000</v>
      </c>
      <c r="M689" s="1" t="s">
        <v>413</v>
      </c>
    </row>
    <row r="690" spans="1:13" x14ac:dyDescent="0.25">
      <c r="A690" s="1" t="s">
        <v>1471</v>
      </c>
      <c r="B690" s="1">
        <v>3</v>
      </c>
      <c r="C690" s="1">
        <v>3</v>
      </c>
      <c r="D690" s="1">
        <f>IF(Table1[[#This Row],[Position]]&lt;4,3,(IF(Table1[[#This Row],[Position]]&gt;10,1,2)))</f>
        <v>3</v>
      </c>
      <c r="E690" s="1">
        <f>IF(Table1[[#This Row],[Previous Position]]&lt;4,3,(IF(Table1[[#This Row],[Previous Position]]&gt;10,1,2)))</f>
        <v>3</v>
      </c>
      <c r="F690" s="1">
        <v>50</v>
      </c>
      <c r="G690" s="1">
        <v>0</v>
      </c>
      <c r="H690" s="1" t="s">
        <v>1472</v>
      </c>
      <c r="I690" s="1">
        <v>0.01</v>
      </c>
      <c r="J690" s="1">
        <v>0</v>
      </c>
      <c r="K690" s="1">
        <v>0.91</v>
      </c>
      <c r="L690" s="1">
        <v>340000000</v>
      </c>
      <c r="M690" s="1" t="s">
        <v>1473</v>
      </c>
    </row>
    <row r="691" spans="1:13" x14ac:dyDescent="0.25">
      <c r="A691" s="1" t="s">
        <v>1474</v>
      </c>
      <c r="B691" s="1">
        <v>5</v>
      </c>
      <c r="C691" s="1">
        <v>3</v>
      </c>
      <c r="D691" s="1">
        <f>IF(Table1[[#This Row],[Position]]&lt;4,3,(IF(Table1[[#This Row],[Position]]&gt;10,1,2)))</f>
        <v>2</v>
      </c>
      <c r="E691" s="1">
        <f>IF(Table1[[#This Row],[Previous Position]]&lt;4,3,(IF(Table1[[#This Row],[Previous Position]]&gt;10,1,2)))</f>
        <v>3</v>
      </c>
      <c r="F691" s="1">
        <v>90</v>
      </c>
      <c r="G691" s="1">
        <v>21.74</v>
      </c>
      <c r="H691" s="1" t="s">
        <v>1475</v>
      </c>
      <c r="I691" s="1">
        <v>0.01</v>
      </c>
      <c r="J691" s="1">
        <v>0.02</v>
      </c>
      <c r="K691" s="1">
        <v>0.88</v>
      </c>
      <c r="L691" s="1">
        <v>51600000</v>
      </c>
      <c r="M691" s="1" t="s">
        <v>1476</v>
      </c>
    </row>
    <row r="692" spans="1:13" x14ac:dyDescent="0.25">
      <c r="A692" s="1" t="s">
        <v>1477</v>
      </c>
      <c r="B692" s="1">
        <v>3</v>
      </c>
      <c r="C692" s="1">
        <v>3</v>
      </c>
      <c r="D692" s="1">
        <f>IF(Table1[[#This Row],[Position]]&lt;4,3,(IF(Table1[[#This Row],[Position]]&gt;10,1,2)))</f>
        <v>3</v>
      </c>
      <c r="E692" s="1">
        <f>IF(Table1[[#This Row],[Previous Position]]&lt;4,3,(IF(Table1[[#This Row],[Previous Position]]&gt;10,1,2)))</f>
        <v>3</v>
      </c>
      <c r="F692" s="1">
        <v>50</v>
      </c>
      <c r="G692" s="1">
        <v>0</v>
      </c>
      <c r="H692" s="1" t="s">
        <v>50</v>
      </c>
      <c r="I692" s="1">
        <v>0.01</v>
      </c>
      <c r="J692" s="1">
        <v>0</v>
      </c>
      <c r="K692" s="1">
        <v>0.53</v>
      </c>
      <c r="L692" s="1">
        <v>228000</v>
      </c>
      <c r="M692" s="1" t="s">
        <v>1478</v>
      </c>
    </row>
    <row r="693" spans="1:13" x14ac:dyDescent="0.25">
      <c r="A693" s="1" t="s">
        <v>414</v>
      </c>
      <c r="B693" s="1">
        <v>3</v>
      </c>
      <c r="C693" s="1">
        <v>0</v>
      </c>
      <c r="D693" s="1">
        <f>IF(Table1[[#This Row],[Position]]&lt;4,3,(IF(Table1[[#This Row],[Position]]&gt;10,1,2)))</f>
        <v>3</v>
      </c>
      <c r="E693" s="1">
        <f>IF(Table1[[#This Row],[Previous Position]]&lt;4,3,(IF(Table1[[#This Row],[Previous Position]]&gt;10,1,2)))</f>
        <v>3</v>
      </c>
      <c r="F693" s="1">
        <v>50</v>
      </c>
      <c r="G693" s="1">
        <v>0</v>
      </c>
      <c r="H693" s="1" t="s">
        <v>45</v>
      </c>
      <c r="I693" s="1">
        <v>0.01</v>
      </c>
      <c r="J693" s="1">
        <v>0</v>
      </c>
      <c r="K693" s="1">
        <v>0.13</v>
      </c>
      <c r="L693" s="1">
        <v>1770000</v>
      </c>
      <c r="M693" s="1" t="s">
        <v>415</v>
      </c>
    </row>
    <row r="694" spans="1:13" x14ac:dyDescent="0.25">
      <c r="A694" s="1" t="s">
        <v>1479</v>
      </c>
      <c r="B694" s="1">
        <v>6</v>
      </c>
      <c r="C694" s="1">
        <v>8</v>
      </c>
      <c r="D694" s="1">
        <f>IF(Table1[[#This Row],[Position]]&lt;4,3,(IF(Table1[[#This Row],[Position]]&gt;10,1,2)))</f>
        <v>2</v>
      </c>
      <c r="E694" s="1">
        <f>IF(Table1[[#This Row],[Previous Position]]&lt;4,3,(IF(Table1[[#This Row],[Previous Position]]&gt;10,1,2)))</f>
        <v>2</v>
      </c>
      <c r="F694" s="1">
        <v>90</v>
      </c>
      <c r="G694" s="1">
        <v>15.28</v>
      </c>
      <c r="H694" s="1" t="s">
        <v>1480</v>
      </c>
      <c r="I694" s="1">
        <v>0.01</v>
      </c>
      <c r="J694" s="1">
        <v>0.01</v>
      </c>
      <c r="K694" s="1">
        <v>0.86</v>
      </c>
      <c r="L694" s="1">
        <v>68300000</v>
      </c>
      <c r="M694" s="1" t="s">
        <v>1481</v>
      </c>
    </row>
    <row r="695" spans="1:13" x14ac:dyDescent="0.25">
      <c r="A695" s="1" t="s">
        <v>1482</v>
      </c>
      <c r="B695" s="1">
        <v>5</v>
      </c>
      <c r="C695" s="1">
        <v>9</v>
      </c>
      <c r="D695" s="1">
        <f>IF(Table1[[#This Row],[Position]]&lt;4,3,(IF(Table1[[#This Row],[Position]]&gt;10,1,2)))</f>
        <v>2</v>
      </c>
      <c r="E695" s="1">
        <f>IF(Table1[[#This Row],[Previous Position]]&lt;4,3,(IF(Table1[[#This Row],[Previous Position]]&gt;10,1,2)))</f>
        <v>2</v>
      </c>
      <c r="F695" s="1">
        <v>90</v>
      </c>
      <c r="G695" s="1">
        <v>56.42</v>
      </c>
      <c r="H695" s="1" t="s">
        <v>1483</v>
      </c>
      <c r="I695" s="1">
        <v>0.01</v>
      </c>
      <c r="J695" s="1">
        <v>0.06</v>
      </c>
      <c r="K695" s="1">
        <v>0.96</v>
      </c>
      <c r="L695" s="1">
        <v>1600000</v>
      </c>
      <c r="M695" s="1" t="s">
        <v>1484</v>
      </c>
    </row>
    <row r="696" spans="1:13" x14ac:dyDescent="0.25">
      <c r="A696" s="1" t="s">
        <v>1482</v>
      </c>
      <c r="B696" s="1">
        <v>6</v>
      </c>
      <c r="C696" s="1">
        <v>10</v>
      </c>
      <c r="D696" s="1">
        <f>IF(Table1[[#This Row],[Position]]&lt;4,3,(IF(Table1[[#This Row],[Position]]&gt;10,1,2)))</f>
        <v>2</v>
      </c>
      <c r="E696" s="1">
        <f>IF(Table1[[#This Row],[Previous Position]]&lt;4,3,(IF(Table1[[#This Row],[Previous Position]]&gt;10,1,2)))</f>
        <v>2</v>
      </c>
      <c r="F696" s="1">
        <v>90</v>
      </c>
      <c r="G696" s="1">
        <v>56.42</v>
      </c>
      <c r="H696" s="1" t="s">
        <v>1485</v>
      </c>
      <c r="I696" s="1">
        <v>0.01</v>
      </c>
      <c r="J696" s="1">
        <v>0.06</v>
      </c>
      <c r="K696" s="1">
        <v>0.96</v>
      </c>
      <c r="L696" s="1">
        <v>1600000</v>
      </c>
      <c r="M696" s="1" t="s">
        <v>1484</v>
      </c>
    </row>
    <row r="697" spans="1:13" x14ac:dyDescent="0.25">
      <c r="A697" s="1" t="s">
        <v>1486</v>
      </c>
      <c r="B697" s="1">
        <v>6</v>
      </c>
      <c r="C697" s="1">
        <v>9</v>
      </c>
      <c r="D697" s="1">
        <f>IF(Table1[[#This Row],[Position]]&lt;4,3,(IF(Table1[[#This Row],[Position]]&gt;10,1,2)))</f>
        <v>2</v>
      </c>
      <c r="E697" s="1">
        <f>IF(Table1[[#This Row],[Previous Position]]&lt;4,3,(IF(Table1[[#This Row],[Previous Position]]&gt;10,1,2)))</f>
        <v>2</v>
      </c>
      <c r="F697" s="1">
        <v>90</v>
      </c>
      <c r="G697" s="1">
        <v>0</v>
      </c>
      <c r="H697" s="1" t="s">
        <v>36</v>
      </c>
      <c r="I697" s="1">
        <v>0.01</v>
      </c>
      <c r="J697" s="1">
        <v>0</v>
      </c>
      <c r="K697" s="1">
        <v>0.62</v>
      </c>
      <c r="L697" s="1">
        <v>293000000</v>
      </c>
      <c r="M697" s="1" t="s">
        <v>1487</v>
      </c>
    </row>
    <row r="698" spans="1:13" x14ac:dyDescent="0.25">
      <c r="A698" s="1" t="s">
        <v>1488</v>
      </c>
      <c r="B698" s="1">
        <v>3</v>
      </c>
      <c r="C698" s="1">
        <v>3</v>
      </c>
      <c r="D698" s="1">
        <f>IF(Table1[[#This Row],[Position]]&lt;4,3,(IF(Table1[[#This Row],[Position]]&gt;10,1,2)))</f>
        <v>3</v>
      </c>
      <c r="E698" s="1">
        <f>IF(Table1[[#This Row],[Previous Position]]&lt;4,3,(IF(Table1[[#This Row],[Previous Position]]&gt;10,1,2)))</f>
        <v>3</v>
      </c>
      <c r="F698" s="1">
        <v>50</v>
      </c>
      <c r="G698" s="1">
        <v>16.8</v>
      </c>
      <c r="H698" s="1" t="s">
        <v>673</v>
      </c>
      <c r="I698" s="1">
        <v>0.01</v>
      </c>
      <c r="J698" s="1">
        <v>0.01</v>
      </c>
      <c r="K698" s="1">
        <v>0.69</v>
      </c>
      <c r="L698" s="1">
        <v>1180000</v>
      </c>
      <c r="M698" s="1" t="s">
        <v>1489</v>
      </c>
    </row>
    <row r="699" spans="1:13" x14ac:dyDescent="0.25">
      <c r="A699" s="1" t="s">
        <v>1490</v>
      </c>
      <c r="B699" s="1">
        <v>3</v>
      </c>
      <c r="C699" s="1">
        <v>3</v>
      </c>
      <c r="D699" s="1">
        <f>IF(Table1[[#This Row],[Position]]&lt;4,3,(IF(Table1[[#This Row],[Position]]&gt;10,1,2)))</f>
        <v>3</v>
      </c>
      <c r="E699" s="1">
        <f>IF(Table1[[#This Row],[Previous Position]]&lt;4,3,(IF(Table1[[#This Row],[Previous Position]]&gt;10,1,2)))</f>
        <v>3</v>
      </c>
      <c r="F699" s="1">
        <v>50</v>
      </c>
      <c r="G699" s="1">
        <v>0</v>
      </c>
      <c r="H699" s="1" t="s">
        <v>491</v>
      </c>
      <c r="I699" s="1">
        <v>0.01</v>
      </c>
      <c r="J699" s="1">
        <v>0</v>
      </c>
      <c r="K699" s="1">
        <v>0.08</v>
      </c>
      <c r="L699" s="1">
        <v>466000</v>
      </c>
      <c r="M699" s="1" t="s">
        <v>1491</v>
      </c>
    </row>
    <row r="700" spans="1:13" x14ac:dyDescent="0.25">
      <c r="A700" s="1" t="s">
        <v>1492</v>
      </c>
      <c r="B700" s="1">
        <v>5</v>
      </c>
      <c r="C700" s="1">
        <v>5</v>
      </c>
      <c r="D700" s="1">
        <f>IF(Table1[[#This Row],[Position]]&lt;4,3,(IF(Table1[[#This Row],[Position]]&gt;10,1,2)))</f>
        <v>2</v>
      </c>
      <c r="E700" s="1">
        <f>IF(Table1[[#This Row],[Previous Position]]&lt;4,3,(IF(Table1[[#This Row],[Previous Position]]&gt;10,1,2)))</f>
        <v>2</v>
      </c>
      <c r="F700" s="1">
        <v>90</v>
      </c>
      <c r="G700" s="1">
        <v>0</v>
      </c>
      <c r="H700" s="1" t="s">
        <v>1493</v>
      </c>
      <c r="I700" s="1">
        <v>0.01</v>
      </c>
      <c r="J700" s="1">
        <v>0</v>
      </c>
      <c r="K700" s="1">
        <v>0.01</v>
      </c>
      <c r="L700" s="1">
        <v>602000000</v>
      </c>
      <c r="M700" s="1" t="s">
        <v>1494</v>
      </c>
    </row>
    <row r="701" spans="1:13" x14ac:dyDescent="0.25">
      <c r="A701" s="1" t="s">
        <v>1495</v>
      </c>
      <c r="B701" s="1">
        <v>6</v>
      </c>
      <c r="C701" s="1">
        <v>7</v>
      </c>
      <c r="D701" s="1">
        <f>IF(Table1[[#This Row],[Position]]&lt;4,3,(IF(Table1[[#This Row],[Position]]&gt;10,1,2)))</f>
        <v>2</v>
      </c>
      <c r="E701" s="1">
        <f>IF(Table1[[#This Row],[Previous Position]]&lt;4,3,(IF(Table1[[#This Row],[Previous Position]]&gt;10,1,2)))</f>
        <v>2</v>
      </c>
      <c r="F701" s="1">
        <v>90</v>
      </c>
      <c r="G701" s="1">
        <v>21.32</v>
      </c>
      <c r="H701" s="1" t="s">
        <v>1496</v>
      </c>
      <c r="I701" s="1">
        <v>0.01</v>
      </c>
      <c r="J701" s="1">
        <v>0.02</v>
      </c>
      <c r="K701" s="1">
        <v>0.67</v>
      </c>
      <c r="L701" s="1">
        <v>555000000</v>
      </c>
      <c r="M701" s="1" t="s">
        <v>1497</v>
      </c>
    </row>
    <row r="702" spans="1:13" x14ac:dyDescent="0.25">
      <c r="A702" s="1" t="s">
        <v>1498</v>
      </c>
      <c r="B702" s="1">
        <v>3</v>
      </c>
      <c r="C702" s="1">
        <v>4</v>
      </c>
      <c r="D702" s="1">
        <f>IF(Table1[[#This Row],[Position]]&lt;4,3,(IF(Table1[[#This Row],[Position]]&gt;10,1,2)))</f>
        <v>3</v>
      </c>
      <c r="E702" s="1">
        <f>IF(Table1[[#This Row],[Previous Position]]&lt;4,3,(IF(Table1[[#This Row],[Previous Position]]&gt;10,1,2)))</f>
        <v>2</v>
      </c>
      <c r="F702" s="1">
        <v>50</v>
      </c>
      <c r="G702" s="1">
        <v>0</v>
      </c>
      <c r="H702" s="1" t="s">
        <v>1499</v>
      </c>
      <c r="I702" s="1">
        <v>0.01</v>
      </c>
      <c r="J702" s="1">
        <v>0</v>
      </c>
      <c r="K702" s="1">
        <v>0.66</v>
      </c>
      <c r="L702" s="1">
        <v>232000000</v>
      </c>
      <c r="M702" s="1" t="s">
        <v>1500</v>
      </c>
    </row>
    <row r="703" spans="1:13" x14ac:dyDescent="0.25">
      <c r="A703" s="1" t="s">
        <v>1501</v>
      </c>
      <c r="B703" s="1">
        <v>5</v>
      </c>
      <c r="C703" s="1">
        <v>6</v>
      </c>
      <c r="D703" s="1">
        <f>IF(Table1[[#This Row],[Position]]&lt;4,3,(IF(Table1[[#This Row],[Position]]&gt;10,1,2)))</f>
        <v>2</v>
      </c>
      <c r="E703" s="1">
        <f>IF(Table1[[#This Row],[Previous Position]]&lt;4,3,(IF(Table1[[#This Row],[Previous Position]]&gt;10,1,2)))</f>
        <v>2</v>
      </c>
      <c r="F703" s="1">
        <v>90</v>
      </c>
      <c r="G703" s="1">
        <v>14.29</v>
      </c>
      <c r="H703" s="1" t="s">
        <v>76</v>
      </c>
      <c r="I703" s="1">
        <v>0.01</v>
      </c>
      <c r="J703" s="1">
        <v>0.01</v>
      </c>
      <c r="K703" s="1">
        <v>0.78</v>
      </c>
      <c r="L703" s="1">
        <v>68100000</v>
      </c>
      <c r="M703" s="1" t="s">
        <v>1502</v>
      </c>
    </row>
    <row r="704" spans="1:13" x14ac:dyDescent="0.25">
      <c r="A704" s="1" t="s">
        <v>422</v>
      </c>
      <c r="B704" s="1">
        <v>3</v>
      </c>
      <c r="C704" s="1">
        <v>3</v>
      </c>
      <c r="D704" s="1">
        <f>IF(Table1[[#This Row],[Position]]&lt;4,3,(IF(Table1[[#This Row],[Position]]&gt;10,1,2)))</f>
        <v>3</v>
      </c>
      <c r="E704" s="1">
        <f>IF(Table1[[#This Row],[Previous Position]]&lt;4,3,(IF(Table1[[#This Row],[Previous Position]]&gt;10,1,2)))</f>
        <v>3</v>
      </c>
      <c r="F704" s="1">
        <v>50</v>
      </c>
      <c r="G704" s="1">
        <v>8.27</v>
      </c>
      <c r="H704" s="1" t="s">
        <v>1503</v>
      </c>
      <c r="I704" s="1">
        <v>0.01</v>
      </c>
      <c r="J704" s="1">
        <v>0</v>
      </c>
      <c r="K704" s="1">
        <v>0.68</v>
      </c>
      <c r="L704" s="1">
        <v>494000</v>
      </c>
      <c r="M704" s="1" t="s">
        <v>424</v>
      </c>
    </row>
    <row r="705" spans="1:13" x14ac:dyDescent="0.25">
      <c r="A705" s="1" t="s">
        <v>1504</v>
      </c>
      <c r="B705" s="1">
        <v>3</v>
      </c>
      <c r="C705" s="1">
        <v>3</v>
      </c>
      <c r="D705" s="1">
        <f>IF(Table1[[#This Row],[Position]]&lt;4,3,(IF(Table1[[#This Row],[Position]]&gt;10,1,2)))</f>
        <v>3</v>
      </c>
      <c r="E705" s="1">
        <f>IF(Table1[[#This Row],[Previous Position]]&lt;4,3,(IF(Table1[[#This Row],[Previous Position]]&gt;10,1,2)))</f>
        <v>3</v>
      </c>
      <c r="F705" s="1">
        <v>50</v>
      </c>
      <c r="G705" s="1">
        <v>3.57</v>
      </c>
      <c r="H705" s="1" t="s">
        <v>525</v>
      </c>
      <c r="I705" s="1">
        <v>0.01</v>
      </c>
      <c r="J705" s="1">
        <v>0</v>
      </c>
      <c r="K705" s="1">
        <v>0.21</v>
      </c>
      <c r="L705" s="1">
        <v>150000000</v>
      </c>
      <c r="M705" s="1" t="s">
        <v>1505</v>
      </c>
    </row>
    <row r="706" spans="1:13" x14ac:dyDescent="0.25">
      <c r="A706" s="1" t="s">
        <v>1506</v>
      </c>
      <c r="B706" s="1">
        <v>5</v>
      </c>
      <c r="C706" s="1">
        <v>4</v>
      </c>
      <c r="D706" s="1">
        <f>IF(Table1[[#This Row],[Position]]&lt;4,3,(IF(Table1[[#This Row],[Position]]&gt;10,1,2)))</f>
        <v>2</v>
      </c>
      <c r="E706" s="1">
        <f>IF(Table1[[#This Row],[Previous Position]]&lt;4,3,(IF(Table1[[#This Row],[Previous Position]]&gt;10,1,2)))</f>
        <v>2</v>
      </c>
      <c r="F706" s="1">
        <v>90</v>
      </c>
      <c r="G706" s="1">
        <v>9.08</v>
      </c>
      <c r="H706" s="1" t="s">
        <v>216</v>
      </c>
      <c r="I706" s="1">
        <v>0.01</v>
      </c>
      <c r="J706" s="1">
        <v>0.01</v>
      </c>
      <c r="K706" s="1">
        <v>0.52</v>
      </c>
      <c r="L706" s="1">
        <v>287000000</v>
      </c>
      <c r="M706" s="1" t="s">
        <v>1507</v>
      </c>
    </row>
    <row r="707" spans="1:13" x14ac:dyDescent="0.25">
      <c r="A707" s="1" t="s">
        <v>1164</v>
      </c>
      <c r="B707" s="1">
        <v>3</v>
      </c>
      <c r="C707" s="1">
        <v>3</v>
      </c>
      <c r="D707" s="1">
        <f>IF(Table1[[#This Row],[Position]]&lt;4,3,(IF(Table1[[#This Row],[Position]]&gt;10,1,2)))</f>
        <v>3</v>
      </c>
      <c r="E707" s="1">
        <f>IF(Table1[[#This Row],[Previous Position]]&lt;4,3,(IF(Table1[[#This Row],[Previous Position]]&gt;10,1,2)))</f>
        <v>3</v>
      </c>
      <c r="F707" s="1">
        <v>50</v>
      </c>
      <c r="G707" s="1">
        <v>85.59</v>
      </c>
      <c r="H707" s="1" t="s">
        <v>143</v>
      </c>
      <c r="I707" s="1">
        <v>0.01</v>
      </c>
      <c r="J707" s="1">
        <v>0.09</v>
      </c>
      <c r="K707" s="1">
        <v>0.97</v>
      </c>
      <c r="L707" s="1">
        <v>7130000</v>
      </c>
      <c r="M707" s="1" t="s">
        <v>1165</v>
      </c>
    </row>
    <row r="708" spans="1:13" x14ac:dyDescent="0.25">
      <c r="A708" s="1" t="s">
        <v>1508</v>
      </c>
      <c r="B708" s="1">
        <v>3</v>
      </c>
      <c r="C708" s="1">
        <v>3</v>
      </c>
      <c r="D708" s="1">
        <f>IF(Table1[[#This Row],[Position]]&lt;4,3,(IF(Table1[[#This Row],[Position]]&gt;10,1,2)))</f>
        <v>3</v>
      </c>
      <c r="E708" s="1">
        <f>IF(Table1[[#This Row],[Previous Position]]&lt;4,3,(IF(Table1[[#This Row],[Previous Position]]&gt;10,1,2)))</f>
        <v>3</v>
      </c>
      <c r="F708" s="1">
        <v>50</v>
      </c>
      <c r="G708" s="1">
        <v>31.77</v>
      </c>
      <c r="H708" s="1" t="s">
        <v>143</v>
      </c>
      <c r="I708" s="1">
        <v>0.01</v>
      </c>
      <c r="J708" s="1">
        <v>0.03</v>
      </c>
      <c r="K708" s="1">
        <v>0.99</v>
      </c>
      <c r="L708" s="1">
        <v>204000000</v>
      </c>
      <c r="M708" s="1" t="s">
        <v>1509</v>
      </c>
    </row>
    <row r="709" spans="1:13" x14ac:dyDescent="0.25">
      <c r="A709" s="1" t="s">
        <v>1510</v>
      </c>
      <c r="B709" s="1">
        <v>3</v>
      </c>
      <c r="C709" s="1">
        <v>4</v>
      </c>
      <c r="D709" s="1">
        <f>IF(Table1[[#This Row],[Position]]&lt;4,3,(IF(Table1[[#This Row],[Position]]&gt;10,1,2)))</f>
        <v>3</v>
      </c>
      <c r="E709" s="1">
        <f>IF(Table1[[#This Row],[Previous Position]]&lt;4,3,(IF(Table1[[#This Row],[Previous Position]]&gt;10,1,2)))</f>
        <v>2</v>
      </c>
      <c r="F709" s="1">
        <v>50</v>
      </c>
      <c r="G709" s="1">
        <v>0</v>
      </c>
      <c r="H709" s="1" t="s">
        <v>127</v>
      </c>
      <c r="I709" s="1">
        <v>0.01</v>
      </c>
      <c r="J709" s="1">
        <v>0</v>
      </c>
      <c r="K709" s="1">
        <v>0.24</v>
      </c>
      <c r="L709" s="1">
        <v>2650000</v>
      </c>
      <c r="M709" s="1" t="s">
        <v>1511</v>
      </c>
    </row>
    <row r="710" spans="1:13" x14ac:dyDescent="0.25">
      <c r="A710" s="1" t="s">
        <v>1512</v>
      </c>
      <c r="B710" s="1">
        <v>7</v>
      </c>
      <c r="C710" s="1">
        <v>10</v>
      </c>
      <c r="D710" s="1">
        <f>IF(Table1[[#This Row],[Position]]&lt;4,3,(IF(Table1[[#This Row],[Position]]&gt;10,1,2)))</f>
        <v>2</v>
      </c>
      <c r="E710" s="1">
        <f>IF(Table1[[#This Row],[Previous Position]]&lt;4,3,(IF(Table1[[#This Row],[Previous Position]]&gt;10,1,2)))</f>
        <v>2</v>
      </c>
      <c r="F710" s="1">
        <v>110</v>
      </c>
      <c r="G710" s="1">
        <v>8.27</v>
      </c>
      <c r="H710" s="1" t="s">
        <v>1297</v>
      </c>
      <c r="I710" s="1">
        <v>0.01</v>
      </c>
      <c r="J710" s="1">
        <v>0</v>
      </c>
      <c r="K710" s="1">
        <v>0.87</v>
      </c>
      <c r="L710" s="1">
        <v>22600000</v>
      </c>
      <c r="M710" s="1" t="s">
        <v>1513</v>
      </c>
    </row>
    <row r="711" spans="1:13" x14ac:dyDescent="0.25">
      <c r="A711" s="1" t="s">
        <v>1514</v>
      </c>
      <c r="B711" s="1">
        <v>15</v>
      </c>
      <c r="C711" s="1">
        <v>15</v>
      </c>
      <c r="D711" s="1">
        <f>IF(Table1[[#This Row],[Position]]&lt;4,3,(IF(Table1[[#This Row],[Position]]&gt;10,1,2)))</f>
        <v>1</v>
      </c>
      <c r="E711" s="1">
        <f>IF(Table1[[#This Row],[Previous Position]]&lt;4,3,(IF(Table1[[#This Row],[Previous Position]]&gt;10,1,2)))</f>
        <v>1</v>
      </c>
      <c r="F711" s="1">
        <v>880</v>
      </c>
      <c r="G711" s="1">
        <v>0</v>
      </c>
      <c r="H711" s="1" t="s">
        <v>1515</v>
      </c>
      <c r="I711" s="1">
        <v>0.01</v>
      </c>
      <c r="J711" s="1">
        <v>0</v>
      </c>
      <c r="K711" s="1">
        <v>0</v>
      </c>
      <c r="L711" s="1">
        <v>971000</v>
      </c>
      <c r="M711" s="1" t="s">
        <v>1516</v>
      </c>
    </row>
    <row r="712" spans="1:13" x14ac:dyDescent="0.25">
      <c r="A712" s="1" t="s">
        <v>1517</v>
      </c>
      <c r="B712" s="1">
        <v>7</v>
      </c>
      <c r="C712" s="1">
        <v>6</v>
      </c>
      <c r="D712" s="1">
        <f>IF(Table1[[#This Row],[Position]]&lt;4,3,(IF(Table1[[#This Row],[Position]]&gt;10,1,2)))</f>
        <v>2</v>
      </c>
      <c r="E712" s="1">
        <f>IF(Table1[[#This Row],[Previous Position]]&lt;4,3,(IF(Table1[[#This Row],[Previous Position]]&gt;10,1,2)))</f>
        <v>2</v>
      </c>
      <c r="F712" s="1">
        <v>110</v>
      </c>
      <c r="G712" s="1">
        <v>12.05</v>
      </c>
      <c r="H712" s="1" t="s">
        <v>1518</v>
      </c>
      <c r="I712" s="1">
        <v>0.01</v>
      </c>
      <c r="J712" s="1">
        <v>0.01</v>
      </c>
      <c r="K712" s="1">
        <v>0.82</v>
      </c>
      <c r="L712" s="1">
        <v>229000</v>
      </c>
      <c r="M712" s="1" t="s">
        <v>1519</v>
      </c>
    </row>
    <row r="713" spans="1:13" x14ac:dyDescent="0.25">
      <c r="A713" s="1" t="s">
        <v>1520</v>
      </c>
      <c r="B713" s="1">
        <v>16</v>
      </c>
      <c r="C713" s="1">
        <v>18</v>
      </c>
      <c r="D713" s="1">
        <f>IF(Table1[[#This Row],[Position]]&lt;4,3,(IF(Table1[[#This Row],[Position]]&gt;10,1,2)))</f>
        <v>1</v>
      </c>
      <c r="E713" s="1">
        <f>IF(Table1[[#This Row],[Previous Position]]&lt;4,3,(IF(Table1[[#This Row],[Previous Position]]&gt;10,1,2)))</f>
        <v>1</v>
      </c>
      <c r="F713" s="1">
        <v>880</v>
      </c>
      <c r="G713" s="1">
        <v>0</v>
      </c>
      <c r="H713" s="1" t="s">
        <v>463</v>
      </c>
      <c r="I713" s="1">
        <v>0.01</v>
      </c>
      <c r="J713" s="1">
        <v>0</v>
      </c>
      <c r="K713" s="1">
        <v>0.03</v>
      </c>
      <c r="L713" s="1">
        <v>11900000</v>
      </c>
      <c r="M713" s="1" t="s">
        <v>1521</v>
      </c>
    </row>
    <row r="714" spans="1:13" x14ac:dyDescent="0.25">
      <c r="A714" s="1" t="s">
        <v>1522</v>
      </c>
      <c r="B714" s="1">
        <v>7</v>
      </c>
      <c r="C714" s="1">
        <v>12</v>
      </c>
      <c r="D714" s="1">
        <f>IF(Table1[[#This Row],[Position]]&lt;4,3,(IF(Table1[[#This Row],[Position]]&gt;10,1,2)))</f>
        <v>2</v>
      </c>
      <c r="E714" s="1">
        <f>IF(Table1[[#This Row],[Previous Position]]&lt;4,3,(IF(Table1[[#This Row],[Previous Position]]&gt;10,1,2)))</f>
        <v>1</v>
      </c>
      <c r="F714" s="1">
        <v>110</v>
      </c>
      <c r="G714" s="1">
        <v>0</v>
      </c>
      <c r="H714" s="1" t="s">
        <v>463</v>
      </c>
      <c r="I714" s="1">
        <v>0.01</v>
      </c>
      <c r="J714" s="1">
        <v>0</v>
      </c>
      <c r="K714" s="1">
        <v>0.01</v>
      </c>
      <c r="L714" s="1">
        <v>697000</v>
      </c>
      <c r="M714" s="1" t="s">
        <v>1523</v>
      </c>
    </row>
    <row r="715" spans="1:13" x14ac:dyDescent="0.25">
      <c r="A715" s="1" t="s">
        <v>1524</v>
      </c>
      <c r="B715" s="1">
        <v>15</v>
      </c>
      <c r="C715" s="1">
        <v>15</v>
      </c>
      <c r="D715" s="1">
        <f>IF(Table1[[#This Row],[Position]]&lt;4,3,(IF(Table1[[#This Row],[Position]]&gt;10,1,2)))</f>
        <v>1</v>
      </c>
      <c r="E715" s="1">
        <f>IF(Table1[[#This Row],[Previous Position]]&lt;4,3,(IF(Table1[[#This Row],[Previous Position]]&gt;10,1,2)))</f>
        <v>1</v>
      </c>
      <c r="F715" s="1">
        <v>880</v>
      </c>
      <c r="G715" s="1">
        <v>1.79</v>
      </c>
      <c r="H715" s="1" t="s">
        <v>59</v>
      </c>
      <c r="I715" s="1">
        <v>0.01</v>
      </c>
      <c r="J715" s="1">
        <v>0</v>
      </c>
      <c r="K715" s="1">
        <v>0.31</v>
      </c>
      <c r="L715" s="1">
        <v>470000</v>
      </c>
      <c r="M715" s="1" t="s">
        <v>1525</v>
      </c>
    </row>
    <row r="716" spans="1:13" x14ac:dyDescent="0.25">
      <c r="A716" s="1" t="s">
        <v>1526</v>
      </c>
      <c r="B716" s="1">
        <v>7</v>
      </c>
      <c r="C716" s="1">
        <v>9</v>
      </c>
      <c r="D716" s="1">
        <f>IF(Table1[[#This Row],[Position]]&lt;4,3,(IF(Table1[[#This Row],[Position]]&gt;10,1,2)))</f>
        <v>2</v>
      </c>
      <c r="E716" s="1">
        <f>IF(Table1[[#This Row],[Previous Position]]&lt;4,3,(IF(Table1[[#This Row],[Previous Position]]&gt;10,1,2)))</f>
        <v>2</v>
      </c>
      <c r="F716" s="1">
        <v>110</v>
      </c>
      <c r="G716" s="1">
        <v>38.04</v>
      </c>
      <c r="H716" s="1" t="s">
        <v>866</v>
      </c>
      <c r="I716" s="1">
        <v>0.01</v>
      </c>
      <c r="J716" s="1">
        <v>0.04</v>
      </c>
      <c r="K716" s="1">
        <v>0.99</v>
      </c>
      <c r="L716" s="1">
        <v>74600000</v>
      </c>
      <c r="M716" s="1" t="s">
        <v>1527</v>
      </c>
    </row>
    <row r="717" spans="1:13" x14ac:dyDescent="0.25">
      <c r="A717" s="1" t="s">
        <v>1528</v>
      </c>
      <c r="B717" s="1">
        <v>7</v>
      </c>
      <c r="C717" s="1">
        <v>8</v>
      </c>
      <c r="D717" s="1">
        <f>IF(Table1[[#This Row],[Position]]&lt;4,3,(IF(Table1[[#This Row],[Position]]&gt;10,1,2)))</f>
        <v>2</v>
      </c>
      <c r="E717" s="1">
        <f>IF(Table1[[#This Row],[Previous Position]]&lt;4,3,(IF(Table1[[#This Row],[Previous Position]]&gt;10,1,2)))</f>
        <v>2</v>
      </c>
      <c r="F717" s="1">
        <v>110</v>
      </c>
      <c r="G717" s="1">
        <v>0</v>
      </c>
      <c r="H717" s="1" t="s">
        <v>1529</v>
      </c>
      <c r="I717" s="1">
        <v>0.01</v>
      </c>
      <c r="J717" s="1">
        <v>0</v>
      </c>
      <c r="K717" s="1">
        <v>0.84</v>
      </c>
      <c r="L717" s="1">
        <v>4200000</v>
      </c>
      <c r="M717" s="1" t="s">
        <v>1530</v>
      </c>
    </row>
    <row r="718" spans="1:13" x14ac:dyDescent="0.25">
      <c r="A718" s="1" t="s">
        <v>1531</v>
      </c>
      <c r="B718" s="1">
        <v>13</v>
      </c>
      <c r="C718" s="1">
        <v>15</v>
      </c>
      <c r="D718" s="1">
        <f>IF(Table1[[#This Row],[Position]]&lt;4,3,(IF(Table1[[#This Row],[Position]]&gt;10,1,2)))</f>
        <v>1</v>
      </c>
      <c r="E718" s="1">
        <f>IF(Table1[[#This Row],[Previous Position]]&lt;4,3,(IF(Table1[[#This Row],[Previous Position]]&gt;10,1,2)))</f>
        <v>1</v>
      </c>
      <c r="F718" s="1">
        <v>480</v>
      </c>
      <c r="G718" s="1">
        <v>1.68</v>
      </c>
      <c r="H718" s="1" t="s">
        <v>457</v>
      </c>
      <c r="I718" s="1">
        <v>0.01</v>
      </c>
      <c r="J718" s="1">
        <v>0</v>
      </c>
      <c r="K718" s="1">
        <v>0.02</v>
      </c>
      <c r="L718" s="1">
        <v>3000000</v>
      </c>
      <c r="M718" s="1" t="s">
        <v>1532</v>
      </c>
    </row>
    <row r="719" spans="1:13" x14ac:dyDescent="0.25">
      <c r="A719" s="1" t="s">
        <v>1533</v>
      </c>
      <c r="B719" s="1">
        <v>11</v>
      </c>
      <c r="C719" s="1">
        <v>13</v>
      </c>
      <c r="D719" s="1">
        <f>IF(Table1[[#This Row],[Position]]&lt;4,3,(IF(Table1[[#This Row],[Position]]&gt;10,1,2)))</f>
        <v>1</v>
      </c>
      <c r="E719" s="1">
        <f>IF(Table1[[#This Row],[Previous Position]]&lt;4,3,(IF(Table1[[#This Row],[Previous Position]]&gt;10,1,2)))</f>
        <v>1</v>
      </c>
      <c r="F719" s="1">
        <v>90</v>
      </c>
      <c r="G719" s="1">
        <v>0</v>
      </c>
      <c r="H719" s="1" t="s">
        <v>1534</v>
      </c>
      <c r="I719" s="1">
        <v>0.01</v>
      </c>
      <c r="J719" s="1">
        <v>0</v>
      </c>
      <c r="K719" s="1">
        <v>0.04</v>
      </c>
      <c r="L719" s="1">
        <v>19100000</v>
      </c>
      <c r="M719" s="1" t="s">
        <v>1535</v>
      </c>
    </row>
    <row r="720" spans="1:13" x14ac:dyDescent="0.25">
      <c r="A720" s="1" t="s">
        <v>1536</v>
      </c>
      <c r="B720" s="1">
        <v>11</v>
      </c>
      <c r="C720" s="1">
        <v>7</v>
      </c>
      <c r="D720" s="1">
        <f>IF(Table1[[#This Row],[Position]]&lt;4,3,(IF(Table1[[#This Row],[Position]]&gt;10,1,2)))</f>
        <v>1</v>
      </c>
      <c r="E720" s="1">
        <f>IF(Table1[[#This Row],[Previous Position]]&lt;4,3,(IF(Table1[[#This Row],[Previous Position]]&gt;10,1,2)))</f>
        <v>2</v>
      </c>
      <c r="F720" s="1">
        <v>90</v>
      </c>
      <c r="G720" s="1">
        <v>3.42</v>
      </c>
      <c r="H720" s="1" t="s">
        <v>1112</v>
      </c>
      <c r="I720" s="1">
        <v>0.01</v>
      </c>
      <c r="J720" s="1">
        <v>0</v>
      </c>
      <c r="K720" s="1">
        <v>0.12</v>
      </c>
      <c r="L720" s="1">
        <v>9640000</v>
      </c>
      <c r="M720" s="1" t="s">
        <v>1537</v>
      </c>
    </row>
    <row r="721" spans="1:13" x14ac:dyDescent="0.25">
      <c r="A721" s="1" t="s">
        <v>1538</v>
      </c>
      <c r="B721" s="1">
        <v>11</v>
      </c>
      <c r="C721" s="1">
        <v>10</v>
      </c>
      <c r="D721" s="1">
        <f>IF(Table1[[#This Row],[Position]]&lt;4,3,(IF(Table1[[#This Row],[Position]]&gt;10,1,2)))</f>
        <v>1</v>
      </c>
      <c r="E721" s="1">
        <f>IF(Table1[[#This Row],[Previous Position]]&lt;4,3,(IF(Table1[[#This Row],[Previous Position]]&gt;10,1,2)))</f>
        <v>2</v>
      </c>
      <c r="F721" s="1">
        <v>90</v>
      </c>
      <c r="G721" s="1">
        <v>2.33</v>
      </c>
      <c r="H721" s="1" t="s">
        <v>1539</v>
      </c>
      <c r="I721" s="1">
        <v>0.01</v>
      </c>
      <c r="J721" s="1">
        <v>0</v>
      </c>
      <c r="K721" s="1">
        <v>0.17</v>
      </c>
      <c r="L721" s="1">
        <v>32700000</v>
      </c>
      <c r="M721" s="1" t="s">
        <v>1540</v>
      </c>
    </row>
    <row r="722" spans="1:13" x14ac:dyDescent="0.25">
      <c r="A722" s="1" t="s">
        <v>1541</v>
      </c>
      <c r="B722" s="1">
        <v>11</v>
      </c>
      <c r="C722" s="1">
        <v>9</v>
      </c>
      <c r="D722" s="1">
        <f>IF(Table1[[#This Row],[Position]]&lt;4,3,(IF(Table1[[#This Row],[Position]]&gt;10,1,2)))</f>
        <v>1</v>
      </c>
      <c r="E722" s="1">
        <f>IF(Table1[[#This Row],[Previous Position]]&lt;4,3,(IF(Table1[[#This Row],[Previous Position]]&gt;10,1,2)))</f>
        <v>2</v>
      </c>
      <c r="F722" s="1">
        <v>90</v>
      </c>
      <c r="G722" s="1">
        <v>7.06</v>
      </c>
      <c r="H722" s="1" t="s">
        <v>127</v>
      </c>
      <c r="I722" s="1">
        <v>0.01</v>
      </c>
      <c r="J722" s="1">
        <v>0</v>
      </c>
      <c r="K722" s="1">
        <v>0.4</v>
      </c>
      <c r="L722" s="1">
        <v>7760000</v>
      </c>
      <c r="M722" s="1" t="s">
        <v>1542</v>
      </c>
    </row>
    <row r="723" spans="1:13" x14ac:dyDescent="0.25">
      <c r="A723" s="1" t="s">
        <v>1543</v>
      </c>
      <c r="B723" s="1">
        <v>11</v>
      </c>
      <c r="C723" s="1">
        <v>11</v>
      </c>
      <c r="D723" s="1">
        <f>IF(Table1[[#This Row],[Position]]&lt;4,3,(IF(Table1[[#This Row],[Position]]&gt;10,1,2)))</f>
        <v>1</v>
      </c>
      <c r="E723" s="1">
        <f>IF(Table1[[#This Row],[Previous Position]]&lt;4,3,(IF(Table1[[#This Row],[Previous Position]]&gt;10,1,2)))</f>
        <v>1</v>
      </c>
      <c r="F723" s="1">
        <v>90</v>
      </c>
      <c r="G723" s="1">
        <v>39.22</v>
      </c>
      <c r="H723" s="1" t="s">
        <v>12</v>
      </c>
      <c r="I723" s="1">
        <v>0.01</v>
      </c>
      <c r="J723" s="1">
        <v>0.04</v>
      </c>
      <c r="K723" s="1">
        <v>0.95</v>
      </c>
      <c r="L723" s="1">
        <v>435000000</v>
      </c>
      <c r="M723" s="1" t="s">
        <v>1544</v>
      </c>
    </row>
    <row r="724" spans="1:13" x14ac:dyDescent="0.25">
      <c r="A724" s="1" t="s">
        <v>1545</v>
      </c>
      <c r="B724" s="1">
        <v>11</v>
      </c>
      <c r="C724" s="1">
        <v>10</v>
      </c>
      <c r="D724" s="1">
        <f>IF(Table1[[#This Row],[Position]]&lt;4,3,(IF(Table1[[#This Row],[Position]]&gt;10,1,2)))</f>
        <v>1</v>
      </c>
      <c r="E724" s="1">
        <f>IF(Table1[[#This Row],[Previous Position]]&lt;4,3,(IF(Table1[[#This Row],[Previous Position]]&gt;10,1,2)))</f>
        <v>2</v>
      </c>
      <c r="F724" s="1">
        <v>90</v>
      </c>
      <c r="G724" s="1">
        <v>0</v>
      </c>
      <c r="H724" s="1" t="s">
        <v>1327</v>
      </c>
      <c r="I724" s="1">
        <v>0.01</v>
      </c>
      <c r="J724" s="1">
        <v>0</v>
      </c>
      <c r="K724" s="1">
        <v>0.04</v>
      </c>
      <c r="L724" s="1">
        <v>8220000</v>
      </c>
      <c r="M724" s="1" t="s">
        <v>1546</v>
      </c>
    </row>
    <row r="725" spans="1:13" x14ac:dyDescent="0.25">
      <c r="A725" s="1" t="s">
        <v>1547</v>
      </c>
      <c r="B725" s="1">
        <v>11</v>
      </c>
      <c r="C725" s="1">
        <v>10</v>
      </c>
      <c r="D725" s="1">
        <f>IF(Table1[[#This Row],[Position]]&lt;4,3,(IF(Table1[[#This Row],[Position]]&gt;10,1,2)))</f>
        <v>1</v>
      </c>
      <c r="E725" s="1">
        <f>IF(Table1[[#This Row],[Previous Position]]&lt;4,3,(IF(Table1[[#This Row],[Previous Position]]&gt;10,1,2)))</f>
        <v>2</v>
      </c>
      <c r="F725" s="1">
        <v>90</v>
      </c>
      <c r="G725" s="1">
        <v>22.66</v>
      </c>
      <c r="H725" s="1" t="s">
        <v>130</v>
      </c>
      <c r="I725" s="1">
        <v>0.01</v>
      </c>
      <c r="J725" s="1">
        <v>0.02</v>
      </c>
      <c r="K725" s="1">
        <v>0.96</v>
      </c>
      <c r="L725" s="1">
        <v>69600000</v>
      </c>
      <c r="M725" s="1" t="s">
        <v>1548</v>
      </c>
    </row>
    <row r="726" spans="1:13" x14ac:dyDescent="0.25">
      <c r="A726" s="1" t="s">
        <v>1549</v>
      </c>
      <c r="B726" s="1">
        <v>11</v>
      </c>
      <c r="C726" s="1">
        <v>10</v>
      </c>
      <c r="D726" s="1">
        <f>IF(Table1[[#This Row],[Position]]&lt;4,3,(IF(Table1[[#This Row],[Position]]&gt;10,1,2)))</f>
        <v>1</v>
      </c>
      <c r="E726" s="1">
        <f>IF(Table1[[#This Row],[Previous Position]]&lt;4,3,(IF(Table1[[#This Row],[Previous Position]]&gt;10,1,2)))</f>
        <v>2</v>
      </c>
      <c r="F726" s="1">
        <v>90</v>
      </c>
      <c r="G726" s="1">
        <v>0</v>
      </c>
      <c r="H726" s="1" t="s">
        <v>808</v>
      </c>
      <c r="I726" s="1">
        <v>0.01</v>
      </c>
      <c r="J726" s="1">
        <v>0</v>
      </c>
      <c r="K726" s="1">
        <v>0</v>
      </c>
      <c r="L726" s="1">
        <v>1030000</v>
      </c>
      <c r="M726" s="1" t="s">
        <v>1550</v>
      </c>
    </row>
    <row r="727" spans="1:13" x14ac:dyDescent="0.25">
      <c r="A727" s="1" t="s">
        <v>1551</v>
      </c>
      <c r="B727" s="1">
        <v>11</v>
      </c>
      <c r="C727" s="1">
        <v>11</v>
      </c>
      <c r="D727" s="1">
        <f>IF(Table1[[#This Row],[Position]]&lt;4,3,(IF(Table1[[#This Row],[Position]]&gt;10,1,2)))</f>
        <v>1</v>
      </c>
      <c r="E727" s="1">
        <f>IF(Table1[[#This Row],[Previous Position]]&lt;4,3,(IF(Table1[[#This Row],[Previous Position]]&gt;10,1,2)))</f>
        <v>1</v>
      </c>
      <c r="F727" s="1">
        <v>90</v>
      </c>
      <c r="G727" s="1">
        <v>0</v>
      </c>
      <c r="H727" s="1" t="s">
        <v>1552</v>
      </c>
      <c r="I727" s="1">
        <v>0.01</v>
      </c>
      <c r="J727" s="1">
        <v>0</v>
      </c>
      <c r="K727" s="1">
        <v>0.08</v>
      </c>
      <c r="L727" s="1">
        <v>256000000</v>
      </c>
      <c r="M727" s="1" t="s">
        <v>1553</v>
      </c>
    </row>
    <row r="728" spans="1:13" x14ac:dyDescent="0.25">
      <c r="A728" s="1" t="s">
        <v>1554</v>
      </c>
      <c r="B728" s="1">
        <v>11</v>
      </c>
      <c r="C728" s="1">
        <v>13</v>
      </c>
      <c r="D728" s="1">
        <f>IF(Table1[[#This Row],[Position]]&lt;4,3,(IF(Table1[[#This Row],[Position]]&gt;10,1,2)))</f>
        <v>1</v>
      </c>
      <c r="E728" s="1">
        <f>IF(Table1[[#This Row],[Previous Position]]&lt;4,3,(IF(Table1[[#This Row],[Previous Position]]&gt;10,1,2)))</f>
        <v>1</v>
      </c>
      <c r="F728" s="1">
        <v>90</v>
      </c>
      <c r="G728" s="1">
        <v>0</v>
      </c>
      <c r="H728" s="1" t="s">
        <v>481</v>
      </c>
      <c r="I728" s="1">
        <v>0.01</v>
      </c>
      <c r="J728" s="1">
        <v>0</v>
      </c>
      <c r="K728" s="1">
        <v>0.03</v>
      </c>
      <c r="L728" s="1">
        <v>238000000</v>
      </c>
      <c r="M728" s="1" t="s">
        <v>1555</v>
      </c>
    </row>
    <row r="729" spans="1:13" x14ac:dyDescent="0.25">
      <c r="A729" s="1" t="s">
        <v>1556</v>
      </c>
      <c r="B729" s="1">
        <v>11</v>
      </c>
      <c r="C729" s="1">
        <v>14</v>
      </c>
      <c r="D729" s="1">
        <f>IF(Table1[[#This Row],[Position]]&lt;4,3,(IF(Table1[[#This Row],[Position]]&gt;10,1,2)))</f>
        <v>1</v>
      </c>
      <c r="E729" s="1">
        <f>IF(Table1[[#This Row],[Previous Position]]&lt;4,3,(IF(Table1[[#This Row],[Previous Position]]&gt;10,1,2)))</f>
        <v>1</v>
      </c>
      <c r="F729" s="1">
        <v>90</v>
      </c>
      <c r="G729" s="1">
        <v>13.11</v>
      </c>
      <c r="H729" s="1" t="s">
        <v>18</v>
      </c>
      <c r="I729" s="1">
        <v>0.01</v>
      </c>
      <c r="J729" s="1">
        <v>0.01</v>
      </c>
      <c r="K729" s="1">
        <v>0.86</v>
      </c>
      <c r="L729" s="1">
        <v>4220000</v>
      </c>
      <c r="M729" s="1" t="s">
        <v>1557</v>
      </c>
    </row>
    <row r="730" spans="1:13" x14ac:dyDescent="0.25">
      <c r="A730" s="1" t="s">
        <v>1558</v>
      </c>
      <c r="B730" s="1">
        <v>11</v>
      </c>
      <c r="C730" s="1">
        <v>11</v>
      </c>
      <c r="D730" s="1">
        <f>IF(Table1[[#This Row],[Position]]&lt;4,3,(IF(Table1[[#This Row],[Position]]&gt;10,1,2)))</f>
        <v>1</v>
      </c>
      <c r="E730" s="1">
        <f>IF(Table1[[#This Row],[Previous Position]]&lt;4,3,(IF(Table1[[#This Row],[Previous Position]]&gt;10,1,2)))</f>
        <v>1</v>
      </c>
      <c r="F730" s="1">
        <v>90</v>
      </c>
      <c r="G730" s="1">
        <v>7.52</v>
      </c>
      <c r="H730" s="1" t="s">
        <v>368</v>
      </c>
      <c r="I730" s="1">
        <v>0.01</v>
      </c>
      <c r="J730" s="1">
        <v>0</v>
      </c>
      <c r="K730" s="1">
        <v>0.98</v>
      </c>
      <c r="L730" s="1">
        <v>31600000</v>
      </c>
      <c r="M730" s="1" t="s">
        <v>1559</v>
      </c>
    </row>
    <row r="731" spans="1:13" x14ac:dyDescent="0.25">
      <c r="A731" s="1" t="s">
        <v>1560</v>
      </c>
      <c r="B731" s="1">
        <v>11</v>
      </c>
      <c r="C731" s="1">
        <v>11</v>
      </c>
      <c r="D731" s="1">
        <f>IF(Table1[[#This Row],[Position]]&lt;4,3,(IF(Table1[[#This Row],[Position]]&gt;10,1,2)))</f>
        <v>1</v>
      </c>
      <c r="E731" s="1">
        <f>IF(Table1[[#This Row],[Previous Position]]&lt;4,3,(IF(Table1[[#This Row],[Previous Position]]&gt;10,1,2)))</f>
        <v>1</v>
      </c>
      <c r="F731" s="1">
        <v>90</v>
      </c>
      <c r="G731" s="1">
        <v>13.85</v>
      </c>
      <c r="H731" s="1" t="s">
        <v>1279</v>
      </c>
      <c r="I731" s="1">
        <v>0.01</v>
      </c>
      <c r="J731" s="1">
        <v>0.01</v>
      </c>
      <c r="K731" s="1">
        <v>0.89</v>
      </c>
      <c r="L731" s="1">
        <v>6340000</v>
      </c>
      <c r="M731" s="1" t="s">
        <v>1561</v>
      </c>
    </row>
    <row r="732" spans="1:13" x14ac:dyDescent="0.25">
      <c r="A732" s="1" t="s">
        <v>1562</v>
      </c>
      <c r="B732" s="1">
        <v>10</v>
      </c>
      <c r="C732" s="1">
        <v>10</v>
      </c>
      <c r="D732" s="1">
        <f>IF(Table1[[#This Row],[Position]]&lt;4,3,(IF(Table1[[#This Row],[Position]]&gt;10,1,2)))</f>
        <v>2</v>
      </c>
      <c r="E732" s="1">
        <f>IF(Table1[[#This Row],[Previous Position]]&lt;4,3,(IF(Table1[[#This Row],[Previous Position]]&gt;10,1,2)))</f>
        <v>2</v>
      </c>
      <c r="F732" s="1">
        <v>140</v>
      </c>
      <c r="G732" s="1">
        <v>1.2</v>
      </c>
      <c r="H732" s="1" t="s">
        <v>59</v>
      </c>
      <c r="I732" s="1">
        <v>0.01</v>
      </c>
      <c r="J732" s="1">
        <v>0</v>
      </c>
      <c r="K732" s="1">
        <v>0.15</v>
      </c>
      <c r="L732" s="1">
        <v>155000</v>
      </c>
      <c r="M732" s="1" t="s">
        <v>1563</v>
      </c>
    </row>
    <row r="733" spans="1:13" x14ac:dyDescent="0.25">
      <c r="A733" s="1" t="s">
        <v>1564</v>
      </c>
      <c r="B733" s="1">
        <v>9</v>
      </c>
      <c r="C733" s="1">
        <v>9</v>
      </c>
      <c r="D733" s="1">
        <f>IF(Table1[[#This Row],[Position]]&lt;4,3,(IF(Table1[[#This Row],[Position]]&gt;10,1,2)))</f>
        <v>2</v>
      </c>
      <c r="E733" s="1">
        <f>IF(Table1[[#This Row],[Previous Position]]&lt;4,3,(IF(Table1[[#This Row],[Previous Position]]&gt;10,1,2)))</f>
        <v>2</v>
      </c>
      <c r="F733" s="1">
        <v>140</v>
      </c>
      <c r="G733" s="1">
        <v>8.4700000000000006</v>
      </c>
      <c r="H733" s="1" t="s">
        <v>108</v>
      </c>
      <c r="I733" s="1">
        <v>0.01</v>
      </c>
      <c r="J733" s="1">
        <v>0</v>
      </c>
      <c r="K733" s="1">
        <v>0.34</v>
      </c>
      <c r="L733" s="1">
        <v>137000</v>
      </c>
      <c r="M733" s="1" t="s">
        <v>1565</v>
      </c>
    </row>
    <row r="734" spans="1:13" x14ac:dyDescent="0.25">
      <c r="A734" s="1" t="s">
        <v>1566</v>
      </c>
      <c r="B734" s="1">
        <v>9</v>
      </c>
      <c r="C734" s="1">
        <v>14</v>
      </c>
      <c r="D734" s="1">
        <f>IF(Table1[[#This Row],[Position]]&lt;4,3,(IF(Table1[[#This Row],[Position]]&gt;10,1,2)))</f>
        <v>2</v>
      </c>
      <c r="E734" s="1">
        <f>IF(Table1[[#This Row],[Previous Position]]&lt;4,3,(IF(Table1[[#This Row],[Previous Position]]&gt;10,1,2)))</f>
        <v>1</v>
      </c>
      <c r="F734" s="1">
        <v>140</v>
      </c>
      <c r="G734" s="1">
        <v>58.18</v>
      </c>
      <c r="H734" s="1" t="s">
        <v>1567</v>
      </c>
      <c r="I734" s="1">
        <v>0.01</v>
      </c>
      <c r="J734" s="1">
        <v>0.06</v>
      </c>
      <c r="K734" s="1">
        <v>0.95</v>
      </c>
      <c r="L734" s="1">
        <v>12800000</v>
      </c>
      <c r="M734" s="1" t="s">
        <v>1568</v>
      </c>
    </row>
    <row r="735" spans="1:13" x14ac:dyDescent="0.25">
      <c r="A735" s="1" t="s">
        <v>1569</v>
      </c>
      <c r="B735" s="1">
        <v>8</v>
      </c>
      <c r="C735" s="1">
        <v>9</v>
      </c>
      <c r="D735" s="1">
        <f>IF(Table1[[#This Row],[Position]]&lt;4,3,(IF(Table1[[#This Row],[Position]]&gt;10,1,2)))</f>
        <v>2</v>
      </c>
      <c r="E735" s="1">
        <f>IF(Table1[[#This Row],[Previous Position]]&lt;4,3,(IF(Table1[[#This Row],[Previous Position]]&gt;10,1,2)))</f>
        <v>2</v>
      </c>
      <c r="F735" s="1">
        <v>140</v>
      </c>
      <c r="G735" s="1">
        <v>19.32</v>
      </c>
      <c r="H735" s="1" t="s">
        <v>21</v>
      </c>
      <c r="I735" s="1">
        <v>0.01</v>
      </c>
      <c r="J735" s="1">
        <v>0.02</v>
      </c>
      <c r="K735" s="1">
        <v>0.93</v>
      </c>
      <c r="L735" s="1">
        <v>1830000000</v>
      </c>
      <c r="M735" s="1" t="s">
        <v>1570</v>
      </c>
    </row>
    <row r="736" spans="1:13" x14ac:dyDescent="0.25">
      <c r="A736" s="1" t="s">
        <v>1571</v>
      </c>
      <c r="B736" s="1">
        <v>8</v>
      </c>
      <c r="C736" s="1">
        <v>8</v>
      </c>
      <c r="D736" s="1">
        <f>IF(Table1[[#This Row],[Position]]&lt;4,3,(IF(Table1[[#This Row],[Position]]&gt;10,1,2)))</f>
        <v>2</v>
      </c>
      <c r="E736" s="1">
        <f>IF(Table1[[#This Row],[Previous Position]]&lt;4,3,(IF(Table1[[#This Row],[Previous Position]]&gt;10,1,2)))</f>
        <v>2</v>
      </c>
      <c r="F736" s="1">
        <v>140</v>
      </c>
      <c r="G736" s="1">
        <v>29.48</v>
      </c>
      <c r="H736" s="1" t="s">
        <v>119</v>
      </c>
      <c r="I736" s="1">
        <v>0.01</v>
      </c>
      <c r="J736" s="1">
        <v>0.03</v>
      </c>
      <c r="K736" s="1">
        <v>0.95</v>
      </c>
      <c r="L736" s="1">
        <v>36300000</v>
      </c>
      <c r="M736" s="1" t="s">
        <v>1572</v>
      </c>
    </row>
    <row r="737" spans="1:13" x14ac:dyDescent="0.25">
      <c r="A737" s="1" t="s">
        <v>1571</v>
      </c>
      <c r="B737" s="1">
        <v>9</v>
      </c>
      <c r="C737" s="1">
        <v>9</v>
      </c>
      <c r="D737" s="1">
        <f>IF(Table1[[#This Row],[Position]]&lt;4,3,(IF(Table1[[#This Row],[Position]]&gt;10,1,2)))</f>
        <v>2</v>
      </c>
      <c r="E737" s="1">
        <f>IF(Table1[[#This Row],[Previous Position]]&lt;4,3,(IF(Table1[[#This Row],[Previous Position]]&gt;10,1,2)))</f>
        <v>2</v>
      </c>
      <c r="F737" s="1">
        <v>140</v>
      </c>
      <c r="G737" s="1">
        <v>29.48</v>
      </c>
      <c r="H737" s="1" t="s">
        <v>1028</v>
      </c>
      <c r="I737" s="1">
        <v>0.01</v>
      </c>
      <c r="J737" s="1">
        <v>0.03</v>
      </c>
      <c r="K737" s="1">
        <v>0.95</v>
      </c>
      <c r="L737" s="1">
        <v>36300000</v>
      </c>
      <c r="M737" s="1" t="s">
        <v>1572</v>
      </c>
    </row>
    <row r="738" spans="1:13" x14ac:dyDescent="0.25">
      <c r="A738" s="1" t="s">
        <v>1573</v>
      </c>
      <c r="B738" s="1">
        <v>10</v>
      </c>
      <c r="C738" s="1">
        <v>10</v>
      </c>
      <c r="D738" s="1">
        <f>IF(Table1[[#This Row],[Position]]&lt;4,3,(IF(Table1[[#This Row],[Position]]&gt;10,1,2)))</f>
        <v>2</v>
      </c>
      <c r="E738" s="1">
        <f>IF(Table1[[#This Row],[Previous Position]]&lt;4,3,(IF(Table1[[#This Row],[Previous Position]]&gt;10,1,2)))</f>
        <v>2</v>
      </c>
      <c r="F738" s="1">
        <v>140</v>
      </c>
      <c r="G738" s="1">
        <v>7.18</v>
      </c>
      <c r="H738" s="1" t="s">
        <v>1574</v>
      </c>
      <c r="I738" s="1">
        <v>0.01</v>
      </c>
      <c r="J738" s="1">
        <v>0</v>
      </c>
      <c r="K738" s="1">
        <v>0.98</v>
      </c>
      <c r="L738" s="1">
        <v>79000</v>
      </c>
      <c r="M738" s="1" t="s">
        <v>1575</v>
      </c>
    </row>
    <row r="739" spans="1:13" x14ac:dyDescent="0.25">
      <c r="A739" s="1" t="s">
        <v>1576</v>
      </c>
      <c r="B739" s="1">
        <v>8</v>
      </c>
      <c r="C739" s="1">
        <v>8</v>
      </c>
      <c r="D739" s="1">
        <f>IF(Table1[[#This Row],[Position]]&lt;4,3,(IF(Table1[[#This Row],[Position]]&gt;10,1,2)))</f>
        <v>2</v>
      </c>
      <c r="E739" s="1">
        <f>IF(Table1[[#This Row],[Previous Position]]&lt;4,3,(IF(Table1[[#This Row],[Previous Position]]&gt;10,1,2)))</f>
        <v>2</v>
      </c>
      <c r="F739" s="1">
        <v>140</v>
      </c>
      <c r="G739" s="1">
        <v>0.16</v>
      </c>
      <c r="H739" s="1" t="s">
        <v>1577</v>
      </c>
      <c r="I739" s="1">
        <v>0.01</v>
      </c>
      <c r="J739" s="1">
        <v>0</v>
      </c>
      <c r="K739" s="1">
        <v>0.1</v>
      </c>
      <c r="L739" s="1">
        <v>135000000</v>
      </c>
      <c r="M739" s="1" t="s">
        <v>1578</v>
      </c>
    </row>
    <row r="740" spans="1:13" x14ac:dyDescent="0.25">
      <c r="A740" s="1" t="s">
        <v>1579</v>
      </c>
      <c r="B740" s="1">
        <v>10</v>
      </c>
      <c r="C740" s="1">
        <v>11</v>
      </c>
      <c r="D740" s="1">
        <f>IF(Table1[[#This Row],[Position]]&lt;4,3,(IF(Table1[[#This Row],[Position]]&gt;10,1,2)))</f>
        <v>2</v>
      </c>
      <c r="E740" s="1">
        <f>IF(Table1[[#This Row],[Previous Position]]&lt;4,3,(IF(Table1[[#This Row],[Previous Position]]&gt;10,1,2)))</f>
        <v>1</v>
      </c>
      <c r="F740" s="1">
        <v>140</v>
      </c>
      <c r="G740" s="1">
        <v>6.06</v>
      </c>
      <c r="H740" s="1" t="s">
        <v>1123</v>
      </c>
      <c r="I740" s="1">
        <v>0.01</v>
      </c>
      <c r="J740" s="1">
        <v>0</v>
      </c>
      <c r="K740" s="1">
        <v>0.77</v>
      </c>
      <c r="L740" s="1">
        <v>31800000</v>
      </c>
      <c r="M740" s="1" t="s">
        <v>1580</v>
      </c>
    </row>
    <row r="741" spans="1:13" x14ac:dyDescent="0.25">
      <c r="A741" s="1" t="s">
        <v>1258</v>
      </c>
      <c r="B741" s="1">
        <v>8</v>
      </c>
      <c r="C741" s="1">
        <v>0</v>
      </c>
      <c r="D741" s="1">
        <f>IF(Table1[[#This Row],[Position]]&lt;4,3,(IF(Table1[[#This Row],[Position]]&gt;10,1,2)))</f>
        <v>2</v>
      </c>
      <c r="E741" s="1">
        <f>IF(Table1[[#This Row],[Previous Position]]&lt;4,3,(IF(Table1[[#This Row],[Previous Position]]&gt;10,1,2)))</f>
        <v>3</v>
      </c>
      <c r="F741" s="1">
        <v>140</v>
      </c>
      <c r="G741" s="1">
        <v>45.37</v>
      </c>
      <c r="H741" s="1" t="s">
        <v>1581</v>
      </c>
      <c r="I741" s="1">
        <v>0.01</v>
      </c>
      <c r="J741" s="1">
        <v>0.04</v>
      </c>
      <c r="K741" s="1">
        <v>0.94</v>
      </c>
      <c r="L741" s="1">
        <v>22100000</v>
      </c>
      <c r="M741" s="1" t="s">
        <v>1259</v>
      </c>
    </row>
    <row r="742" spans="1:13" x14ac:dyDescent="0.25">
      <c r="A742" s="1" t="s">
        <v>1582</v>
      </c>
      <c r="B742" s="1">
        <v>14</v>
      </c>
      <c r="C742" s="1">
        <v>14</v>
      </c>
      <c r="D742" s="1">
        <f>IF(Table1[[#This Row],[Position]]&lt;4,3,(IF(Table1[[#This Row],[Position]]&gt;10,1,2)))</f>
        <v>1</v>
      </c>
      <c r="E742" s="1">
        <f>IF(Table1[[#This Row],[Previous Position]]&lt;4,3,(IF(Table1[[#This Row],[Previous Position]]&gt;10,1,2)))</f>
        <v>1</v>
      </c>
      <c r="F742" s="1">
        <v>590</v>
      </c>
      <c r="G742" s="1">
        <v>39.15</v>
      </c>
      <c r="H742" s="1" t="s">
        <v>1184</v>
      </c>
      <c r="I742" s="1">
        <v>0.01</v>
      </c>
      <c r="J742" s="1">
        <v>0.04</v>
      </c>
      <c r="K742" s="1">
        <v>0.95</v>
      </c>
      <c r="L742" s="1">
        <v>78000000</v>
      </c>
      <c r="M742" s="1" t="s">
        <v>1583</v>
      </c>
    </row>
    <row r="743" spans="1:13" x14ac:dyDescent="0.25">
      <c r="A743" s="1" t="s">
        <v>1584</v>
      </c>
      <c r="B743" s="1">
        <v>14</v>
      </c>
      <c r="C743" s="1">
        <v>18</v>
      </c>
      <c r="D743" s="1">
        <f>IF(Table1[[#This Row],[Position]]&lt;4,3,(IF(Table1[[#This Row],[Position]]&gt;10,1,2)))</f>
        <v>1</v>
      </c>
      <c r="E743" s="1">
        <f>IF(Table1[[#This Row],[Previous Position]]&lt;4,3,(IF(Table1[[#This Row],[Previous Position]]&gt;10,1,2)))</f>
        <v>1</v>
      </c>
      <c r="F743" s="1">
        <v>590</v>
      </c>
      <c r="G743" s="1">
        <v>44.58</v>
      </c>
      <c r="H743" s="1" t="s">
        <v>1112</v>
      </c>
      <c r="I743" s="1">
        <v>0.01</v>
      </c>
      <c r="J743" s="1">
        <v>0.04</v>
      </c>
      <c r="K743" s="1">
        <v>0.09</v>
      </c>
      <c r="L743" s="1">
        <v>8000000</v>
      </c>
      <c r="M743" s="1" t="s">
        <v>1585</v>
      </c>
    </row>
    <row r="744" spans="1:13" x14ac:dyDescent="0.25">
      <c r="A744" s="1" t="s">
        <v>1586</v>
      </c>
      <c r="B744" s="1">
        <v>17</v>
      </c>
      <c r="C744" s="1">
        <v>0</v>
      </c>
      <c r="D744" s="1">
        <f>IF(Table1[[#This Row],[Position]]&lt;4,3,(IF(Table1[[#This Row],[Position]]&gt;10,1,2)))</f>
        <v>1</v>
      </c>
      <c r="E744" s="1">
        <f>IF(Table1[[#This Row],[Previous Position]]&lt;4,3,(IF(Table1[[#This Row],[Previous Position]]&gt;10,1,2)))</f>
        <v>3</v>
      </c>
      <c r="F744" s="1">
        <v>1000</v>
      </c>
      <c r="G744" s="1">
        <v>2.4</v>
      </c>
      <c r="H744" s="1" t="s">
        <v>1587</v>
      </c>
      <c r="I744" s="1">
        <v>0.01</v>
      </c>
      <c r="J744" s="1">
        <v>0</v>
      </c>
      <c r="K744" s="1">
        <v>0.26</v>
      </c>
      <c r="L744" s="1">
        <v>817000</v>
      </c>
      <c r="M744" s="1" t="s">
        <v>1588</v>
      </c>
    </row>
    <row r="745" spans="1:13" x14ac:dyDescent="0.25">
      <c r="A745" s="1" t="s">
        <v>1589</v>
      </c>
      <c r="B745" s="1">
        <v>17</v>
      </c>
      <c r="C745" s="1">
        <v>16</v>
      </c>
      <c r="D745" s="1">
        <f>IF(Table1[[#This Row],[Position]]&lt;4,3,(IF(Table1[[#This Row],[Position]]&gt;10,1,2)))</f>
        <v>1</v>
      </c>
      <c r="E745" s="1">
        <f>IF(Table1[[#This Row],[Previous Position]]&lt;4,3,(IF(Table1[[#This Row],[Previous Position]]&gt;10,1,2)))</f>
        <v>1</v>
      </c>
      <c r="F745" s="1">
        <v>1000</v>
      </c>
      <c r="G745" s="1">
        <v>11.45</v>
      </c>
      <c r="H745" s="1" t="s">
        <v>620</v>
      </c>
      <c r="I745" s="1">
        <v>0.01</v>
      </c>
      <c r="J745" s="1">
        <v>0.01</v>
      </c>
      <c r="K745" s="1">
        <v>0.78</v>
      </c>
      <c r="L745" s="1">
        <v>2010000</v>
      </c>
      <c r="M745" s="1" t="s">
        <v>1590</v>
      </c>
    </row>
    <row r="746" spans="1:13" x14ac:dyDescent="0.25">
      <c r="A746" s="1" t="s">
        <v>1591</v>
      </c>
      <c r="B746" s="1">
        <v>2</v>
      </c>
      <c r="C746" s="1">
        <v>2</v>
      </c>
      <c r="D746" s="1">
        <f>IF(Table1[[#This Row],[Position]]&lt;4,3,(IF(Table1[[#This Row],[Position]]&gt;10,1,2)))</f>
        <v>3</v>
      </c>
      <c r="E746" s="1">
        <f>IF(Table1[[#This Row],[Previous Position]]&lt;4,3,(IF(Table1[[#This Row],[Previous Position]]&gt;10,1,2)))</f>
        <v>3</v>
      </c>
      <c r="F746" s="1">
        <v>30</v>
      </c>
      <c r="G746" s="1">
        <v>0</v>
      </c>
      <c r="H746" s="1" t="s">
        <v>1131</v>
      </c>
      <c r="I746" s="1">
        <v>0.01</v>
      </c>
      <c r="J746" s="1">
        <v>0</v>
      </c>
      <c r="K746" s="1">
        <v>0.56000000000000005</v>
      </c>
      <c r="L746" s="1">
        <v>223000000</v>
      </c>
      <c r="M746" s="1" t="s">
        <v>1592</v>
      </c>
    </row>
    <row r="747" spans="1:13" x14ac:dyDescent="0.25">
      <c r="A747" s="1" t="s">
        <v>1593</v>
      </c>
      <c r="B747" s="1">
        <v>2</v>
      </c>
      <c r="C747" s="1">
        <v>3</v>
      </c>
      <c r="D747" s="1">
        <f>IF(Table1[[#This Row],[Position]]&lt;4,3,(IF(Table1[[#This Row],[Position]]&gt;10,1,2)))</f>
        <v>3</v>
      </c>
      <c r="E747" s="1">
        <f>IF(Table1[[#This Row],[Previous Position]]&lt;4,3,(IF(Table1[[#This Row],[Previous Position]]&gt;10,1,2)))</f>
        <v>3</v>
      </c>
      <c r="F747" s="1">
        <v>30</v>
      </c>
      <c r="G747" s="1">
        <v>5.03</v>
      </c>
      <c r="H747" s="1" t="s">
        <v>108</v>
      </c>
      <c r="I747" s="1">
        <v>0.01</v>
      </c>
      <c r="J747" s="1">
        <v>0</v>
      </c>
      <c r="K747" s="1">
        <v>0.54</v>
      </c>
      <c r="L747" s="1">
        <v>68900000</v>
      </c>
      <c r="M747" s="1" t="s">
        <v>1594</v>
      </c>
    </row>
    <row r="748" spans="1:13" x14ac:dyDescent="0.25">
      <c r="A748" s="1" t="s">
        <v>669</v>
      </c>
      <c r="B748" s="1">
        <v>2</v>
      </c>
      <c r="C748" s="1">
        <v>3</v>
      </c>
      <c r="D748" s="1">
        <f>IF(Table1[[#This Row],[Position]]&lt;4,3,(IF(Table1[[#This Row],[Position]]&gt;10,1,2)))</f>
        <v>3</v>
      </c>
      <c r="E748" s="1">
        <f>IF(Table1[[#This Row],[Previous Position]]&lt;4,3,(IF(Table1[[#This Row],[Previous Position]]&gt;10,1,2)))</f>
        <v>3</v>
      </c>
      <c r="F748" s="1">
        <v>30</v>
      </c>
      <c r="G748" s="1">
        <v>7.93</v>
      </c>
      <c r="H748" s="1" t="s">
        <v>794</v>
      </c>
      <c r="I748" s="1">
        <v>0.01</v>
      </c>
      <c r="J748" s="1">
        <v>0</v>
      </c>
      <c r="K748" s="1">
        <v>0.81</v>
      </c>
      <c r="L748" s="1">
        <v>130000000</v>
      </c>
      <c r="M748" s="1" t="s">
        <v>671</v>
      </c>
    </row>
    <row r="749" spans="1:13" x14ac:dyDescent="0.25">
      <c r="A749" s="1" t="s">
        <v>1595</v>
      </c>
      <c r="B749" s="1">
        <v>2</v>
      </c>
      <c r="C749" s="1">
        <v>2</v>
      </c>
      <c r="D749" s="1">
        <f>IF(Table1[[#This Row],[Position]]&lt;4,3,(IF(Table1[[#This Row],[Position]]&gt;10,1,2)))</f>
        <v>3</v>
      </c>
      <c r="E749" s="1">
        <f>IF(Table1[[#This Row],[Previous Position]]&lt;4,3,(IF(Table1[[#This Row],[Previous Position]]&gt;10,1,2)))</f>
        <v>3</v>
      </c>
      <c r="F749" s="1">
        <v>30</v>
      </c>
      <c r="G749" s="1">
        <v>0</v>
      </c>
      <c r="H749" s="1" t="s">
        <v>1596</v>
      </c>
      <c r="I749" s="1">
        <v>0.01</v>
      </c>
      <c r="J749" s="1">
        <v>0</v>
      </c>
      <c r="K749" s="1">
        <v>0.41</v>
      </c>
      <c r="L749" s="1">
        <v>101000000</v>
      </c>
      <c r="M749" s="1" t="s">
        <v>1597</v>
      </c>
    </row>
    <row r="750" spans="1:13" x14ac:dyDescent="0.25">
      <c r="A750" s="1" t="s">
        <v>1598</v>
      </c>
      <c r="B750" s="1">
        <v>2</v>
      </c>
      <c r="C750" s="1">
        <v>2</v>
      </c>
      <c r="D750" s="1">
        <f>IF(Table1[[#This Row],[Position]]&lt;4,3,(IF(Table1[[#This Row],[Position]]&gt;10,1,2)))</f>
        <v>3</v>
      </c>
      <c r="E750" s="1">
        <f>IF(Table1[[#This Row],[Previous Position]]&lt;4,3,(IF(Table1[[#This Row],[Previous Position]]&gt;10,1,2)))</f>
        <v>3</v>
      </c>
      <c r="F750" s="1">
        <v>30</v>
      </c>
      <c r="G750" s="1">
        <v>0</v>
      </c>
      <c r="H750" s="1" t="s">
        <v>1599</v>
      </c>
      <c r="I750" s="1">
        <v>0.01</v>
      </c>
      <c r="J750" s="1">
        <v>0</v>
      </c>
      <c r="K750" s="1">
        <v>0.43</v>
      </c>
      <c r="L750" s="1">
        <v>41100000</v>
      </c>
      <c r="M750" s="1" t="s">
        <v>1600</v>
      </c>
    </row>
    <row r="751" spans="1:13" x14ac:dyDescent="0.25">
      <c r="A751" s="1" t="s">
        <v>1601</v>
      </c>
      <c r="B751" s="1">
        <v>2</v>
      </c>
      <c r="C751" s="1">
        <v>1</v>
      </c>
      <c r="D751" s="1">
        <f>IF(Table1[[#This Row],[Position]]&lt;4,3,(IF(Table1[[#This Row],[Position]]&gt;10,1,2)))</f>
        <v>3</v>
      </c>
      <c r="E751" s="1">
        <f>IF(Table1[[#This Row],[Previous Position]]&lt;4,3,(IF(Table1[[#This Row],[Previous Position]]&gt;10,1,2)))</f>
        <v>3</v>
      </c>
      <c r="F751" s="1">
        <v>30</v>
      </c>
      <c r="G751" s="1">
        <v>0</v>
      </c>
      <c r="H751" s="1" t="s">
        <v>21</v>
      </c>
      <c r="I751" s="1">
        <v>0.01</v>
      </c>
      <c r="J751" s="1">
        <v>0</v>
      </c>
      <c r="K751" s="1">
        <v>0.92</v>
      </c>
      <c r="L751" s="1">
        <v>237000000</v>
      </c>
      <c r="M751" s="1" t="s">
        <v>1602</v>
      </c>
    </row>
    <row r="752" spans="1:13" x14ac:dyDescent="0.25">
      <c r="A752" s="1" t="s">
        <v>1603</v>
      </c>
      <c r="B752" s="1">
        <v>2</v>
      </c>
      <c r="C752" s="1">
        <v>2</v>
      </c>
      <c r="D752" s="1">
        <f>IF(Table1[[#This Row],[Position]]&lt;4,3,(IF(Table1[[#This Row],[Position]]&gt;10,1,2)))</f>
        <v>3</v>
      </c>
      <c r="E752" s="1">
        <f>IF(Table1[[#This Row],[Previous Position]]&lt;4,3,(IF(Table1[[#This Row],[Previous Position]]&gt;10,1,2)))</f>
        <v>3</v>
      </c>
      <c r="F752" s="1">
        <v>30</v>
      </c>
      <c r="G752" s="1">
        <v>0</v>
      </c>
      <c r="H752" s="1" t="s">
        <v>18</v>
      </c>
      <c r="I752" s="1">
        <v>0.01</v>
      </c>
      <c r="J752" s="1">
        <v>0</v>
      </c>
      <c r="K752" s="1">
        <v>0.93</v>
      </c>
      <c r="L752" s="1">
        <v>6160000</v>
      </c>
      <c r="M752" s="1" t="s">
        <v>1604</v>
      </c>
    </row>
    <row r="753" spans="1:13" x14ac:dyDescent="0.25">
      <c r="A753" s="1" t="s">
        <v>1605</v>
      </c>
      <c r="B753" s="1">
        <v>2</v>
      </c>
      <c r="C753" s="1">
        <v>2</v>
      </c>
      <c r="D753" s="1">
        <f>IF(Table1[[#This Row],[Position]]&lt;4,3,(IF(Table1[[#This Row],[Position]]&gt;10,1,2)))</f>
        <v>3</v>
      </c>
      <c r="E753" s="1">
        <f>IF(Table1[[#This Row],[Previous Position]]&lt;4,3,(IF(Table1[[#This Row],[Previous Position]]&gt;10,1,2)))</f>
        <v>3</v>
      </c>
      <c r="F753" s="1">
        <v>30</v>
      </c>
      <c r="G753" s="1">
        <v>0</v>
      </c>
      <c r="H753" s="1" t="s">
        <v>127</v>
      </c>
      <c r="I753" s="1">
        <v>0.01</v>
      </c>
      <c r="J753" s="1">
        <v>0</v>
      </c>
      <c r="K753" s="1">
        <v>0.18</v>
      </c>
      <c r="L753" s="1">
        <v>2000000</v>
      </c>
      <c r="M753" s="1" t="s">
        <v>1606</v>
      </c>
    </row>
    <row r="754" spans="1:13" x14ac:dyDescent="0.25">
      <c r="A754" s="1" t="s">
        <v>1607</v>
      </c>
      <c r="B754" s="1">
        <v>2</v>
      </c>
      <c r="C754" s="1">
        <v>2</v>
      </c>
      <c r="D754" s="1">
        <f>IF(Table1[[#This Row],[Position]]&lt;4,3,(IF(Table1[[#This Row],[Position]]&gt;10,1,2)))</f>
        <v>3</v>
      </c>
      <c r="E754" s="1">
        <f>IF(Table1[[#This Row],[Previous Position]]&lt;4,3,(IF(Table1[[#This Row],[Previous Position]]&gt;10,1,2)))</f>
        <v>3</v>
      </c>
      <c r="F754" s="1">
        <v>30</v>
      </c>
      <c r="G754" s="1">
        <v>16.350000000000001</v>
      </c>
      <c r="H754" s="1" t="s">
        <v>1608</v>
      </c>
      <c r="I754" s="1">
        <v>0.01</v>
      </c>
      <c r="J754" s="1">
        <v>0.01</v>
      </c>
      <c r="K754" s="1">
        <v>1</v>
      </c>
      <c r="L754" s="1">
        <v>44200000</v>
      </c>
      <c r="M754" s="1" t="s">
        <v>1609</v>
      </c>
    </row>
    <row r="755" spans="1:13" x14ac:dyDescent="0.25">
      <c r="A755" s="1" t="s">
        <v>1610</v>
      </c>
      <c r="B755" s="1">
        <v>2</v>
      </c>
      <c r="C755" s="1">
        <v>2</v>
      </c>
      <c r="D755" s="1">
        <f>IF(Table1[[#This Row],[Position]]&lt;4,3,(IF(Table1[[#This Row],[Position]]&gt;10,1,2)))</f>
        <v>3</v>
      </c>
      <c r="E755" s="1">
        <f>IF(Table1[[#This Row],[Previous Position]]&lt;4,3,(IF(Table1[[#This Row],[Previous Position]]&gt;10,1,2)))</f>
        <v>3</v>
      </c>
      <c r="F755" s="1">
        <v>30</v>
      </c>
      <c r="G755" s="1">
        <v>0</v>
      </c>
      <c r="H755" s="1" t="s">
        <v>18</v>
      </c>
      <c r="I755" s="1">
        <v>0.01</v>
      </c>
      <c r="J755" s="1">
        <v>0</v>
      </c>
      <c r="K755" s="1">
        <v>0.99</v>
      </c>
      <c r="L755" s="1">
        <v>9770000</v>
      </c>
      <c r="M755" s="1" t="s">
        <v>1611</v>
      </c>
    </row>
    <row r="756" spans="1:13" x14ac:dyDescent="0.25">
      <c r="A756" s="1" t="s">
        <v>1612</v>
      </c>
      <c r="B756" s="1">
        <v>2</v>
      </c>
      <c r="C756" s="1">
        <v>2</v>
      </c>
      <c r="D756" s="1">
        <f>IF(Table1[[#This Row],[Position]]&lt;4,3,(IF(Table1[[#This Row],[Position]]&gt;10,1,2)))</f>
        <v>3</v>
      </c>
      <c r="E756" s="1">
        <f>IF(Table1[[#This Row],[Previous Position]]&lt;4,3,(IF(Table1[[#This Row],[Previous Position]]&gt;10,1,2)))</f>
        <v>3</v>
      </c>
      <c r="F756" s="1">
        <v>30</v>
      </c>
      <c r="G756" s="1">
        <v>0</v>
      </c>
      <c r="H756" s="1" t="s">
        <v>1613</v>
      </c>
      <c r="I756" s="1">
        <v>0.01</v>
      </c>
      <c r="J756" s="1">
        <v>0</v>
      </c>
      <c r="K756" s="1">
        <v>0.96</v>
      </c>
      <c r="L756" s="1">
        <v>134000000</v>
      </c>
      <c r="M756" s="1" t="s">
        <v>1614</v>
      </c>
    </row>
    <row r="757" spans="1:13" x14ac:dyDescent="0.25">
      <c r="A757" s="1" t="s">
        <v>684</v>
      </c>
      <c r="B757" s="1">
        <v>2</v>
      </c>
      <c r="C757" s="1">
        <v>0</v>
      </c>
      <c r="D757" s="1">
        <f>IF(Table1[[#This Row],[Position]]&lt;4,3,(IF(Table1[[#This Row],[Position]]&gt;10,1,2)))</f>
        <v>3</v>
      </c>
      <c r="E757" s="1">
        <f>IF(Table1[[#This Row],[Previous Position]]&lt;4,3,(IF(Table1[[#This Row],[Previous Position]]&gt;10,1,2)))</f>
        <v>3</v>
      </c>
      <c r="F757" s="1">
        <v>30</v>
      </c>
      <c r="G757" s="1">
        <v>18.89</v>
      </c>
      <c r="H757" s="1" t="s">
        <v>378</v>
      </c>
      <c r="I757" s="1">
        <v>0.01</v>
      </c>
      <c r="J757" s="1">
        <v>0.01</v>
      </c>
      <c r="K757" s="1">
        <v>0.97</v>
      </c>
      <c r="L757" s="1">
        <v>5830000</v>
      </c>
      <c r="M757" s="1" t="s">
        <v>686</v>
      </c>
    </row>
    <row r="758" spans="1:13" x14ac:dyDescent="0.25">
      <c r="A758" s="1" t="s">
        <v>1615</v>
      </c>
      <c r="B758" s="1">
        <v>2</v>
      </c>
      <c r="C758" s="1">
        <v>3</v>
      </c>
      <c r="D758" s="1">
        <f>IF(Table1[[#This Row],[Position]]&lt;4,3,(IF(Table1[[#This Row],[Position]]&gt;10,1,2)))</f>
        <v>3</v>
      </c>
      <c r="E758" s="1">
        <f>IF(Table1[[#This Row],[Previous Position]]&lt;4,3,(IF(Table1[[#This Row],[Previous Position]]&gt;10,1,2)))</f>
        <v>3</v>
      </c>
      <c r="F758" s="1">
        <v>30</v>
      </c>
      <c r="G758" s="1">
        <v>26.86</v>
      </c>
      <c r="H758" s="1" t="s">
        <v>50</v>
      </c>
      <c r="I758" s="1">
        <v>0.01</v>
      </c>
      <c r="J758" s="1">
        <v>0.02</v>
      </c>
      <c r="K758" s="1">
        <v>0.88</v>
      </c>
      <c r="L758" s="1">
        <v>21100000</v>
      </c>
      <c r="M758" s="1" t="s">
        <v>1616</v>
      </c>
    </row>
    <row r="759" spans="1:13" x14ac:dyDescent="0.25">
      <c r="A759" s="1" t="s">
        <v>687</v>
      </c>
      <c r="B759" s="1">
        <v>2</v>
      </c>
      <c r="C759" s="1">
        <v>2</v>
      </c>
      <c r="D759" s="1">
        <f>IF(Table1[[#This Row],[Position]]&lt;4,3,(IF(Table1[[#This Row],[Position]]&gt;10,1,2)))</f>
        <v>3</v>
      </c>
      <c r="E759" s="1">
        <f>IF(Table1[[#This Row],[Previous Position]]&lt;4,3,(IF(Table1[[#This Row],[Previous Position]]&gt;10,1,2)))</f>
        <v>3</v>
      </c>
      <c r="F759" s="1">
        <v>30</v>
      </c>
      <c r="G759" s="1">
        <v>0</v>
      </c>
      <c r="H759" s="1" t="s">
        <v>74</v>
      </c>
      <c r="I759" s="1">
        <v>0.01</v>
      </c>
      <c r="J759" s="1">
        <v>0</v>
      </c>
      <c r="K759" s="1">
        <v>0.42</v>
      </c>
      <c r="L759" s="1">
        <v>392000</v>
      </c>
      <c r="M759" s="1" t="s">
        <v>688</v>
      </c>
    </row>
    <row r="760" spans="1:13" x14ac:dyDescent="0.25">
      <c r="A760" s="1" t="s">
        <v>1617</v>
      </c>
      <c r="B760" s="1">
        <v>2</v>
      </c>
      <c r="C760" s="1">
        <v>2</v>
      </c>
      <c r="D760" s="1">
        <f>IF(Table1[[#This Row],[Position]]&lt;4,3,(IF(Table1[[#This Row],[Position]]&gt;10,1,2)))</f>
        <v>3</v>
      </c>
      <c r="E760" s="1">
        <f>IF(Table1[[#This Row],[Previous Position]]&lt;4,3,(IF(Table1[[#This Row],[Previous Position]]&gt;10,1,2)))</f>
        <v>3</v>
      </c>
      <c r="F760" s="1">
        <v>30</v>
      </c>
      <c r="G760" s="1">
        <v>5.01</v>
      </c>
      <c r="H760" s="1" t="s">
        <v>1618</v>
      </c>
      <c r="I760" s="1">
        <v>0.01</v>
      </c>
      <c r="J760" s="1">
        <v>0</v>
      </c>
      <c r="K760" s="1">
        <v>0.25</v>
      </c>
      <c r="L760" s="1">
        <v>660000</v>
      </c>
      <c r="M760" s="1" t="s">
        <v>1619</v>
      </c>
    </row>
    <row r="761" spans="1:13" x14ac:dyDescent="0.25">
      <c r="A761" s="1" t="s">
        <v>1620</v>
      </c>
      <c r="B761" s="1">
        <v>2</v>
      </c>
      <c r="C761" s="1">
        <v>1</v>
      </c>
      <c r="D761" s="1">
        <f>IF(Table1[[#This Row],[Position]]&lt;4,3,(IF(Table1[[#This Row],[Position]]&gt;10,1,2)))</f>
        <v>3</v>
      </c>
      <c r="E761" s="1">
        <f>IF(Table1[[#This Row],[Previous Position]]&lt;4,3,(IF(Table1[[#This Row],[Previous Position]]&gt;10,1,2)))</f>
        <v>3</v>
      </c>
      <c r="F761" s="1">
        <v>30</v>
      </c>
      <c r="G761" s="1">
        <v>0</v>
      </c>
      <c r="H761" s="1" t="s">
        <v>1621</v>
      </c>
      <c r="I761" s="1">
        <v>0.01</v>
      </c>
      <c r="J761" s="1">
        <v>0</v>
      </c>
      <c r="K761" s="1">
        <v>0.9</v>
      </c>
      <c r="L761" s="1">
        <v>98600000</v>
      </c>
      <c r="M761" s="1" t="s">
        <v>1622</v>
      </c>
    </row>
    <row r="762" spans="1:13" x14ac:dyDescent="0.25">
      <c r="A762" s="1" t="s">
        <v>1623</v>
      </c>
      <c r="B762" s="1">
        <v>2</v>
      </c>
      <c r="C762" s="1">
        <v>2</v>
      </c>
      <c r="D762" s="1">
        <f>IF(Table1[[#This Row],[Position]]&lt;4,3,(IF(Table1[[#This Row],[Position]]&gt;10,1,2)))</f>
        <v>3</v>
      </c>
      <c r="E762" s="1">
        <f>IF(Table1[[#This Row],[Previous Position]]&lt;4,3,(IF(Table1[[#This Row],[Previous Position]]&gt;10,1,2)))</f>
        <v>3</v>
      </c>
      <c r="F762" s="1">
        <v>30</v>
      </c>
      <c r="G762" s="1">
        <v>14.82</v>
      </c>
      <c r="H762" s="1" t="s">
        <v>832</v>
      </c>
      <c r="I762" s="1">
        <v>0.01</v>
      </c>
      <c r="J762" s="1">
        <v>0.01</v>
      </c>
      <c r="K762" s="1">
        <v>0.55000000000000004</v>
      </c>
      <c r="L762" s="1">
        <v>63000</v>
      </c>
      <c r="M762" s="1" t="s">
        <v>1624</v>
      </c>
    </row>
    <row r="763" spans="1:13" x14ac:dyDescent="0.25">
      <c r="A763" s="1" t="s">
        <v>1625</v>
      </c>
      <c r="B763" s="1">
        <v>2</v>
      </c>
      <c r="C763" s="1">
        <v>1</v>
      </c>
      <c r="D763" s="1">
        <f>IF(Table1[[#This Row],[Position]]&lt;4,3,(IF(Table1[[#This Row],[Position]]&gt;10,1,2)))</f>
        <v>3</v>
      </c>
      <c r="E763" s="1">
        <f>IF(Table1[[#This Row],[Previous Position]]&lt;4,3,(IF(Table1[[#This Row],[Previous Position]]&gt;10,1,2)))</f>
        <v>3</v>
      </c>
      <c r="F763" s="1">
        <v>30</v>
      </c>
      <c r="G763" s="1">
        <v>0</v>
      </c>
      <c r="H763" s="1" t="s">
        <v>553</v>
      </c>
      <c r="I763" s="1">
        <v>0.01</v>
      </c>
      <c r="J763" s="1">
        <v>0</v>
      </c>
      <c r="K763" s="1">
        <v>0.87</v>
      </c>
      <c r="L763" s="1">
        <v>10900000</v>
      </c>
      <c r="M763" s="1" t="s">
        <v>1626</v>
      </c>
    </row>
    <row r="764" spans="1:13" x14ac:dyDescent="0.25">
      <c r="A764" s="1" t="s">
        <v>1627</v>
      </c>
      <c r="B764" s="1">
        <v>2</v>
      </c>
      <c r="C764" s="1">
        <v>2</v>
      </c>
      <c r="D764" s="1">
        <f>IF(Table1[[#This Row],[Position]]&lt;4,3,(IF(Table1[[#This Row],[Position]]&gt;10,1,2)))</f>
        <v>3</v>
      </c>
      <c r="E764" s="1">
        <f>IF(Table1[[#This Row],[Previous Position]]&lt;4,3,(IF(Table1[[#This Row],[Previous Position]]&gt;10,1,2)))</f>
        <v>3</v>
      </c>
      <c r="F764" s="1">
        <v>30</v>
      </c>
      <c r="G764" s="1">
        <v>0</v>
      </c>
      <c r="H764" s="1" t="s">
        <v>1628</v>
      </c>
      <c r="I764" s="1">
        <v>0.01</v>
      </c>
      <c r="J764" s="1">
        <v>0</v>
      </c>
      <c r="K764" s="1">
        <v>0.99</v>
      </c>
      <c r="L764" s="1">
        <v>3830000</v>
      </c>
      <c r="M764" s="1" t="s">
        <v>1629</v>
      </c>
    </row>
    <row r="765" spans="1:13" x14ac:dyDescent="0.25">
      <c r="A765" s="1" t="s">
        <v>1630</v>
      </c>
      <c r="B765" s="1">
        <v>2</v>
      </c>
      <c r="C765" s="1">
        <v>2</v>
      </c>
      <c r="D765" s="1">
        <f>IF(Table1[[#This Row],[Position]]&lt;4,3,(IF(Table1[[#This Row],[Position]]&gt;10,1,2)))</f>
        <v>3</v>
      </c>
      <c r="E765" s="1">
        <f>IF(Table1[[#This Row],[Previous Position]]&lt;4,3,(IF(Table1[[#This Row],[Previous Position]]&gt;10,1,2)))</f>
        <v>3</v>
      </c>
      <c r="F765" s="1">
        <v>30</v>
      </c>
      <c r="G765" s="1">
        <v>10.59</v>
      </c>
      <c r="H765" s="1" t="s">
        <v>18</v>
      </c>
      <c r="I765" s="1">
        <v>0.01</v>
      </c>
      <c r="J765" s="1">
        <v>0.01</v>
      </c>
      <c r="K765" s="1">
        <v>0.8</v>
      </c>
      <c r="L765" s="1">
        <v>3480000</v>
      </c>
      <c r="M765" s="1" t="s">
        <v>1631</v>
      </c>
    </row>
    <row r="766" spans="1:13" x14ac:dyDescent="0.25">
      <c r="A766" s="1" t="s">
        <v>1632</v>
      </c>
      <c r="B766" s="1">
        <v>2</v>
      </c>
      <c r="C766" s="1">
        <v>2</v>
      </c>
      <c r="D766" s="1">
        <f>IF(Table1[[#This Row],[Position]]&lt;4,3,(IF(Table1[[#This Row],[Position]]&gt;10,1,2)))</f>
        <v>3</v>
      </c>
      <c r="E766" s="1">
        <f>IF(Table1[[#This Row],[Previous Position]]&lt;4,3,(IF(Table1[[#This Row],[Previous Position]]&gt;10,1,2)))</f>
        <v>3</v>
      </c>
      <c r="F766" s="1">
        <v>30</v>
      </c>
      <c r="G766" s="1">
        <v>3.78</v>
      </c>
      <c r="H766" s="1" t="s">
        <v>265</v>
      </c>
      <c r="I766" s="1">
        <v>0.01</v>
      </c>
      <c r="J766" s="1">
        <v>0</v>
      </c>
      <c r="K766" s="1">
        <v>7.0000000000000007E-2</v>
      </c>
      <c r="L766" s="1">
        <v>74000000</v>
      </c>
      <c r="M766" s="1" t="s">
        <v>1633</v>
      </c>
    </row>
    <row r="767" spans="1:13" x14ac:dyDescent="0.25">
      <c r="A767" s="1" t="s">
        <v>696</v>
      </c>
      <c r="B767" s="1">
        <v>2</v>
      </c>
      <c r="C767" s="1">
        <v>3</v>
      </c>
      <c r="D767" s="1">
        <f>IF(Table1[[#This Row],[Position]]&lt;4,3,(IF(Table1[[#This Row],[Position]]&gt;10,1,2)))</f>
        <v>3</v>
      </c>
      <c r="E767" s="1">
        <f>IF(Table1[[#This Row],[Previous Position]]&lt;4,3,(IF(Table1[[#This Row],[Previous Position]]&gt;10,1,2)))</f>
        <v>3</v>
      </c>
      <c r="F767" s="1">
        <v>30</v>
      </c>
      <c r="G767" s="1">
        <v>31.39</v>
      </c>
      <c r="H767" s="1" t="s">
        <v>12</v>
      </c>
      <c r="I767" s="1">
        <v>0.01</v>
      </c>
      <c r="J767" s="1">
        <v>0.03</v>
      </c>
      <c r="K767" s="1">
        <v>0.92</v>
      </c>
      <c r="L767" s="1">
        <v>456000</v>
      </c>
      <c r="M767" s="1" t="s">
        <v>697</v>
      </c>
    </row>
    <row r="768" spans="1:13" x14ac:dyDescent="0.25">
      <c r="A768" s="1" t="s">
        <v>1634</v>
      </c>
      <c r="B768" s="1">
        <v>2</v>
      </c>
      <c r="C768" s="1">
        <v>1</v>
      </c>
      <c r="D768" s="1">
        <f>IF(Table1[[#This Row],[Position]]&lt;4,3,(IF(Table1[[#This Row],[Position]]&gt;10,1,2)))</f>
        <v>3</v>
      </c>
      <c r="E768" s="1">
        <f>IF(Table1[[#This Row],[Previous Position]]&lt;4,3,(IF(Table1[[#This Row],[Previous Position]]&gt;10,1,2)))</f>
        <v>3</v>
      </c>
      <c r="F768" s="1">
        <v>30</v>
      </c>
      <c r="G768" s="1">
        <v>44.21</v>
      </c>
      <c r="H768" s="1" t="s">
        <v>12</v>
      </c>
      <c r="I768" s="1">
        <v>0.01</v>
      </c>
      <c r="J768" s="1">
        <v>0.04</v>
      </c>
      <c r="K768" s="1">
        <v>0.99</v>
      </c>
      <c r="L768" s="1">
        <v>42100000</v>
      </c>
      <c r="M768" s="1" t="s">
        <v>1635</v>
      </c>
    </row>
    <row r="769" spans="1:13" x14ac:dyDescent="0.25">
      <c r="A769" s="1" t="s">
        <v>1636</v>
      </c>
      <c r="B769" s="1">
        <v>20</v>
      </c>
      <c r="C769" s="1">
        <v>20</v>
      </c>
      <c r="D769" s="1">
        <f>IF(Table1[[#This Row],[Position]]&lt;4,3,(IF(Table1[[#This Row],[Position]]&gt;10,1,2)))</f>
        <v>1</v>
      </c>
      <c r="E769" s="1">
        <f>IF(Table1[[#This Row],[Previous Position]]&lt;4,3,(IF(Table1[[#This Row],[Previous Position]]&gt;10,1,2)))</f>
        <v>1</v>
      </c>
      <c r="F769" s="1">
        <v>1300</v>
      </c>
      <c r="G769" s="1">
        <v>17.32</v>
      </c>
      <c r="H769" s="1" t="s">
        <v>1212</v>
      </c>
      <c r="I769" s="1">
        <v>0.01</v>
      </c>
      <c r="J769" s="1">
        <v>0.01</v>
      </c>
      <c r="K769" s="1">
        <v>0.44</v>
      </c>
      <c r="L769" s="1">
        <v>7310000</v>
      </c>
      <c r="M769" s="1" t="s">
        <v>1637</v>
      </c>
    </row>
    <row r="770" spans="1:13" x14ac:dyDescent="0.25">
      <c r="A770" s="1" t="s">
        <v>698</v>
      </c>
      <c r="B770" s="1">
        <v>2</v>
      </c>
      <c r="C770" s="1">
        <v>3</v>
      </c>
      <c r="D770" s="1">
        <f>IF(Table1[[#This Row],[Position]]&lt;4,3,(IF(Table1[[#This Row],[Position]]&gt;10,1,2)))</f>
        <v>3</v>
      </c>
      <c r="E770" s="1">
        <f>IF(Table1[[#This Row],[Previous Position]]&lt;4,3,(IF(Table1[[#This Row],[Previous Position]]&gt;10,1,2)))</f>
        <v>3</v>
      </c>
      <c r="F770" s="1">
        <v>30</v>
      </c>
      <c r="G770" s="1">
        <v>0</v>
      </c>
      <c r="H770" s="1" t="s">
        <v>1638</v>
      </c>
      <c r="I770" s="1">
        <v>0.01</v>
      </c>
      <c r="J770" s="1">
        <v>0</v>
      </c>
      <c r="K770" s="1">
        <v>0.64</v>
      </c>
      <c r="L770" s="1">
        <v>419000</v>
      </c>
      <c r="M770" s="1" t="s">
        <v>700</v>
      </c>
    </row>
    <row r="771" spans="1:13" x14ac:dyDescent="0.25">
      <c r="A771" s="1" t="s">
        <v>1639</v>
      </c>
      <c r="B771" s="1">
        <v>2</v>
      </c>
      <c r="C771" s="1">
        <v>2</v>
      </c>
      <c r="D771" s="1">
        <f>IF(Table1[[#This Row],[Position]]&lt;4,3,(IF(Table1[[#This Row],[Position]]&gt;10,1,2)))</f>
        <v>3</v>
      </c>
      <c r="E771" s="1">
        <f>IF(Table1[[#This Row],[Previous Position]]&lt;4,3,(IF(Table1[[#This Row],[Previous Position]]&gt;10,1,2)))</f>
        <v>3</v>
      </c>
      <c r="F771" s="1">
        <v>30</v>
      </c>
      <c r="G771" s="1">
        <v>0</v>
      </c>
      <c r="H771" s="1" t="s">
        <v>744</v>
      </c>
      <c r="I771" s="1">
        <v>0.01</v>
      </c>
      <c r="J771" s="1">
        <v>0</v>
      </c>
      <c r="K771" s="1">
        <v>0.35</v>
      </c>
      <c r="L771" s="1">
        <v>277000000</v>
      </c>
      <c r="M771" s="1" t="s">
        <v>1640</v>
      </c>
    </row>
    <row r="772" spans="1:13" x14ac:dyDescent="0.25">
      <c r="A772" s="1" t="s">
        <v>701</v>
      </c>
      <c r="B772" s="1">
        <v>2</v>
      </c>
      <c r="C772" s="1">
        <v>2</v>
      </c>
      <c r="D772" s="1">
        <f>IF(Table1[[#This Row],[Position]]&lt;4,3,(IF(Table1[[#This Row],[Position]]&gt;10,1,2)))</f>
        <v>3</v>
      </c>
      <c r="E772" s="1">
        <f>IF(Table1[[#This Row],[Previous Position]]&lt;4,3,(IF(Table1[[#This Row],[Previous Position]]&gt;10,1,2)))</f>
        <v>3</v>
      </c>
      <c r="F772" s="1">
        <v>30</v>
      </c>
      <c r="G772" s="1">
        <v>9.07</v>
      </c>
      <c r="H772" s="1" t="s">
        <v>143</v>
      </c>
      <c r="I772" s="1">
        <v>0.01</v>
      </c>
      <c r="J772" s="1">
        <v>0</v>
      </c>
      <c r="K772" s="1">
        <v>0.96</v>
      </c>
      <c r="L772" s="1">
        <v>135000</v>
      </c>
      <c r="M772" s="1" t="s">
        <v>702</v>
      </c>
    </row>
    <row r="773" spans="1:13" x14ac:dyDescent="0.25">
      <c r="A773" s="1" t="s">
        <v>1641</v>
      </c>
      <c r="B773" s="1">
        <v>3</v>
      </c>
      <c r="C773" s="1">
        <v>3</v>
      </c>
      <c r="D773" s="1">
        <f>IF(Table1[[#This Row],[Position]]&lt;4,3,(IF(Table1[[#This Row],[Position]]&gt;10,1,2)))</f>
        <v>3</v>
      </c>
      <c r="E773" s="1">
        <f>IF(Table1[[#This Row],[Previous Position]]&lt;4,3,(IF(Table1[[#This Row],[Previous Position]]&gt;10,1,2)))</f>
        <v>3</v>
      </c>
      <c r="F773" s="1">
        <v>40</v>
      </c>
      <c r="G773" s="1">
        <v>29.35</v>
      </c>
      <c r="H773" s="1" t="s">
        <v>1642</v>
      </c>
      <c r="I773" s="1">
        <v>0.01</v>
      </c>
      <c r="J773" s="1">
        <v>0.02</v>
      </c>
      <c r="K773" s="1">
        <v>0.88</v>
      </c>
      <c r="L773" s="1">
        <v>9710000</v>
      </c>
      <c r="M773" s="1" t="s">
        <v>1643</v>
      </c>
    </row>
    <row r="774" spans="1:13" x14ac:dyDescent="0.25">
      <c r="A774" s="1" t="s">
        <v>1644</v>
      </c>
      <c r="B774" s="1">
        <v>7</v>
      </c>
      <c r="C774" s="1">
        <v>6</v>
      </c>
      <c r="D774" s="1">
        <f>IF(Table1[[#This Row],[Position]]&lt;4,3,(IF(Table1[[#This Row],[Position]]&gt;10,1,2)))</f>
        <v>2</v>
      </c>
      <c r="E774" s="1">
        <f>IF(Table1[[#This Row],[Previous Position]]&lt;4,3,(IF(Table1[[#This Row],[Previous Position]]&gt;10,1,2)))</f>
        <v>2</v>
      </c>
      <c r="F774" s="1">
        <v>90</v>
      </c>
      <c r="G774" s="1">
        <v>0</v>
      </c>
      <c r="H774" s="1" t="s">
        <v>21</v>
      </c>
      <c r="I774" s="1">
        <v>0.01</v>
      </c>
      <c r="J774" s="1">
        <v>0</v>
      </c>
      <c r="K774" s="1">
        <v>0.92</v>
      </c>
      <c r="L774" s="1">
        <v>26700000</v>
      </c>
      <c r="M774" s="1" t="s">
        <v>1645</v>
      </c>
    </row>
    <row r="775" spans="1:13" x14ac:dyDescent="0.25">
      <c r="A775" s="1" t="s">
        <v>1646</v>
      </c>
      <c r="B775" s="1">
        <v>16</v>
      </c>
      <c r="C775" s="1">
        <v>19</v>
      </c>
      <c r="D775" s="1">
        <f>IF(Table1[[#This Row],[Position]]&lt;4,3,(IF(Table1[[#This Row],[Position]]&gt;10,1,2)))</f>
        <v>1</v>
      </c>
      <c r="E775" s="1">
        <f>IF(Table1[[#This Row],[Previous Position]]&lt;4,3,(IF(Table1[[#This Row],[Previous Position]]&gt;10,1,2)))</f>
        <v>1</v>
      </c>
      <c r="F775" s="1">
        <v>720</v>
      </c>
      <c r="G775" s="1">
        <v>0.26</v>
      </c>
      <c r="H775" s="1" t="s">
        <v>1647</v>
      </c>
      <c r="I775" s="1">
        <v>0.01</v>
      </c>
      <c r="J775" s="1">
        <v>0</v>
      </c>
      <c r="K775" s="1">
        <v>0.11</v>
      </c>
      <c r="L775" s="1">
        <v>13300000</v>
      </c>
      <c r="M775" s="1" t="s">
        <v>1648</v>
      </c>
    </row>
    <row r="776" spans="1:13" x14ac:dyDescent="0.25">
      <c r="A776" s="1" t="s">
        <v>1649</v>
      </c>
      <c r="B776" s="1">
        <v>16</v>
      </c>
      <c r="C776" s="1">
        <v>0</v>
      </c>
      <c r="D776" s="1">
        <f>IF(Table1[[#This Row],[Position]]&lt;4,3,(IF(Table1[[#This Row],[Position]]&gt;10,1,2)))</f>
        <v>1</v>
      </c>
      <c r="E776" s="1">
        <f>IF(Table1[[#This Row],[Previous Position]]&lt;4,3,(IF(Table1[[#This Row],[Previous Position]]&gt;10,1,2)))</f>
        <v>3</v>
      </c>
      <c r="F776" s="1">
        <v>720</v>
      </c>
      <c r="G776" s="1">
        <v>15.35</v>
      </c>
      <c r="H776" s="1" t="s">
        <v>1650</v>
      </c>
      <c r="I776" s="1">
        <v>0.01</v>
      </c>
      <c r="J776" s="1">
        <v>0.01</v>
      </c>
      <c r="K776" s="1">
        <v>0.12</v>
      </c>
      <c r="L776" s="1">
        <v>13300000</v>
      </c>
      <c r="M776" s="1" t="s">
        <v>1651</v>
      </c>
    </row>
    <row r="777" spans="1:13" x14ac:dyDescent="0.25">
      <c r="A777" s="1" t="s">
        <v>1652</v>
      </c>
      <c r="B777" s="1">
        <v>3</v>
      </c>
      <c r="C777" s="1">
        <v>3</v>
      </c>
      <c r="D777" s="1">
        <f>IF(Table1[[#This Row],[Position]]&lt;4,3,(IF(Table1[[#This Row],[Position]]&gt;10,1,2)))</f>
        <v>3</v>
      </c>
      <c r="E777" s="1">
        <f>IF(Table1[[#This Row],[Previous Position]]&lt;4,3,(IF(Table1[[#This Row],[Previous Position]]&gt;10,1,2)))</f>
        <v>3</v>
      </c>
      <c r="F777" s="1">
        <v>40</v>
      </c>
      <c r="G777" s="1">
        <v>0</v>
      </c>
      <c r="H777" s="1" t="s">
        <v>318</v>
      </c>
      <c r="I777" s="1">
        <v>0.01</v>
      </c>
      <c r="J777" s="1">
        <v>0</v>
      </c>
      <c r="K777" s="1">
        <v>0.26</v>
      </c>
      <c r="L777" s="1">
        <v>6900000</v>
      </c>
      <c r="M777" s="1" t="s">
        <v>1653</v>
      </c>
    </row>
    <row r="778" spans="1:13" x14ac:dyDescent="0.25">
      <c r="A778" s="1" t="s">
        <v>1422</v>
      </c>
      <c r="B778" s="1">
        <v>7</v>
      </c>
      <c r="C778" s="1">
        <v>8</v>
      </c>
      <c r="D778" s="1">
        <f>IF(Table1[[#This Row],[Position]]&lt;4,3,(IF(Table1[[#This Row],[Position]]&gt;10,1,2)))</f>
        <v>2</v>
      </c>
      <c r="E778" s="1">
        <f>IF(Table1[[#This Row],[Previous Position]]&lt;4,3,(IF(Table1[[#This Row],[Previous Position]]&gt;10,1,2)))</f>
        <v>2</v>
      </c>
      <c r="F778" s="1">
        <v>90</v>
      </c>
      <c r="G778" s="1">
        <v>0</v>
      </c>
      <c r="H778" s="1" t="s">
        <v>1654</v>
      </c>
      <c r="I778" s="1">
        <v>0.01</v>
      </c>
      <c r="J778" s="1">
        <v>0</v>
      </c>
      <c r="K778" s="1">
        <v>0.03</v>
      </c>
      <c r="L778" s="1">
        <v>196000</v>
      </c>
      <c r="M778" s="1" t="s">
        <v>1424</v>
      </c>
    </row>
    <row r="779" spans="1:13" x14ac:dyDescent="0.25">
      <c r="A779" s="1" t="s">
        <v>1655</v>
      </c>
      <c r="B779" s="1">
        <v>3</v>
      </c>
      <c r="C779" s="1">
        <v>3</v>
      </c>
      <c r="D779" s="1">
        <f>IF(Table1[[#This Row],[Position]]&lt;4,3,(IF(Table1[[#This Row],[Position]]&gt;10,1,2)))</f>
        <v>3</v>
      </c>
      <c r="E779" s="1">
        <f>IF(Table1[[#This Row],[Previous Position]]&lt;4,3,(IF(Table1[[#This Row],[Previous Position]]&gt;10,1,2)))</f>
        <v>3</v>
      </c>
      <c r="F779" s="1">
        <v>40</v>
      </c>
      <c r="G779" s="1">
        <v>0</v>
      </c>
      <c r="H779" s="1" t="s">
        <v>1423</v>
      </c>
      <c r="I779" s="1">
        <v>0.01</v>
      </c>
      <c r="J779" s="1">
        <v>0</v>
      </c>
      <c r="K779" s="1">
        <v>0.1</v>
      </c>
      <c r="L779" s="1">
        <v>304000</v>
      </c>
      <c r="M779" s="1" t="s">
        <v>1656</v>
      </c>
    </row>
    <row r="780" spans="1:13" x14ac:dyDescent="0.25">
      <c r="A780" s="1" t="s">
        <v>1657</v>
      </c>
      <c r="B780" s="1">
        <v>3</v>
      </c>
      <c r="C780" s="1">
        <v>2</v>
      </c>
      <c r="D780" s="1">
        <f>IF(Table1[[#This Row],[Position]]&lt;4,3,(IF(Table1[[#This Row],[Position]]&gt;10,1,2)))</f>
        <v>3</v>
      </c>
      <c r="E780" s="1">
        <f>IF(Table1[[#This Row],[Previous Position]]&lt;4,3,(IF(Table1[[#This Row],[Previous Position]]&gt;10,1,2)))</f>
        <v>3</v>
      </c>
      <c r="F780" s="1">
        <v>40</v>
      </c>
      <c r="G780" s="1">
        <v>0</v>
      </c>
      <c r="H780" s="1" t="s">
        <v>1658</v>
      </c>
      <c r="I780" s="1">
        <v>0.01</v>
      </c>
      <c r="J780" s="1">
        <v>0</v>
      </c>
      <c r="K780" s="1">
        <v>0</v>
      </c>
      <c r="L780" s="1">
        <v>2800000000</v>
      </c>
      <c r="M780" s="1" t="s">
        <v>1659</v>
      </c>
    </row>
    <row r="781" spans="1:13" x14ac:dyDescent="0.25">
      <c r="A781" s="1" t="s">
        <v>1660</v>
      </c>
      <c r="B781" s="1">
        <v>7</v>
      </c>
      <c r="C781" s="1">
        <v>7</v>
      </c>
      <c r="D781" s="1">
        <f>IF(Table1[[#This Row],[Position]]&lt;4,3,(IF(Table1[[#This Row],[Position]]&gt;10,1,2)))</f>
        <v>2</v>
      </c>
      <c r="E781" s="1">
        <f>IF(Table1[[#This Row],[Previous Position]]&lt;4,3,(IF(Table1[[#This Row],[Previous Position]]&gt;10,1,2)))</f>
        <v>2</v>
      </c>
      <c r="F781" s="1">
        <v>90</v>
      </c>
      <c r="G781" s="1">
        <v>17.66</v>
      </c>
      <c r="H781" s="1" t="s">
        <v>182</v>
      </c>
      <c r="I781" s="1">
        <v>0.01</v>
      </c>
      <c r="J781" s="1">
        <v>0.01</v>
      </c>
      <c r="K781" s="1">
        <v>0.91</v>
      </c>
      <c r="L781" s="1">
        <v>830000</v>
      </c>
      <c r="M781" s="1" t="s">
        <v>1661</v>
      </c>
    </row>
    <row r="782" spans="1:13" x14ac:dyDescent="0.25">
      <c r="A782" s="1" t="s">
        <v>1662</v>
      </c>
      <c r="B782" s="1">
        <v>7</v>
      </c>
      <c r="C782" s="1">
        <v>7</v>
      </c>
      <c r="D782" s="1">
        <f>IF(Table1[[#This Row],[Position]]&lt;4,3,(IF(Table1[[#This Row],[Position]]&gt;10,1,2)))</f>
        <v>2</v>
      </c>
      <c r="E782" s="1">
        <f>IF(Table1[[#This Row],[Previous Position]]&lt;4,3,(IF(Table1[[#This Row],[Previous Position]]&gt;10,1,2)))</f>
        <v>2</v>
      </c>
      <c r="F782" s="1">
        <v>90</v>
      </c>
      <c r="G782" s="1">
        <v>3.35</v>
      </c>
      <c r="H782" s="1" t="s">
        <v>1663</v>
      </c>
      <c r="I782" s="1">
        <v>0.01</v>
      </c>
      <c r="J782" s="1">
        <v>0</v>
      </c>
      <c r="K782" s="1">
        <v>0.05</v>
      </c>
      <c r="L782" s="1">
        <v>52800000</v>
      </c>
      <c r="M782" s="1" t="s">
        <v>1664</v>
      </c>
    </row>
    <row r="783" spans="1:13" x14ac:dyDescent="0.25">
      <c r="A783" s="1" t="s">
        <v>1665</v>
      </c>
      <c r="B783" s="1">
        <v>3</v>
      </c>
      <c r="C783" s="1">
        <v>3</v>
      </c>
      <c r="D783" s="1">
        <f>IF(Table1[[#This Row],[Position]]&lt;4,3,(IF(Table1[[#This Row],[Position]]&gt;10,1,2)))</f>
        <v>3</v>
      </c>
      <c r="E783" s="1">
        <f>IF(Table1[[#This Row],[Previous Position]]&lt;4,3,(IF(Table1[[#This Row],[Previous Position]]&gt;10,1,2)))</f>
        <v>3</v>
      </c>
      <c r="F783" s="1">
        <v>40</v>
      </c>
      <c r="G783" s="1">
        <v>33.200000000000003</v>
      </c>
      <c r="H783" s="1" t="s">
        <v>1372</v>
      </c>
      <c r="I783" s="1">
        <v>0.01</v>
      </c>
      <c r="J783" s="1">
        <v>0.03</v>
      </c>
      <c r="K783" s="1">
        <v>0.73</v>
      </c>
      <c r="L783" s="1">
        <v>17900000</v>
      </c>
      <c r="M783" s="1" t="s">
        <v>1666</v>
      </c>
    </row>
    <row r="784" spans="1:13" x14ac:dyDescent="0.25">
      <c r="A784" s="1" t="s">
        <v>511</v>
      </c>
      <c r="B784" s="1">
        <v>3</v>
      </c>
      <c r="C784" s="1">
        <v>3</v>
      </c>
      <c r="D784" s="1">
        <f>IF(Table1[[#This Row],[Position]]&lt;4,3,(IF(Table1[[#This Row],[Position]]&gt;10,1,2)))</f>
        <v>3</v>
      </c>
      <c r="E784" s="1">
        <f>IF(Table1[[#This Row],[Previous Position]]&lt;4,3,(IF(Table1[[#This Row],[Previous Position]]&gt;10,1,2)))</f>
        <v>3</v>
      </c>
      <c r="F784" s="1">
        <v>40</v>
      </c>
      <c r="G784" s="1">
        <v>7.2</v>
      </c>
      <c r="H784" s="1" t="s">
        <v>213</v>
      </c>
      <c r="I784" s="1">
        <v>0.01</v>
      </c>
      <c r="J784" s="1">
        <v>0</v>
      </c>
      <c r="K784" s="1">
        <v>0.97</v>
      </c>
      <c r="L784" s="1">
        <v>99000</v>
      </c>
      <c r="M784" s="1" t="s">
        <v>513</v>
      </c>
    </row>
    <row r="785" spans="1:13" x14ac:dyDescent="0.25">
      <c r="A785" s="1" t="s">
        <v>1667</v>
      </c>
      <c r="B785" s="1">
        <v>3</v>
      </c>
      <c r="C785" s="1">
        <v>4</v>
      </c>
      <c r="D785" s="1">
        <f>IF(Table1[[#This Row],[Position]]&lt;4,3,(IF(Table1[[#This Row],[Position]]&gt;10,1,2)))</f>
        <v>3</v>
      </c>
      <c r="E785" s="1">
        <f>IF(Table1[[#This Row],[Previous Position]]&lt;4,3,(IF(Table1[[#This Row],[Previous Position]]&gt;10,1,2)))</f>
        <v>2</v>
      </c>
      <c r="F785" s="1">
        <v>40</v>
      </c>
      <c r="G785" s="1">
        <v>0</v>
      </c>
      <c r="H785" s="1" t="s">
        <v>1668</v>
      </c>
      <c r="I785" s="1">
        <v>0.01</v>
      </c>
      <c r="J785" s="1">
        <v>0</v>
      </c>
      <c r="K785" s="1">
        <v>0.99</v>
      </c>
      <c r="L785" s="1">
        <v>15900000</v>
      </c>
      <c r="M785" s="1" t="s">
        <v>1669</v>
      </c>
    </row>
    <row r="786" spans="1:13" x14ac:dyDescent="0.25">
      <c r="A786" s="1" t="s">
        <v>1670</v>
      </c>
      <c r="B786" s="1">
        <v>7</v>
      </c>
      <c r="C786" s="1">
        <v>6</v>
      </c>
      <c r="D786" s="1">
        <f>IF(Table1[[#This Row],[Position]]&lt;4,3,(IF(Table1[[#This Row],[Position]]&gt;10,1,2)))</f>
        <v>2</v>
      </c>
      <c r="E786" s="1">
        <f>IF(Table1[[#This Row],[Previous Position]]&lt;4,3,(IF(Table1[[#This Row],[Previous Position]]&gt;10,1,2)))</f>
        <v>2</v>
      </c>
      <c r="F786" s="1">
        <v>90</v>
      </c>
      <c r="G786" s="1">
        <v>6.08</v>
      </c>
      <c r="H786" s="1" t="s">
        <v>1671</v>
      </c>
      <c r="I786" s="1">
        <v>0.01</v>
      </c>
      <c r="J786" s="1">
        <v>0</v>
      </c>
      <c r="K786" s="1">
        <v>0.1</v>
      </c>
      <c r="L786" s="1">
        <v>989000</v>
      </c>
      <c r="M786" s="1" t="s">
        <v>1672</v>
      </c>
    </row>
    <row r="787" spans="1:13" x14ac:dyDescent="0.25">
      <c r="A787" s="1" t="s">
        <v>1307</v>
      </c>
      <c r="B787" s="1">
        <v>3</v>
      </c>
      <c r="C787" s="1">
        <v>3</v>
      </c>
      <c r="D787" s="1">
        <f>IF(Table1[[#This Row],[Position]]&lt;4,3,(IF(Table1[[#This Row],[Position]]&gt;10,1,2)))</f>
        <v>3</v>
      </c>
      <c r="E787" s="1">
        <f>IF(Table1[[#This Row],[Previous Position]]&lt;4,3,(IF(Table1[[#This Row],[Previous Position]]&gt;10,1,2)))</f>
        <v>3</v>
      </c>
      <c r="F787" s="1">
        <v>40</v>
      </c>
      <c r="G787" s="1">
        <v>17.96</v>
      </c>
      <c r="H787" s="1" t="s">
        <v>1673</v>
      </c>
      <c r="I787" s="1">
        <v>0.01</v>
      </c>
      <c r="J787" s="1">
        <v>0.01</v>
      </c>
      <c r="K787" s="1">
        <v>0.99</v>
      </c>
      <c r="L787" s="1">
        <v>596000</v>
      </c>
      <c r="M787" s="1" t="s">
        <v>1309</v>
      </c>
    </row>
    <row r="788" spans="1:13" x14ac:dyDescent="0.25">
      <c r="A788" s="1" t="s">
        <v>1442</v>
      </c>
      <c r="B788" s="1">
        <v>7</v>
      </c>
      <c r="C788" s="1">
        <v>8</v>
      </c>
      <c r="D788" s="1">
        <f>IF(Table1[[#This Row],[Position]]&lt;4,3,(IF(Table1[[#This Row],[Position]]&gt;10,1,2)))</f>
        <v>2</v>
      </c>
      <c r="E788" s="1">
        <f>IF(Table1[[#This Row],[Previous Position]]&lt;4,3,(IF(Table1[[#This Row],[Previous Position]]&gt;10,1,2)))</f>
        <v>2</v>
      </c>
      <c r="F788" s="1">
        <v>90</v>
      </c>
      <c r="G788" s="1">
        <v>0</v>
      </c>
      <c r="H788" s="1" t="s">
        <v>1674</v>
      </c>
      <c r="I788" s="1">
        <v>0.01</v>
      </c>
      <c r="J788" s="1">
        <v>0</v>
      </c>
      <c r="K788" s="1">
        <v>0.34</v>
      </c>
      <c r="L788" s="1">
        <v>535000</v>
      </c>
      <c r="M788" s="1" t="s">
        <v>1444</v>
      </c>
    </row>
    <row r="789" spans="1:13" x14ac:dyDescent="0.25">
      <c r="A789" s="1" t="s">
        <v>1675</v>
      </c>
      <c r="B789" s="1">
        <v>7</v>
      </c>
      <c r="C789" s="1">
        <v>5</v>
      </c>
      <c r="D789" s="1">
        <f>IF(Table1[[#This Row],[Position]]&lt;4,3,(IF(Table1[[#This Row],[Position]]&gt;10,1,2)))</f>
        <v>2</v>
      </c>
      <c r="E789" s="1">
        <f>IF(Table1[[#This Row],[Previous Position]]&lt;4,3,(IF(Table1[[#This Row],[Previous Position]]&gt;10,1,2)))</f>
        <v>2</v>
      </c>
      <c r="F789" s="1">
        <v>90</v>
      </c>
      <c r="G789" s="1">
        <v>10.95</v>
      </c>
      <c r="H789" s="1" t="s">
        <v>171</v>
      </c>
      <c r="I789" s="1">
        <v>0.01</v>
      </c>
      <c r="J789" s="1">
        <v>0</v>
      </c>
      <c r="K789" s="1">
        <v>0.37</v>
      </c>
      <c r="L789" s="1">
        <v>89000000</v>
      </c>
      <c r="M789" s="1" t="s">
        <v>1676</v>
      </c>
    </row>
    <row r="790" spans="1:13" x14ac:dyDescent="0.25">
      <c r="A790" s="1" t="s">
        <v>1677</v>
      </c>
      <c r="B790" s="1">
        <v>7</v>
      </c>
      <c r="C790" s="1">
        <v>7</v>
      </c>
      <c r="D790" s="1">
        <f>IF(Table1[[#This Row],[Position]]&lt;4,3,(IF(Table1[[#This Row],[Position]]&gt;10,1,2)))</f>
        <v>2</v>
      </c>
      <c r="E790" s="1">
        <f>IF(Table1[[#This Row],[Previous Position]]&lt;4,3,(IF(Table1[[#This Row],[Previous Position]]&gt;10,1,2)))</f>
        <v>2</v>
      </c>
      <c r="F790" s="1">
        <v>90</v>
      </c>
      <c r="G790" s="1">
        <v>0</v>
      </c>
      <c r="H790" s="1" t="s">
        <v>1678</v>
      </c>
      <c r="I790" s="1">
        <v>0.01</v>
      </c>
      <c r="J790" s="1">
        <v>0</v>
      </c>
      <c r="K790" s="1">
        <v>0.23</v>
      </c>
      <c r="L790" s="1">
        <v>23500000</v>
      </c>
      <c r="M790" s="1" t="s">
        <v>1679</v>
      </c>
    </row>
    <row r="791" spans="1:13" x14ac:dyDescent="0.25">
      <c r="A791" s="1" t="s">
        <v>1680</v>
      </c>
      <c r="B791" s="1">
        <v>3</v>
      </c>
      <c r="C791" s="1">
        <v>3</v>
      </c>
      <c r="D791" s="1">
        <f>IF(Table1[[#This Row],[Position]]&lt;4,3,(IF(Table1[[#This Row],[Position]]&gt;10,1,2)))</f>
        <v>3</v>
      </c>
      <c r="E791" s="1">
        <f>IF(Table1[[#This Row],[Previous Position]]&lt;4,3,(IF(Table1[[#This Row],[Previous Position]]&gt;10,1,2)))</f>
        <v>3</v>
      </c>
      <c r="F791" s="1">
        <v>40</v>
      </c>
      <c r="G791" s="1">
        <v>39.42</v>
      </c>
      <c r="H791" s="1" t="s">
        <v>1681</v>
      </c>
      <c r="I791" s="1">
        <v>0.01</v>
      </c>
      <c r="J791" s="1">
        <v>0.03</v>
      </c>
      <c r="K791" s="1">
        <v>0.97</v>
      </c>
      <c r="L791" s="1">
        <v>5890000</v>
      </c>
      <c r="M791" s="1" t="s">
        <v>1682</v>
      </c>
    </row>
    <row r="792" spans="1:13" x14ac:dyDescent="0.25">
      <c r="A792" s="1" t="s">
        <v>1683</v>
      </c>
      <c r="B792" s="1">
        <v>7</v>
      </c>
      <c r="C792" s="1">
        <v>7</v>
      </c>
      <c r="D792" s="1">
        <f>IF(Table1[[#This Row],[Position]]&lt;4,3,(IF(Table1[[#This Row],[Position]]&gt;10,1,2)))</f>
        <v>2</v>
      </c>
      <c r="E792" s="1">
        <f>IF(Table1[[#This Row],[Previous Position]]&lt;4,3,(IF(Table1[[#This Row],[Previous Position]]&gt;10,1,2)))</f>
        <v>2</v>
      </c>
      <c r="F792" s="1">
        <v>90</v>
      </c>
      <c r="G792" s="1">
        <v>0</v>
      </c>
      <c r="H792" s="1" t="s">
        <v>315</v>
      </c>
      <c r="I792" s="1">
        <v>0.01</v>
      </c>
      <c r="J792" s="1">
        <v>0</v>
      </c>
      <c r="K792" s="1">
        <v>0.03</v>
      </c>
      <c r="L792" s="1">
        <v>2890000000</v>
      </c>
      <c r="M792" s="1" t="s">
        <v>1684</v>
      </c>
    </row>
    <row r="793" spans="1:13" x14ac:dyDescent="0.25">
      <c r="A793" s="1" t="s">
        <v>532</v>
      </c>
      <c r="B793" s="1">
        <v>3</v>
      </c>
      <c r="C793" s="1">
        <v>3</v>
      </c>
      <c r="D793" s="1">
        <f>IF(Table1[[#This Row],[Position]]&lt;4,3,(IF(Table1[[#This Row],[Position]]&gt;10,1,2)))</f>
        <v>3</v>
      </c>
      <c r="E793" s="1">
        <f>IF(Table1[[#This Row],[Previous Position]]&lt;4,3,(IF(Table1[[#This Row],[Previous Position]]&gt;10,1,2)))</f>
        <v>3</v>
      </c>
      <c r="F793" s="1">
        <v>40</v>
      </c>
      <c r="G793" s="1">
        <v>0</v>
      </c>
      <c r="H793" s="1" t="s">
        <v>135</v>
      </c>
      <c r="I793" s="1">
        <v>0.01</v>
      </c>
      <c r="J793" s="1">
        <v>0</v>
      </c>
      <c r="K793" s="1">
        <v>0.53</v>
      </c>
      <c r="L793" s="1">
        <v>390000</v>
      </c>
      <c r="M793" s="1" t="s">
        <v>534</v>
      </c>
    </row>
    <row r="794" spans="1:13" x14ac:dyDescent="0.25">
      <c r="A794" s="1" t="s">
        <v>1685</v>
      </c>
      <c r="B794" s="1">
        <v>7</v>
      </c>
      <c r="C794" s="1">
        <v>11</v>
      </c>
      <c r="D794" s="1">
        <f>IF(Table1[[#This Row],[Position]]&lt;4,3,(IF(Table1[[#This Row],[Position]]&gt;10,1,2)))</f>
        <v>2</v>
      </c>
      <c r="E794" s="1">
        <f>IF(Table1[[#This Row],[Previous Position]]&lt;4,3,(IF(Table1[[#This Row],[Previous Position]]&gt;10,1,2)))</f>
        <v>1</v>
      </c>
      <c r="F794" s="1">
        <v>90</v>
      </c>
      <c r="G794" s="1">
        <v>14.27</v>
      </c>
      <c r="H794" s="1" t="s">
        <v>595</v>
      </c>
      <c r="I794" s="1">
        <v>0.01</v>
      </c>
      <c r="J794" s="1">
        <v>0.01</v>
      </c>
      <c r="K794" s="1">
        <v>0.17</v>
      </c>
      <c r="L794" s="1">
        <v>41100000</v>
      </c>
      <c r="M794" s="1" t="s">
        <v>1686</v>
      </c>
    </row>
    <row r="795" spans="1:13" x14ac:dyDescent="0.25">
      <c r="A795" s="1" t="s">
        <v>1687</v>
      </c>
      <c r="B795" s="1">
        <v>3</v>
      </c>
      <c r="C795" s="1">
        <v>9</v>
      </c>
      <c r="D795" s="1">
        <f>IF(Table1[[#This Row],[Position]]&lt;4,3,(IF(Table1[[#This Row],[Position]]&gt;10,1,2)))</f>
        <v>3</v>
      </c>
      <c r="E795" s="1">
        <f>IF(Table1[[#This Row],[Previous Position]]&lt;4,3,(IF(Table1[[#This Row],[Previous Position]]&gt;10,1,2)))</f>
        <v>2</v>
      </c>
      <c r="F795" s="1">
        <v>40</v>
      </c>
      <c r="G795" s="1">
        <v>17.3</v>
      </c>
      <c r="H795" s="1" t="s">
        <v>1688</v>
      </c>
      <c r="I795" s="1">
        <v>0.01</v>
      </c>
      <c r="J795" s="1">
        <v>0.01</v>
      </c>
      <c r="K795" s="1">
        <v>0.91</v>
      </c>
      <c r="L795" s="1">
        <v>207000</v>
      </c>
      <c r="M795" s="1" t="s">
        <v>1689</v>
      </c>
    </row>
    <row r="796" spans="1:13" x14ac:dyDescent="0.25">
      <c r="A796" s="1" t="s">
        <v>1690</v>
      </c>
      <c r="B796" s="1">
        <v>16</v>
      </c>
      <c r="C796" s="1">
        <v>11</v>
      </c>
      <c r="D796" s="1">
        <f>IF(Table1[[#This Row],[Position]]&lt;4,3,(IF(Table1[[#This Row],[Position]]&gt;10,1,2)))</f>
        <v>1</v>
      </c>
      <c r="E796" s="1">
        <f>IF(Table1[[#This Row],[Previous Position]]&lt;4,3,(IF(Table1[[#This Row],[Previous Position]]&gt;10,1,2)))</f>
        <v>1</v>
      </c>
      <c r="F796" s="1">
        <v>720</v>
      </c>
      <c r="G796" s="1">
        <v>0</v>
      </c>
      <c r="H796" s="1" t="s">
        <v>1691</v>
      </c>
      <c r="I796" s="1">
        <v>0.01</v>
      </c>
      <c r="J796" s="1">
        <v>0</v>
      </c>
      <c r="K796" s="1">
        <v>0.01</v>
      </c>
      <c r="L796" s="1">
        <v>12200000</v>
      </c>
      <c r="M796" s="1" t="s">
        <v>1692</v>
      </c>
    </row>
    <row r="797" spans="1:13" x14ac:dyDescent="0.25">
      <c r="A797" s="1" t="s">
        <v>1693</v>
      </c>
      <c r="B797" s="1">
        <v>7</v>
      </c>
      <c r="C797" s="1">
        <v>5</v>
      </c>
      <c r="D797" s="1">
        <f>IF(Table1[[#This Row],[Position]]&lt;4,3,(IF(Table1[[#This Row],[Position]]&gt;10,1,2)))</f>
        <v>2</v>
      </c>
      <c r="E797" s="1">
        <f>IF(Table1[[#This Row],[Previous Position]]&lt;4,3,(IF(Table1[[#This Row],[Previous Position]]&gt;10,1,2)))</f>
        <v>2</v>
      </c>
      <c r="F797" s="1">
        <v>90</v>
      </c>
      <c r="G797" s="1">
        <v>30</v>
      </c>
      <c r="H797" s="1" t="s">
        <v>143</v>
      </c>
      <c r="I797" s="1">
        <v>0.01</v>
      </c>
      <c r="J797" s="1">
        <v>0.02</v>
      </c>
      <c r="K797" s="1">
        <v>0.85</v>
      </c>
      <c r="L797" s="1">
        <v>5470000</v>
      </c>
      <c r="M797" s="1" t="s">
        <v>1694</v>
      </c>
    </row>
    <row r="798" spans="1:13" x14ac:dyDescent="0.25">
      <c r="A798" s="1" t="s">
        <v>1324</v>
      </c>
      <c r="B798" s="1">
        <v>3</v>
      </c>
      <c r="C798" s="1">
        <v>0</v>
      </c>
      <c r="D798" s="1">
        <f>IF(Table1[[#This Row],[Position]]&lt;4,3,(IF(Table1[[#This Row],[Position]]&gt;10,1,2)))</f>
        <v>3</v>
      </c>
      <c r="E798" s="1">
        <f>IF(Table1[[#This Row],[Previous Position]]&lt;4,3,(IF(Table1[[#This Row],[Previous Position]]&gt;10,1,2)))</f>
        <v>3</v>
      </c>
      <c r="F798" s="1">
        <v>40</v>
      </c>
      <c r="G798" s="1">
        <v>9.16</v>
      </c>
      <c r="H798" s="1" t="s">
        <v>27</v>
      </c>
      <c r="I798" s="1">
        <v>0.01</v>
      </c>
      <c r="J798" s="1">
        <v>0</v>
      </c>
      <c r="K798" s="1">
        <v>0.89</v>
      </c>
      <c r="L798" s="1">
        <v>7100000</v>
      </c>
      <c r="M798" s="1" t="s">
        <v>1325</v>
      </c>
    </row>
    <row r="799" spans="1:13" x14ac:dyDescent="0.25">
      <c r="A799" s="1" t="s">
        <v>1695</v>
      </c>
      <c r="B799" s="1">
        <v>3</v>
      </c>
      <c r="C799" s="1">
        <v>5</v>
      </c>
      <c r="D799" s="1">
        <f>IF(Table1[[#This Row],[Position]]&lt;4,3,(IF(Table1[[#This Row],[Position]]&gt;10,1,2)))</f>
        <v>3</v>
      </c>
      <c r="E799" s="1">
        <f>IF(Table1[[#This Row],[Previous Position]]&lt;4,3,(IF(Table1[[#This Row],[Previous Position]]&gt;10,1,2)))</f>
        <v>2</v>
      </c>
      <c r="F799" s="1">
        <v>40</v>
      </c>
      <c r="G799" s="1">
        <v>0</v>
      </c>
      <c r="H799" s="1" t="s">
        <v>1696</v>
      </c>
      <c r="I799" s="1">
        <v>0.01</v>
      </c>
      <c r="J799" s="1">
        <v>0</v>
      </c>
      <c r="K799" s="1">
        <v>0.18</v>
      </c>
      <c r="L799" s="1">
        <v>2600000</v>
      </c>
      <c r="M799" s="1" t="s">
        <v>1697</v>
      </c>
    </row>
    <row r="800" spans="1:13" x14ac:dyDescent="0.25">
      <c r="A800" s="1" t="s">
        <v>537</v>
      </c>
      <c r="B800" s="1">
        <v>3</v>
      </c>
      <c r="C800" s="1">
        <v>3</v>
      </c>
      <c r="D800" s="1">
        <f>IF(Table1[[#This Row],[Position]]&lt;4,3,(IF(Table1[[#This Row],[Position]]&gt;10,1,2)))</f>
        <v>3</v>
      </c>
      <c r="E800" s="1">
        <f>IF(Table1[[#This Row],[Previous Position]]&lt;4,3,(IF(Table1[[#This Row],[Previous Position]]&gt;10,1,2)))</f>
        <v>3</v>
      </c>
      <c r="F800" s="1">
        <v>40</v>
      </c>
      <c r="G800" s="1">
        <v>9.2100000000000009</v>
      </c>
      <c r="H800" s="1" t="s">
        <v>213</v>
      </c>
      <c r="I800" s="1">
        <v>0.01</v>
      </c>
      <c r="J800" s="1">
        <v>0</v>
      </c>
      <c r="K800" s="1">
        <v>0.88</v>
      </c>
      <c r="L800" s="1">
        <v>65000</v>
      </c>
      <c r="M800" s="1" t="s">
        <v>538</v>
      </c>
    </row>
    <row r="801" spans="1:13" x14ac:dyDescent="0.25">
      <c r="A801" s="1" t="s">
        <v>1698</v>
      </c>
      <c r="B801" s="1">
        <v>7</v>
      </c>
      <c r="C801" s="1">
        <v>7</v>
      </c>
      <c r="D801" s="1">
        <f>IF(Table1[[#This Row],[Position]]&lt;4,3,(IF(Table1[[#This Row],[Position]]&gt;10,1,2)))</f>
        <v>2</v>
      </c>
      <c r="E801" s="1">
        <f>IF(Table1[[#This Row],[Previous Position]]&lt;4,3,(IF(Table1[[#This Row],[Previous Position]]&gt;10,1,2)))</f>
        <v>2</v>
      </c>
      <c r="F801" s="1">
        <v>90</v>
      </c>
      <c r="G801" s="1">
        <v>0</v>
      </c>
      <c r="H801" s="1" t="s">
        <v>1699</v>
      </c>
      <c r="I801" s="1">
        <v>0.01</v>
      </c>
      <c r="J801" s="1">
        <v>0</v>
      </c>
      <c r="K801" s="1">
        <v>0.08</v>
      </c>
      <c r="L801" s="1">
        <v>81500000</v>
      </c>
      <c r="M801" s="1" t="s">
        <v>1700</v>
      </c>
    </row>
    <row r="802" spans="1:13" x14ac:dyDescent="0.25">
      <c r="A802" s="1" t="s">
        <v>1701</v>
      </c>
      <c r="B802" s="1">
        <v>3</v>
      </c>
      <c r="C802" s="1">
        <v>4</v>
      </c>
      <c r="D802" s="1">
        <f>IF(Table1[[#This Row],[Position]]&lt;4,3,(IF(Table1[[#This Row],[Position]]&gt;10,1,2)))</f>
        <v>3</v>
      </c>
      <c r="E802" s="1">
        <f>IF(Table1[[#This Row],[Previous Position]]&lt;4,3,(IF(Table1[[#This Row],[Previous Position]]&gt;10,1,2)))</f>
        <v>2</v>
      </c>
      <c r="F802" s="1">
        <v>40</v>
      </c>
      <c r="G802" s="1">
        <v>0</v>
      </c>
      <c r="H802" s="1" t="s">
        <v>1702</v>
      </c>
      <c r="I802" s="1">
        <v>0.01</v>
      </c>
      <c r="J802" s="1">
        <v>0</v>
      </c>
      <c r="K802" s="1">
        <v>0.99</v>
      </c>
      <c r="L802" s="1">
        <v>1560000</v>
      </c>
      <c r="M802" s="1" t="s">
        <v>1703</v>
      </c>
    </row>
    <row r="803" spans="1:13" x14ac:dyDescent="0.25">
      <c r="A803" s="1" t="s">
        <v>1704</v>
      </c>
      <c r="B803" s="1">
        <v>17</v>
      </c>
      <c r="C803" s="1">
        <v>16</v>
      </c>
      <c r="D803" s="1">
        <f>IF(Table1[[#This Row],[Position]]&lt;4,3,(IF(Table1[[#This Row],[Position]]&gt;10,1,2)))</f>
        <v>1</v>
      </c>
      <c r="E803" s="1">
        <f>IF(Table1[[#This Row],[Previous Position]]&lt;4,3,(IF(Table1[[#This Row],[Previous Position]]&gt;10,1,2)))</f>
        <v>1</v>
      </c>
      <c r="F803" s="1">
        <v>880</v>
      </c>
      <c r="G803" s="1">
        <v>2.13</v>
      </c>
      <c r="H803" s="1" t="s">
        <v>1705</v>
      </c>
      <c r="I803" s="1">
        <v>0</v>
      </c>
      <c r="J803" s="1">
        <v>0</v>
      </c>
      <c r="K803" s="1">
        <v>0.2</v>
      </c>
      <c r="L803" s="1">
        <v>10800000</v>
      </c>
      <c r="M803" s="1" t="s">
        <v>1706</v>
      </c>
    </row>
    <row r="804" spans="1:13" x14ac:dyDescent="0.25">
      <c r="A804" s="1" t="s">
        <v>1707</v>
      </c>
      <c r="B804" s="1">
        <v>17</v>
      </c>
      <c r="C804" s="1">
        <v>0</v>
      </c>
      <c r="D804" s="1">
        <f>IF(Table1[[#This Row],[Position]]&lt;4,3,(IF(Table1[[#This Row],[Position]]&gt;10,1,2)))</f>
        <v>1</v>
      </c>
      <c r="E804" s="1">
        <f>IF(Table1[[#This Row],[Previous Position]]&lt;4,3,(IF(Table1[[#This Row],[Previous Position]]&gt;10,1,2)))</f>
        <v>3</v>
      </c>
      <c r="F804" s="1">
        <v>880</v>
      </c>
      <c r="G804" s="1">
        <v>0</v>
      </c>
      <c r="H804" s="1" t="s">
        <v>481</v>
      </c>
      <c r="I804" s="1">
        <v>0</v>
      </c>
      <c r="J804" s="1">
        <v>0</v>
      </c>
      <c r="K804" s="1">
        <v>0</v>
      </c>
      <c r="L804" s="1">
        <v>305000000</v>
      </c>
      <c r="M804" s="1" t="s">
        <v>1708</v>
      </c>
    </row>
    <row r="805" spans="1:13" x14ac:dyDescent="0.25">
      <c r="A805" s="1" t="s">
        <v>1709</v>
      </c>
      <c r="B805" s="1">
        <v>6</v>
      </c>
      <c r="C805" s="1">
        <v>6</v>
      </c>
      <c r="D805" s="1">
        <f>IF(Table1[[#This Row],[Position]]&lt;4,3,(IF(Table1[[#This Row],[Position]]&gt;10,1,2)))</f>
        <v>2</v>
      </c>
      <c r="E805" s="1">
        <f>IF(Table1[[#This Row],[Previous Position]]&lt;4,3,(IF(Table1[[#This Row],[Previous Position]]&gt;10,1,2)))</f>
        <v>2</v>
      </c>
      <c r="F805" s="1">
        <v>70</v>
      </c>
      <c r="G805" s="1">
        <v>14.04</v>
      </c>
      <c r="H805" s="1" t="s">
        <v>50</v>
      </c>
      <c r="I805" s="1">
        <v>0</v>
      </c>
      <c r="J805" s="1">
        <v>0.01</v>
      </c>
      <c r="K805" s="1">
        <v>0.67</v>
      </c>
      <c r="L805" s="1">
        <v>85800000</v>
      </c>
      <c r="M805" s="1" t="s">
        <v>1710</v>
      </c>
    </row>
    <row r="806" spans="1:13" x14ac:dyDescent="0.25">
      <c r="A806" s="1" t="s">
        <v>1711</v>
      </c>
      <c r="B806" s="1">
        <v>4</v>
      </c>
      <c r="C806" s="1">
        <v>5</v>
      </c>
      <c r="D806" s="1">
        <f>IF(Table1[[#This Row],[Position]]&lt;4,3,(IF(Table1[[#This Row],[Position]]&gt;10,1,2)))</f>
        <v>2</v>
      </c>
      <c r="E806" s="1">
        <f>IF(Table1[[#This Row],[Previous Position]]&lt;4,3,(IF(Table1[[#This Row],[Previous Position]]&gt;10,1,2)))</f>
        <v>2</v>
      </c>
      <c r="F806" s="1">
        <v>50</v>
      </c>
      <c r="G806" s="1">
        <v>13.15</v>
      </c>
      <c r="H806" s="1" t="s">
        <v>18</v>
      </c>
      <c r="I806" s="1">
        <v>0</v>
      </c>
      <c r="J806" s="1">
        <v>0.01</v>
      </c>
      <c r="K806" s="1">
        <v>0.96</v>
      </c>
      <c r="L806" s="1">
        <v>555000000</v>
      </c>
      <c r="M806" s="1" t="s">
        <v>1712</v>
      </c>
    </row>
    <row r="807" spans="1:13" x14ac:dyDescent="0.25">
      <c r="A807" s="1" t="s">
        <v>1713</v>
      </c>
      <c r="B807" s="1">
        <v>5</v>
      </c>
      <c r="C807" s="1">
        <v>8</v>
      </c>
      <c r="D807" s="1">
        <f>IF(Table1[[#This Row],[Position]]&lt;4,3,(IF(Table1[[#This Row],[Position]]&gt;10,1,2)))</f>
        <v>2</v>
      </c>
      <c r="E807" s="1">
        <f>IF(Table1[[#This Row],[Previous Position]]&lt;4,3,(IF(Table1[[#This Row],[Previous Position]]&gt;10,1,2)))</f>
        <v>2</v>
      </c>
      <c r="F807" s="1">
        <v>70</v>
      </c>
      <c r="G807" s="1">
        <v>5.73</v>
      </c>
      <c r="H807" s="1" t="s">
        <v>164</v>
      </c>
      <c r="I807" s="1">
        <v>0</v>
      </c>
      <c r="J807" s="1">
        <v>0</v>
      </c>
      <c r="K807" s="1">
        <v>0.31</v>
      </c>
      <c r="L807" s="1">
        <v>89900000</v>
      </c>
      <c r="M807" s="1" t="s">
        <v>1714</v>
      </c>
    </row>
    <row r="808" spans="1:13" x14ac:dyDescent="0.25">
      <c r="A808" s="1" t="s">
        <v>1416</v>
      </c>
      <c r="B808" s="1">
        <v>4</v>
      </c>
      <c r="C808" s="1">
        <v>4</v>
      </c>
      <c r="D808" s="1">
        <f>IF(Table1[[#This Row],[Position]]&lt;4,3,(IF(Table1[[#This Row],[Position]]&gt;10,1,2)))</f>
        <v>2</v>
      </c>
      <c r="E808" s="1">
        <f>IF(Table1[[#This Row],[Previous Position]]&lt;4,3,(IF(Table1[[#This Row],[Previous Position]]&gt;10,1,2)))</f>
        <v>2</v>
      </c>
      <c r="F808" s="1">
        <v>50</v>
      </c>
      <c r="G808" s="1">
        <v>0</v>
      </c>
      <c r="H808" s="1" t="s">
        <v>1715</v>
      </c>
      <c r="I808" s="1">
        <v>0</v>
      </c>
      <c r="J808" s="1">
        <v>0</v>
      </c>
      <c r="K808" s="1">
        <v>1</v>
      </c>
      <c r="L808" s="1">
        <v>470000</v>
      </c>
      <c r="M808" s="1" t="s">
        <v>1417</v>
      </c>
    </row>
    <row r="809" spans="1:13" x14ac:dyDescent="0.25">
      <c r="A809" s="1" t="s">
        <v>1716</v>
      </c>
      <c r="B809" s="1">
        <v>6</v>
      </c>
      <c r="C809" s="1">
        <v>4</v>
      </c>
      <c r="D809" s="1">
        <f>IF(Table1[[#This Row],[Position]]&lt;4,3,(IF(Table1[[#This Row],[Position]]&gt;10,1,2)))</f>
        <v>2</v>
      </c>
      <c r="E809" s="1">
        <f>IF(Table1[[#This Row],[Previous Position]]&lt;4,3,(IF(Table1[[#This Row],[Previous Position]]&gt;10,1,2)))</f>
        <v>2</v>
      </c>
      <c r="F809" s="1">
        <v>70</v>
      </c>
      <c r="G809" s="1">
        <v>0</v>
      </c>
      <c r="H809" s="1" t="s">
        <v>595</v>
      </c>
      <c r="I809" s="1">
        <v>0</v>
      </c>
      <c r="J809" s="1">
        <v>0</v>
      </c>
      <c r="K809" s="1">
        <v>0.04</v>
      </c>
      <c r="L809" s="1">
        <v>19300000</v>
      </c>
      <c r="M809" s="1" t="s">
        <v>1717</v>
      </c>
    </row>
    <row r="810" spans="1:13" x14ac:dyDescent="0.25">
      <c r="A810" s="1" t="s">
        <v>305</v>
      </c>
      <c r="B810" s="1">
        <v>6</v>
      </c>
      <c r="C810" s="1">
        <v>0</v>
      </c>
      <c r="D810" s="1">
        <f>IF(Table1[[#This Row],[Position]]&lt;4,3,(IF(Table1[[#This Row],[Position]]&gt;10,1,2)))</f>
        <v>2</v>
      </c>
      <c r="E810" s="1">
        <f>IF(Table1[[#This Row],[Previous Position]]&lt;4,3,(IF(Table1[[#This Row],[Previous Position]]&gt;10,1,2)))</f>
        <v>3</v>
      </c>
      <c r="F810" s="1">
        <v>70</v>
      </c>
      <c r="G810" s="1">
        <v>17.28</v>
      </c>
      <c r="H810" s="1" t="s">
        <v>1718</v>
      </c>
      <c r="I810" s="1">
        <v>0</v>
      </c>
      <c r="J810" s="1">
        <v>0.01</v>
      </c>
      <c r="K810" s="1">
        <v>0.41</v>
      </c>
      <c r="L810" s="1">
        <v>241000</v>
      </c>
      <c r="M810" s="1" t="s">
        <v>306</v>
      </c>
    </row>
    <row r="811" spans="1:13" x14ac:dyDescent="0.25">
      <c r="A811" s="1" t="s">
        <v>305</v>
      </c>
      <c r="B811" s="1">
        <v>5</v>
      </c>
      <c r="C811" s="1">
        <v>6</v>
      </c>
      <c r="D811" s="1">
        <f>IF(Table1[[#This Row],[Position]]&lt;4,3,(IF(Table1[[#This Row],[Position]]&gt;10,1,2)))</f>
        <v>2</v>
      </c>
      <c r="E811" s="1">
        <f>IF(Table1[[#This Row],[Previous Position]]&lt;4,3,(IF(Table1[[#This Row],[Previous Position]]&gt;10,1,2)))</f>
        <v>2</v>
      </c>
      <c r="F811" s="1">
        <v>70</v>
      </c>
      <c r="G811" s="1">
        <v>17.28</v>
      </c>
      <c r="H811" s="1" t="s">
        <v>1719</v>
      </c>
      <c r="I811" s="1">
        <v>0</v>
      </c>
      <c r="J811" s="1">
        <v>0.01</v>
      </c>
      <c r="K811" s="1">
        <v>0.41</v>
      </c>
      <c r="L811" s="1">
        <v>241000</v>
      </c>
      <c r="M811" s="1" t="s">
        <v>306</v>
      </c>
    </row>
    <row r="812" spans="1:13" x14ac:dyDescent="0.25">
      <c r="A812" s="1" t="s">
        <v>1720</v>
      </c>
      <c r="B812" s="1">
        <v>4</v>
      </c>
      <c r="C812" s="1">
        <v>3</v>
      </c>
      <c r="D812" s="1">
        <f>IF(Table1[[#This Row],[Position]]&lt;4,3,(IF(Table1[[#This Row],[Position]]&gt;10,1,2)))</f>
        <v>2</v>
      </c>
      <c r="E812" s="1">
        <f>IF(Table1[[#This Row],[Previous Position]]&lt;4,3,(IF(Table1[[#This Row],[Previous Position]]&gt;10,1,2)))</f>
        <v>3</v>
      </c>
      <c r="F812" s="1">
        <v>50</v>
      </c>
      <c r="G812" s="1">
        <v>21.1</v>
      </c>
      <c r="H812" s="1" t="s">
        <v>1452</v>
      </c>
      <c r="I812" s="1">
        <v>0</v>
      </c>
      <c r="J812" s="1">
        <v>0.01</v>
      </c>
      <c r="K812" s="1">
        <v>0.7</v>
      </c>
      <c r="L812" s="1">
        <v>6120000</v>
      </c>
      <c r="M812" s="1" t="s">
        <v>1721</v>
      </c>
    </row>
    <row r="813" spans="1:13" x14ac:dyDescent="0.25">
      <c r="A813" s="1" t="s">
        <v>394</v>
      </c>
      <c r="B813" s="1">
        <v>4</v>
      </c>
      <c r="C813" s="1">
        <v>0</v>
      </c>
      <c r="D813" s="1">
        <f>IF(Table1[[#This Row],[Position]]&lt;4,3,(IF(Table1[[#This Row],[Position]]&gt;10,1,2)))</f>
        <v>2</v>
      </c>
      <c r="E813" s="1">
        <f>IF(Table1[[#This Row],[Previous Position]]&lt;4,3,(IF(Table1[[#This Row],[Previous Position]]&gt;10,1,2)))</f>
        <v>3</v>
      </c>
      <c r="F813" s="1">
        <v>50</v>
      </c>
      <c r="G813" s="1">
        <v>0</v>
      </c>
      <c r="H813" s="1" t="s">
        <v>1722</v>
      </c>
      <c r="I813" s="1">
        <v>0</v>
      </c>
      <c r="J813" s="1">
        <v>0</v>
      </c>
      <c r="K813" s="1">
        <v>0.37</v>
      </c>
      <c r="L813" s="1">
        <v>16000</v>
      </c>
      <c r="M813" s="1" t="s">
        <v>396</v>
      </c>
    </row>
    <row r="814" spans="1:13" x14ac:dyDescent="0.25">
      <c r="A814" s="1" t="s">
        <v>1723</v>
      </c>
      <c r="B814" s="1">
        <v>5</v>
      </c>
      <c r="C814" s="1">
        <v>5</v>
      </c>
      <c r="D814" s="1">
        <f>IF(Table1[[#This Row],[Position]]&lt;4,3,(IF(Table1[[#This Row],[Position]]&gt;10,1,2)))</f>
        <v>2</v>
      </c>
      <c r="E814" s="1">
        <f>IF(Table1[[#This Row],[Previous Position]]&lt;4,3,(IF(Table1[[#This Row],[Previous Position]]&gt;10,1,2)))</f>
        <v>2</v>
      </c>
      <c r="F814" s="1">
        <v>70</v>
      </c>
      <c r="G814" s="1">
        <v>23.36</v>
      </c>
      <c r="H814" s="1" t="s">
        <v>760</v>
      </c>
      <c r="I814" s="1">
        <v>0</v>
      </c>
      <c r="J814" s="1">
        <v>0.02</v>
      </c>
      <c r="K814" s="1">
        <v>0.94</v>
      </c>
      <c r="L814" s="1">
        <v>24300000</v>
      </c>
      <c r="M814" s="1" t="s">
        <v>1724</v>
      </c>
    </row>
    <row r="815" spans="1:13" x14ac:dyDescent="0.25">
      <c r="A815" s="1" t="s">
        <v>1725</v>
      </c>
      <c r="B815" s="1">
        <v>4</v>
      </c>
      <c r="C815" s="1">
        <v>5</v>
      </c>
      <c r="D815" s="1">
        <f>IF(Table1[[#This Row],[Position]]&lt;4,3,(IF(Table1[[#This Row],[Position]]&gt;10,1,2)))</f>
        <v>2</v>
      </c>
      <c r="E815" s="1">
        <f>IF(Table1[[#This Row],[Previous Position]]&lt;4,3,(IF(Table1[[#This Row],[Previous Position]]&gt;10,1,2)))</f>
        <v>2</v>
      </c>
      <c r="F815" s="1">
        <v>50</v>
      </c>
      <c r="G815" s="1">
        <v>11.38</v>
      </c>
      <c r="H815" s="1" t="s">
        <v>92</v>
      </c>
      <c r="I815" s="1">
        <v>0</v>
      </c>
      <c r="J815" s="1">
        <v>0.01</v>
      </c>
      <c r="K815" s="1">
        <v>0.93</v>
      </c>
      <c r="L815" s="1">
        <v>555000000</v>
      </c>
      <c r="M815" s="1" t="s">
        <v>1726</v>
      </c>
    </row>
    <row r="816" spans="1:13" x14ac:dyDescent="0.25">
      <c r="A816" s="1" t="s">
        <v>1727</v>
      </c>
      <c r="B816" s="1">
        <v>5</v>
      </c>
      <c r="C816" s="1">
        <v>7</v>
      </c>
      <c r="D816" s="1">
        <f>IF(Table1[[#This Row],[Position]]&lt;4,3,(IF(Table1[[#This Row],[Position]]&gt;10,1,2)))</f>
        <v>2</v>
      </c>
      <c r="E816" s="1">
        <f>IF(Table1[[#This Row],[Previous Position]]&lt;4,3,(IF(Table1[[#This Row],[Previous Position]]&gt;10,1,2)))</f>
        <v>2</v>
      </c>
      <c r="F816" s="1">
        <v>70</v>
      </c>
      <c r="G816" s="1">
        <v>0</v>
      </c>
      <c r="H816" s="1" t="s">
        <v>589</v>
      </c>
      <c r="I816" s="1">
        <v>0</v>
      </c>
      <c r="J816" s="1">
        <v>0</v>
      </c>
      <c r="K816" s="1">
        <v>0.53</v>
      </c>
      <c r="L816" s="1">
        <v>54000000</v>
      </c>
      <c r="M816" s="1" t="s">
        <v>1728</v>
      </c>
    </row>
    <row r="817" spans="1:13" x14ac:dyDescent="0.25">
      <c r="A817" s="1" t="s">
        <v>1729</v>
      </c>
      <c r="B817" s="1">
        <v>4</v>
      </c>
      <c r="C817" s="1">
        <v>5</v>
      </c>
      <c r="D817" s="1">
        <f>IF(Table1[[#This Row],[Position]]&lt;4,3,(IF(Table1[[#This Row],[Position]]&gt;10,1,2)))</f>
        <v>2</v>
      </c>
      <c r="E817" s="1">
        <f>IF(Table1[[#This Row],[Previous Position]]&lt;4,3,(IF(Table1[[#This Row],[Previous Position]]&gt;10,1,2)))</f>
        <v>2</v>
      </c>
      <c r="F817" s="1">
        <v>50</v>
      </c>
      <c r="G817" s="1">
        <v>1.6</v>
      </c>
      <c r="H817" s="1" t="s">
        <v>108</v>
      </c>
      <c r="I817" s="1">
        <v>0</v>
      </c>
      <c r="J817" s="1">
        <v>0</v>
      </c>
      <c r="K817" s="1">
        <v>0.55000000000000004</v>
      </c>
      <c r="L817" s="1">
        <v>31200000</v>
      </c>
      <c r="M817" s="1" t="s">
        <v>1730</v>
      </c>
    </row>
    <row r="818" spans="1:13" x14ac:dyDescent="0.25">
      <c r="A818" s="1" t="s">
        <v>1432</v>
      </c>
      <c r="B818" s="1">
        <v>4</v>
      </c>
      <c r="C818" s="1">
        <v>3</v>
      </c>
      <c r="D818" s="1">
        <f>IF(Table1[[#This Row],[Position]]&lt;4,3,(IF(Table1[[#This Row],[Position]]&gt;10,1,2)))</f>
        <v>2</v>
      </c>
      <c r="E818" s="1">
        <f>IF(Table1[[#This Row],[Previous Position]]&lt;4,3,(IF(Table1[[#This Row],[Previous Position]]&gt;10,1,2)))</f>
        <v>3</v>
      </c>
      <c r="F818" s="1">
        <v>50</v>
      </c>
      <c r="G818" s="1">
        <v>39.74</v>
      </c>
      <c r="H818" s="1" t="s">
        <v>18</v>
      </c>
      <c r="I818" s="1">
        <v>0</v>
      </c>
      <c r="J818" s="1">
        <v>0.03</v>
      </c>
      <c r="K818" s="1">
        <v>0.98</v>
      </c>
      <c r="L818" s="1">
        <v>29200000</v>
      </c>
      <c r="M818" s="1" t="s">
        <v>1433</v>
      </c>
    </row>
    <row r="819" spans="1:13" x14ac:dyDescent="0.25">
      <c r="A819" s="1" t="s">
        <v>1731</v>
      </c>
      <c r="B819" s="1">
        <v>5</v>
      </c>
      <c r="C819" s="1">
        <v>5</v>
      </c>
      <c r="D819" s="1">
        <f>IF(Table1[[#This Row],[Position]]&lt;4,3,(IF(Table1[[#This Row],[Position]]&gt;10,1,2)))</f>
        <v>2</v>
      </c>
      <c r="E819" s="1">
        <f>IF(Table1[[#This Row],[Previous Position]]&lt;4,3,(IF(Table1[[#This Row],[Previous Position]]&gt;10,1,2)))</f>
        <v>2</v>
      </c>
      <c r="F819" s="1">
        <v>70</v>
      </c>
      <c r="G819" s="1">
        <v>0</v>
      </c>
      <c r="H819" s="1" t="s">
        <v>1732</v>
      </c>
      <c r="I819" s="1">
        <v>0</v>
      </c>
      <c r="J819" s="1">
        <v>0</v>
      </c>
      <c r="K819" s="1">
        <v>0.95</v>
      </c>
      <c r="L819" s="1">
        <v>89300000</v>
      </c>
      <c r="M819" s="1" t="s">
        <v>1733</v>
      </c>
    </row>
    <row r="820" spans="1:13" x14ac:dyDescent="0.25">
      <c r="A820" s="1" t="s">
        <v>1734</v>
      </c>
      <c r="B820" s="1">
        <v>4</v>
      </c>
      <c r="C820" s="1">
        <v>4</v>
      </c>
      <c r="D820" s="1">
        <f>IF(Table1[[#This Row],[Position]]&lt;4,3,(IF(Table1[[#This Row],[Position]]&gt;10,1,2)))</f>
        <v>2</v>
      </c>
      <c r="E820" s="1">
        <f>IF(Table1[[#This Row],[Previous Position]]&lt;4,3,(IF(Table1[[#This Row],[Previous Position]]&gt;10,1,2)))</f>
        <v>2</v>
      </c>
      <c r="F820" s="1">
        <v>50</v>
      </c>
      <c r="G820" s="1">
        <v>3.92</v>
      </c>
      <c r="H820" s="1" t="s">
        <v>171</v>
      </c>
      <c r="I820" s="1">
        <v>0</v>
      </c>
      <c r="J820" s="1">
        <v>0</v>
      </c>
      <c r="K820" s="1">
        <v>0.56000000000000005</v>
      </c>
      <c r="L820" s="1">
        <v>56300000</v>
      </c>
      <c r="M820" s="1" t="s">
        <v>1735</v>
      </c>
    </row>
    <row r="821" spans="1:13" x14ac:dyDescent="0.25">
      <c r="A821" s="1" t="s">
        <v>1736</v>
      </c>
      <c r="B821" s="1">
        <v>6</v>
      </c>
      <c r="C821" s="1">
        <v>5</v>
      </c>
      <c r="D821" s="1">
        <f>IF(Table1[[#This Row],[Position]]&lt;4,3,(IF(Table1[[#This Row],[Position]]&gt;10,1,2)))</f>
        <v>2</v>
      </c>
      <c r="E821" s="1">
        <f>IF(Table1[[#This Row],[Previous Position]]&lt;4,3,(IF(Table1[[#This Row],[Previous Position]]&gt;10,1,2)))</f>
        <v>2</v>
      </c>
      <c r="F821" s="1">
        <v>70</v>
      </c>
      <c r="G821" s="1">
        <v>0</v>
      </c>
      <c r="H821" s="1" t="s">
        <v>356</v>
      </c>
      <c r="I821" s="1">
        <v>0</v>
      </c>
      <c r="J821" s="1">
        <v>0</v>
      </c>
      <c r="K821" s="1">
        <v>0.77</v>
      </c>
      <c r="L821" s="1">
        <v>102000000</v>
      </c>
      <c r="M821" s="1" t="s">
        <v>1737</v>
      </c>
    </row>
    <row r="822" spans="1:13" x14ac:dyDescent="0.25">
      <c r="A822" s="1" t="s">
        <v>1738</v>
      </c>
      <c r="B822" s="1">
        <v>6</v>
      </c>
      <c r="C822" s="1">
        <v>6</v>
      </c>
      <c r="D822" s="1">
        <f>IF(Table1[[#This Row],[Position]]&lt;4,3,(IF(Table1[[#This Row],[Position]]&gt;10,1,2)))</f>
        <v>2</v>
      </c>
      <c r="E822" s="1">
        <f>IF(Table1[[#This Row],[Previous Position]]&lt;4,3,(IF(Table1[[#This Row],[Previous Position]]&gt;10,1,2)))</f>
        <v>2</v>
      </c>
      <c r="F822" s="1">
        <v>70</v>
      </c>
      <c r="G822" s="1">
        <v>8.76</v>
      </c>
      <c r="H822" s="1" t="s">
        <v>1739</v>
      </c>
      <c r="I822" s="1">
        <v>0</v>
      </c>
      <c r="J822" s="1">
        <v>0</v>
      </c>
      <c r="K822" s="1">
        <v>0.14000000000000001</v>
      </c>
      <c r="L822" s="1">
        <v>405000</v>
      </c>
      <c r="M822" s="1" t="s">
        <v>1740</v>
      </c>
    </row>
    <row r="823" spans="1:13" x14ac:dyDescent="0.25">
      <c r="A823" s="1" t="s">
        <v>1741</v>
      </c>
      <c r="B823" s="1">
        <v>4</v>
      </c>
      <c r="C823" s="1">
        <v>4</v>
      </c>
      <c r="D823" s="1">
        <f>IF(Table1[[#This Row],[Position]]&lt;4,3,(IF(Table1[[#This Row],[Position]]&gt;10,1,2)))</f>
        <v>2</v>
      </c>
      <c r="E823" s="1">
        <f>IF(Table1[[#This Row],[Previous Position]]&lt;4,3,(IF(Table1[[#This Row],[Previous Position]]&gt;10,1,2)))</f>
        <v>2</v>
      </c>
      <c r="F823" s="1">
        <v>50</v>
      </c>
      <c r="G823" s="1">
        <v>0</v>
      </c>
      <c r="H823" s="1" t="s">
        <v>1742</v>
      </c>
      <c r="I823" s="1">
        <v>0</v>
      </c>
      <c r="J823" s="1">
        <v>0</v>
      </c>
      <c r="K823" s="1">
        <v>0.92</v>
      </c>
      <c r="L823" s="1">
        <v>110000000</v>
      </c>
      <c r="M823" s="1" t="s">
        <v>1743</v>
      </c>
    </row>
    <row r="824" spans="1:13" x14ac:dyDescent="0.25">
      <c r="A824" s="1" t="s">
        <v>1744</v>
      </c>
      <c r="B824" s="1">
        <v>6</v>
      </c>
      <c r="C824" s="1">
        <v>0</v>
      </c>
      <c r="D824" s="1">
        <f>IF(Table1[[#This Row],[Position]]&lt;4,3,(IF(Table1[[#This Row],[Position]]&gt;10,1,2)))</f>
        <v>2</v>
      </c>
      <c r="E824" s="1">
        <f>IF(Table1[[#This Row],[Previous Position]]&lt;4,3,(IF(Table1[[#This Row],[Previous Position]]&gt;10,1,2)))</f>
        <v>3</v>
      </c>
      <c r="F824" s="1">
        <v>70</v>
      </c>
      <c r="G824" s="1">
        <v>0</v>
      </c>
      <c r="H824" s="1" t="s">
        <v>533</v>
      </c>
      <c r="I824" s="1">
        <v>0</v>
      </c>
      <c r="J824" s="1">
        <v>0</v>
      </c>
      <c r="K824" s="1">
        <v>0.16</v>
      </c>
      <c r="L824" s="1">
        <v>443000</v>
      </c>
      <c r="M824" s="1" t="s">
        <v>1745</v>
      </c>
    </row>
    <row r="825" spans="1:13" x14ac:dyDescent="0.25">
      <c r="A825" s="1" t="s">
        <v>1746</v>
      </c>
      <c r="B825" s="1">
        <v>4</v>
      </c>
      <c r="C825" s="1">
        <v>4</v>
      </c>
      <c r="D825" s="1">
        <f>IF(Table1[[#This Row],[Position]]&lt;4,3,(IF(Table1[[#This Row],[Position]]&gt;10,1,2)))</f>
        <v>2</v>
      </c>
      <c r="E825" s="1">
        <f>IF(Table1[[#This Row],[Previous Position]]&lt;4,3,(IF(Table1[[#This Row],[Previous Position]]&gt;10,1,2)))</f>
        <v>2</v>
      </c>
      <c r="F825" s="1">
        <v>50</v>
      </c>
      <c r="G825" s="1">
        <v>21.18</v>
      </c>
      <c r="H825" s="1" t="s">
        <v>119</v>
      </c>
      <c r="I825" s="1">
        <v>0</v>
      </c>
      <c r="J825" s="1">
        <v>0.01</v>
      </c>
      <c r="K825" s="1">
        <v>0.96</v>
      </c>
      <c r="L825" s="1">
        <v>27600000</v>
      </c>
      <c r="M825" s="1" t="s">
        <v>1747</v>
      </c>
    </row>
    <row r="826" spans="1:13" x14ac:dyDescent="0.25">
      <c r="A826" s="1" t="s">
        <v>1748</v>
      </c>
      <c r="B826" s="1">
        <v>4</v>
      </c>
      <c r="C826" s="1">
        <v>2</v>
      </c>
      <c r="D826" s="1">
        <f>IF(Table1[[#This Row],[Position]]&lt;4,3,(IF(Table1[[#This Row],[Position]]&gt;10,1,2)))</f>
        <v>2</v>
      </c>
      <c r="E826" s="1">
        <f>IF(Table1[[#This Row],[Previous Position]]&lt;4,3,(IF(Table1[[#This Row],[Previous Position]]&gt;10,1,2)))</f>
        <v>3</v>
      </c>
      <c r="F826" s="1">
        <v>50</v>
      </c>
      <c r="G826" s="1">
        <v>12.18</v>
      </c>
      <c r="H826" s="1" t="s">
        <v>525</v>
      </c>
      <c r="I826" s="1">
        <v>0</v>
      </c>
      <c r="J826" s="1">
        <v>0.01</v>
      </c>
      <c r="K826" s="1">
        <v>0.22</v>
      </c>
      <c r="L826" s="1">
        <v>16600000</v>
      </c>
      <c r="M826" s="1" t="s">
        <v>1749</v>
      </c>
    </row>
    <row r="827" spans="1:13" x14ac:dyDescent="0.25">
      <c r="A827" s="1" t="s">
        <v>1750</v>
      </c>
      <c r="B827" s="1">
        <v>4</v>
      </c>
      <c r="C827" s="1">
        <v>4</v>
      </c>
      <c r="D827" s="1">
        <f>IF(Table1[[#This Row],[Position]]&lt;4,3,(IF(Table1[[#This Row],[Position]]&gt;10,1,2)))</f>
        <v>2</v>
      </c>
      <c r="E827" s="1">
        <f>IF(Table1[[#This Row],[Previous Position]]&lt;4,3,(IF(Table1[[#This Row],[Previous Position]]&gt;10,1,2)))</f>
        <v>2</v>
      </c>
      <c r="F827" s="1">
        <v>50</v>
      </c>
      <c r="G827" s="1">
        <v>0</v>
      </c>
      <c r="H827" s="1" t="s">
        <v>1103</v>
      </c>
      <c r="I827" s="1">
        <v>0</v>
      </c>
      <c r="J827" s="1">
        <v>0</v>
      </c>
      <c r="K827" s="1">
        <v>0.12</v>
      </c>
      <c r="L827" s="1">
        <v>717000000</v>
      </c>
      <c r="M827" s="1" t="s">
        <v>1751</v>
      </c>
    </row>
    <row r="828" spans="1:13" x14ac:dyDescent="0.25">
      <c r="A828" s="1" t="s">
        <v>1752</v>
      </c>
      <c r="B828" s="1">
        <v>4</v>
      </c>
      <c r="C828" s="1">
        <v>5</v>
      </c>
      <c r="D828" s="1">
        <f>IF(Table1[[#This Row],[Position]]&lt;4,3,(IF(Table1[[#This Row],[Position]]&gt;10,1,2)))</f>
        <v>2</v>
      </c>
      <c r="E828" s="1">
        <f>IF(Table1[[#This Row],[Previous Position]]&lt;4,3,(IF(Table1[[#This Row],[Previous Position]]&gt;10,1,2)))</f>
        <v>2</v>
      </c>
      <c r="F828" s="1">
        <v>50</v>
      </c>
      <c r="G828" s="1">
        <v>28.98</v>
      </c>
      <c r="H828" s="1" t="s">
        <v>33</v>
      </c>
      <c r="I828" s="1">
        <v>0</v>
      </c>
      <c r="J828" s="1">
        <v>0.02</v>
      </c>
      <c r="K828" s="1">
        <v>0.9</v>
      </c>
      <c r="L828" s="1">
        <v>21900000</v>
      </c>
      <c r="M828" s="1" t="s">
        <v>1753</v>
      </c>
    </row>
    <row r="829" spans="1:13" x14ac:dyDescent="0.25">
      <c r="A829" s="1" t="s">
        <v>1754</v>
      </c>
      <c r="B829" s="1">
        <v>6</v>
      </c>
      <c r="C829" s="1">
        <v>9</v>
      </c>
      <c r="D829" s="1">
        <f>IF(Table1[[#This Row],[Position]]&lt;4,3,(IF(Table1[[#This Row],[Position]]&gt;10,1,2)))</f>
        <v>2</v>
      </c>
      <c r="E829" s="1">
        <f>IF(Table1[[#This Row],[Previous Position]]&lt;4,3,(IF(Table1[[#This Row],[Previous Position]]&gt;10,1,2)))</f>
        <v>2</v>
      </c>
      <c r="F829" s="1">
        <v>70</v>
      </c>
      <c r="G829" s="1">
        <v>5.41</v>
      </c>
      <c r="H829" s="1" t="s">
        <v>741</v>
      </c>
      <c r="I829" s="1">
        <v>0</v>
      </c>
      <c r="J829" s="1">
        <v>0</v>
      </c>
      <c r="K829" s="1">
        <v>0.15</v>
      </c>
      <c r="L829" s="1">
        <v>31500000</v>
      </c>
      <c r="M829" s="1" t="s">
        <v>1755</v>
      </c>
    </row>
    <row r="830" spans="1:13" x14ac:dyDescent="0.25">
      <c r="A830" s="1" t="s">
        <v>948</v>
      </c>
      <c r="B830" s="1">
        <v>6</v>
      </c>
      <c r="C830" s="1">
        <v>6</v>
      </c>
      <c r="D830" s="1">
        <f>IF(Table1[[#This Row],[Position]]&lt;4,3,(IF(Table1[[#This Row],[Position]]&gt;10,1,2)))</f>
        <v>2</v>
      </c>
      <c r="E830" s="1">
        <f>IF(Table1[[#This Row],[Previous Position]]&lt;4,3,(IF(Table1[[#This Row],[Previous Position]]&gt;10,1,2)))</f>
        <v>2</v>
      </c>
      <c r="F830" s="1">
        <v>70</v>
      </c>
      <c r="G830" s="1">
        <v>0</v>
      </c>
      <c r="H830" s="1" t="s">
        <v>1756</v>
      </c>
      <c r="I830" s="1">
        <v>0</v>
      </c>
      <c r="J830" s="1">
        <v>0</v>
      </c>
      <c r="K830" s="1">
        <v>0.31</v>
      </c>
      <c r="L830" s="1">
        <v>310000</v>
      </c>
      <c r="M830" s="1" t="s">
        <v>950</v>
      </c>
    </row>
    <row r="831" spans="1:13" x14ac:dyDescent="0.25">
      <c r="A831" s="1" t="s">
        <v>948</v>
      </c>
      <c r="B831" s="1">
        <v>5</v>
      </c>
      <c r="C831" s="1">
        <v>4</v>
      </c>
      <c r="D831" s="1">
        <f>IF(Table1[[#This Row],[Position]]&lt;4,3,(IF(Table1[[#This Row],[Position]]&gt;10,1,2)))</f>
        <v>2</v>
      </c>
      <c r="E831" s="1">
        <f>IF(Table1[[#This Row],[Previous Position]]&lt;4,3,(IF(Table1[[#This Row],[Previous Position]]&gt;10,1,2)))</f>
        <v>2</v>
      </c>
      <c r="F831" s="1">
        <v>70</v>
      </c>
      <c r="G831" s="1">
        <v>0</v>
      </c>
      <c r="H831" s="1" t="s">
        <v>1757</v>
      </c>
      <c r="I831" s="1">
        <v>0</v>
      </c>
      <c r="J831" s="1">
        <v>0</v>
      </c>
      <c r="K831" s="1">
        <v>0.31</v>
      </c>
      <c r="L831" s="1">
        <v>310000</v>
      </c>
      <c r="M831" s="1" t="s">
        <v>950</v>
      </c>
    </row>
    <row r="832" spans="1:13" x14ac:dyDescent="0.25">
      <c r="A832" s="1" t="s">
        <v>1758</v>
      </c>
      <c r="B832" s="1">
        <v>5</v>
      </c>
      <c r="C832" s="1">
        <v>7</v>
      </c>
      <c r="D832" s="1">
        <f>IF(Table1[[#This Row],[Position]]&lt;4,3,(IF(Table1[[#This Row],[Position]]&gt;10,1,2)))</f>
        <v>2</v>
      </c>
      <c r="E832" s="1">
        <f>IF(Table1[[#This Row],[Previous Position]]&lt;4,3,(IF(Table1[[#This Row],[Previous Position]]&gt;10,1,2)))</f>
        <v>2</v>
      </c>
      <c r="F832" s="1">
        <v>70</v>
      </c>
      <c r="G832" s="1">
        <v>4.57</v>
      </c>
      <c r="H832" s="1" t="s">
        <v>1759</v>
      </c>
      <c r="I832" s="1">
        <v>0</v>
      </c>
      <c r="J832" s="1">
        <v>0</v>
      </c>
      <c r="K832" s="1">
        <v>0.81</v>
      </c>
      <c r="L832" s="1">
        <v>22400000</v>
      </c>
      <c r="M832" s="1" t="s">
        <v>1760</v>
      </c>
    </row>
    <row r="833" spans="1:13" x14ac:dyDescent="0.25">
      <c r="A833" s="1" t="s">
        <v>1761</v>
      </c>
      <c r="B833" s="1">
        <v>6</v>
      </c>
      <c r="C833" s="1">
        <v>6</v>
      </c>
      <c r="D833" s="1">
        <f>IF(Table1[[#This Row],[Position]]&lt;4,3,(IF(Table1[[#This Row],[Position]]&gt;10,1,2)))</f>
        <v>2</v>
      </c>
      <c r="E833" s="1">
        <f>IF(Table1[[#This Row],[Previous Position]]&lt;4,3,(IF(Table1[[#This Row],[Previous Position]]&gt;10,1,2)))</f>
        <v>2</v>
      </c>
      <c r="F833" s="1">
        <v>70</v>
      </c>
      <c r="G833" s="1">
        <v>16.14</v>
      </c>
      <c r="H833" s="1" t="s">
        <v>76</v>
      </c>
      <c r="I833" s="1">
        <v>0</v>
      </c>
      <c r="J833" s="1">
        <v>0.01</v>
      </c>
      <c r="K833" s="1">
        <v>0.77</v>
      </c>
      <c r="L833" s="1">
        <v>1890000</v>
      </c>
      <c r="M833" s="1" t="s">
        <v>1762</v>
      </c>
    </row>
    <row r="834" spans="1:13" x14ac:dyDescent="0.25">
      <c r="A834" s="1" t="s">
        <v>1763</v>
      </c>
      <c r="B834" s="1">
        <v>4</v>
      </c>
      <c r="C834" s="1">
        <v>4</v>
      </c>
      <c r="D834" s="1">
        <f>IF(Table1[[#This Row],[Position]]&lt;4,3,(IF(Table1[[#This Row],[Position]]&gt;10,1,2)))</f>
        <v>2</v>
      </c>
      <c r="E834" s="1">
        <f>IF(Table1[[#This Row],[Previous Position]]&lt;4,3,(IF(Table1[[#This Row],[Previous Position]]&gt;10,1,2)))</f>
        <v>2</v>
      </c>
      <c r="F834" s="1">
        <v>50</v>
      </c>
      <c r="G834" s="1">
        <v>0</v>
      </c>
      <c r="H834" s="1" t="s">
        <v>356</v>
      </c>
      <c r="I834" s="1">
        <v>0</v>
      </c>
      <c r="J834" s="1">
        <v>0</v>
      </c>
      <c r="K834" s="1">
        <v>0.95</v>
      </c>
      <c r="L834" s="1">
        <v>9710000</v>
      </c>
      <c r="M834" s="1" t="s">
        <v>1764</v>
      </c>
    </row>
    <row r="835" spans="1:13" x14ac:dyDescent="0.25">
      <c r="A835" s="1" t="s">
        <v>1765</v>
      </c>
      <c r="B835" s="1">
        <v>4</v>
      </c>
      <c r="C835" s="1">
        <v>3</v>
      </c>
      <c r="D835" s="1">
        <f>IF(Table1[[#This Row],[Position]]&lt;4,3,(IF(Table1[[#This Row],[Position]]&gt;10,1,2)))</f>
        <v>2</v>
      </c>
      <c r="E835" s="1">
        <f>IF(Table1[[#This Row],[Previous Position]]&lt;4,3,(IF(Table1[[#This Row],[Previous Position]]&gt;10,1,2)))</f>
        <v>3</v>
      </c>
      <c r="F835" s="1">
        <v>50</v>
      </c>
      <c r="G835" s="1">
        <v>0</v>
      </c>
      <c r="H835" s="1" t="s">
        <v>1378</v>
      </c>
      <c r="I835" s="1">
        <v>0</v>
      </c>
      <c r="J835" s="1">
        <v>0</v>
      </c>
      <c r="K835" s="1">
        <v>0.17</v>
      </c>
      <c r="L835" s="1">
        <v>40900000</v>
      </c>
      <c r="M835" s="1" t="s">
        <v>1766</v>
      </c>
    </row>
    <row r="836" spans="1:13" x14ac:dyDescent="0.25">
      <c r="A836" s="1" t="s">
        <v>1767</v>
      </c>
      <c r="B836" s="1">
        <v>4</v>
      </c>
      <c r="C836" s="1">
        <v>4</v>
      </c>
      <c r="D836" s="1">
        <f>IF(Table1[[#This Row],[Position]]&lt;4,3,(IF(Table1[[#This Row],[Position]]&gt;10,1,2)))</f>
        <v>2</v>
      </c>
      <c r="E836" s="1">
        <f>IF(Table1[[#This Row],[Previous Position]]&lt;4,3,(IF(Table1[[#This Row],[Previous Position]]&gt;10,1,2)))</f>
        <v>2</v>
      </c>
      <c r="F836" s="1">
        <v>50</v>
      </c>
      <c r="G836" s="1">
        <v>0</v>
      </c>
      <c r="H836" s="1" t="s">
        <v>265</v>
      </c>
      <c r="I836" s="1">
        <v>0</v>
      </c>
      <c r="J836" s="1">
        <v>0</v>
      </c>
      <c r="K836" s="1">
        <v>0.02</v>
      </c>
      <c r="L836" s="1">
        <v>258000000</v>
      </c>
      <c r="M836" s="1" t="s">
        <v>1768</v>
      </c>
    </row>
    <row r="837" spans="1:13" x14ac:dyDescent="0.25">
      <c r="A837" s="1" t="s">
        <v>1769</v>
      </c>
      <c r="B837" s="1">
        <v>5</v>
      </c>
      <c r="C837" s="1">
        <v>5</v>
      </c>
      <c r="D837" s="1">
        <f>IF(Table1[[#This Row],[Position]]&lt;4,3,(IF(Table1[[#This Row],[Position]]&gt;10,1,2)))</f>
        <v>2</v>
      </c>
      <c r="E837" s="1">
        <f>IF(Table1[[#This Row],[Previous Position]]&lt;4,3,(IF(Table1[[#This Row],[Previous Position]]&gt;10,1,2)))</f>
        <v>2</v>
      </c>
      <c r="F837" s="1">
        <v>70</v>
      </c>
      <c r="G837" s="1">
        <v>0</v>
      </c>
      <c r="H837" s="1" t="s">
        <v>623</v>
      </c>
      <c r="I837" s="1">
        <v>0</v>
      </c>
      <c r="J837" s="1">
        <v>0</v>
      </c>
      <c r="K837" s="1">
        <v>0.61</v>
      </c>
      <c r="L837" s="1">
        <v>1870000</v>
      </c>
      <c r="M837" s="1" t="s">
        <v>1770</v>
      </c>
    </row>
    <row r="838" spans="1:13" x14ac:dyDescent="0.25">
      <c r="A838" s="1" t="s">
        <v>1771</v>
      </c>
      <c r="B838" s="1">
        <v>5</v>
      </c>
      <c r="C838" s="1">
        <v>4</v>
      </c>
      <c r="D838" s="1">
        <f>IF(Table1[[#This Row],[Position]]&lt;4,3,(IF(Table1[[#This Row],[Position]]&gt;10,1,2)))</f>
        <v>2</v>
      </c>
      <c r="E838" s="1">
        <f>IF(Table1[[#This Row],[Previous Position]]&lt;4,3,(IF(Table1[[#This Row],[Previous Position]]&gt;10,1,2)))</f>
        <v>2</v>
      </c>
      <c r="F838" s="1">
        <v>70</v>
      </c>
      <c r="G838" s="1">
        <v>0</v>
      </c>
      <c r="H838" s="1" t="s">
        <v>1772</v>
      </c>
      <c r="I838" s="1">
        <v>0</v>
      </c>
      <c r="J838" s="1">
        <v>0</v>
      </c>
      <c r="K838" s="1">
        <v>0.81</v>
      </c>
      <c r="L838" s="1">
        <v>190000000</v>
      </c>
      <c r="M838" s="1" t="s">
        <v>1773</v>
      </c>
    </row>
    <row r="839" spans="1:13" x14ac:dyDescent="0.25">
      <c r="A839" s="1" t="s">
        <v>1774</v>
      </c>
      <c r="B839" s="1">
        <v>6</v>
      </c>
      <c r="C839" s="1">
        <v>10</v>
      </c>
      <c r="D839" s="1">
        <f>IF(Table1[[#This Row],[Position]]&lt;4,3,(IF(Table1[[#This Row],[Position]]&gt;10,1,2)))</f>
        <v>2</v>
      </c>
      <c r="E839" s="1">
        <f>IF(Table1[[#This Row],[Previous Position]]&lt;4,3,(IF(Table1[[#This Row],[Previous Position]]&gt;10,1,2)))</f>
        <v>2</v>
      </c>
      <c r="F839" s="1">
        <v>70</v>
      </c>
      <c r="G839" s="1">
        <v>34</v>
      </c>
      <c r="H839" s="1" t="s">
        <v>143</v>
      </c>
      <c r="I839" s="1">
        <v>0</v>
      </c>
      <c r="J839" s="1">
        <v>0.02</v>
      </c>
      <c r="K839" s="1">
        <v>0.96</v>
      </c>
      <c r="L839" s="1">
        <v>31600000</v>
      </c>
      <c r="M839" s="1" t="s">
        <v>1775</v>
      </c>
    </row>
    <row r="840" spans="1:13" x14ac:dyDescent="0.25">
      <c r="A840" s="1" t="s">
        <v>410</v>
      </c>
      <c r="B840" s="1">
        <v>4</v>
      </c>
      <c r="C840" s="1">
        <v>4</v>
      </c>
      <c r="D840" s="1">
        <f>IF(Table1[[#This Row],[Position]]&lt;4,3,(IF(Table1[[#This Row],[Position]]&gt;10,1,2)))</f>
        <v>2</v>
      </c>
      <c r="E840" s="1">
        <f>IF(Table1[[#This Row],[Previous Position]]&lt;4,3,(IF(Table1[[#This Row],[Previous Position]]&gt;10,1,2)))</f>
        <v>2</v>
      </c>
      <c r="F840" s="1">
        <v>50</v>
      </c>
      <c r="G840" s="1">
        <v>18.89</v>
      </c>
      <c r="H840" s="1" t="s">
        <v>1447</v>
      </c>
      <c r="I840" s="1">
        <v>0</v>
      </c>
      <c r="J840" s="1">
        <v>0.01</v>
      </c>
      <c r="K840" s="1">
        <v>0.89</v>
      </c>
      <c r="L840" s="1">
        <v>56000</v>
      </c>
      <c r="M840" s="1" t="s">
        <v>411</v>
      </c>
    </row>
    <row r="841" spans="1:13" x14ac:dyDescent="0.25">
      <c r="A841" s="1" t="s">
        <v>412</v>
      </c>
      <c r="B841" s="1">
        <v>4</v>
      </c>
      <c r="C841" s="1">
        <v>4</v>
      </c>
      <c r="D841" s="1">
        <f>IF(Table1[[#This Row],[Position]]&lt;4,3,(IF(Table1[[#This Row],[Position]]&gt;10,1,2)))</f>
        <v>2</v>
      </c>
      <c r="E841" s="1">
        <f>IF(Table1[[#This Row],[Previous Position]]&lt;4,3,(IF(Table1[[#This Row],[Previous Position]]&gt;10,1,2)))</f>
        <v>2</v>
      </c>
      <c r="F841" s="1">
        <v>50</v>
      </c>
      <c r="G841" s="1">
        <v>44.52</v>
      </c>
      <c r="H841" s="1" t="s">
        <v>143</v>
      </c>
      <c r="I841" s="1">
        <v>0</v>
      </c>
      <c r="J841" s="1">
        <v>0.03</v>
      </c>
      <c r="K841" s="1">
        <v>0.98</v>
      </c>
      <c r="L841" s="1">
        <v>344000</v>
      </c>
      <c r="M841" s="1" t="s">
        <v>413</v>
      </c>
    </row>
    <row r="842" spans="1:13" x14ac:dyDescent="0.25">
      <c r="A842" s="1" t="s">
        <v>1776</v>
      </c>
      <c r="B842" s="1">
        <v>4</v>
      </c>
      <c r="C842" s="1">
        <v>4</v>
      </c>
      <c r="D842" s="1">
        <f>IF(Table1[[#This Row],[Position]]&lt;4,3,(IF(Table1[[#This Row],[Position]]&gt;10,1,2)))</f>
        <v>2</v>
      </c>
      <c r="E842" s="1">
        <f>IF(Table1[[#This Row],[Previous Position]]&lt;4,3,(IF(Table1[[#This Row],[Previous Position]]&gt;10,1,2)))</f>
        <v>2</v>
      </c>
      <c r="F842" s="1">
        <v>50</v>
      </c>
      <c r="G842" s="1">
        <v>8.02</v>
      </c>
      <c r="H842" s="1" t="s">
        <v>216</v>
      </c>
      <c r="I842" s="1">
        <v>0</v>
      </c>
      <c r="J842" s="1">
        <v>0</v>
      </c>
      <c r="K842" s="1">
        <v>0.93</v>
      </c>
      <c r="L842" s="1">
        <v>12700000</v>
      </c>
      <c r="M842" s="1" t="s">
        <v>1777</v>
      </c>
    </row>
    <row r="843" spans="1:13" x14ac:dyDescent="0.25">
      <c r="A843" s="1" t="s">
        <v>1778</v>
      </c>
      <c r="B843" s="1">
        <v>4</v>
      </c>
      <c r="C843" s="1">
        <v>4</v>
      </c>
      <c r="D843" s="1">
        <f>IF(Table1[[#This Row],[Position]]&lt;4,3,(IF(Table1[[#This Row],[Position]]&gt;10,1,2)))</f>
        <v>2</v>
      </c>
      <c r="E843" s="1">
        <f>IF(Table1[[#This Row],[Previous Position]]&lt;4,3,(IF(Table1[[#This Row],[Previous Position]]&gt;10,1,2)))</f>
        <v>2</v>
      </c>
      <c r="F843" s="1">
        <v>50</v>
      </c>
      <c r="G843" s="1">
        <v>21.24</v>
      </c>
      <c r="H843" s="1" t="s">
        <v>1779</v>
      </c>
      <c r="I843" s="1">
        <v>0</v>
      </c>
      <c r="J843" s="1">
        <v>0.01</v>
      </c>
      <c r="K843" s="1">
        <v>0.88</v>
      </c>
      <c r="L843" s="1">
        <v>22200000</v>
      </c>
      <c r="M843" s="1" t="s">
        <v>1780</v>
      </c>
    </row>
    <row r="844" spans="1:13" x14ac:dyDescent="0.25">
      <c r="A844" s="1" t="s">
        <v>1781</v>
      </c>
      <c r="B844" s="1">
        <v>6</v>
      </c>
      <c r="C844" s="1">
        <v>6</v>
      </c>
      <c r="D844" s="1">
        <f>IF(Table1[[#This Row],[Position]]&lt;4,3,(IF(Table1[[#This Row],[Position]]&gt;10,1,2)))</f>
        <v>2</v>
      </c>
      <c r="E844" s="1">
        <f>IF(Table1[[#This Row],[Previous Position]]&lt;4,3,(IF(Table1[[#This Row],[Previous Position]]&gt;10,1,2)))</f>
        <v>2</v>
      </c>
      <c r="F844" s="1">
        <v>70</v>
      </c>
      <c r="G844" s="1">
        <v>0</v>
      </c>
      <c r="H844" s="1" t="s">
        <v>343</v>
      </c>
      <c r="I844" s="1">
        <v>0</v>
      </c>
      <c r="J844" s="1">
        <v>0</v>
      </c>
      <c r="K844" s="1">
        <v>0.49</v>
      </c>
      <c r="L844" s="1">
        <v>1440000000</v>
      </c>
      <c r="M844" s="1" t="s">
        <v>1782</v>
      </c>
    </row>
    <row r="845" spans="1:13" x14ac:dyDescent="0.25">
      <c r="A845" s="1" t="s">
        <v>1373</v>
      </c>
      <c r="B845" s="1">
        <v>5</v>
      </c>
      <c r="C845" s="1">
        <v>0</v>
      </c>
      <c r="D845" s="1">
        <f>IF(Table1[[#This Row],[Position]]&lt;4,3,(IF(Table1[[#This Row],[Position]]&gt;10,1,2)))</f>
        <v>2</v>
      </c>
      <c r="E845" s="1">
        <f>IF(Table1[[#This Row],[Previous Position]]&lt;4,3,(IF(Table1[[#This Row],[Previous Position]]&gt;10,1,2)))</f>
        <v>3</v>
      </c>
      <c r="F845" s="1">
        <v>70</v>
      </c>
      <c r="G845" s="1">
        <v>6.63</v>
      </c>
      <c r="H845" s="1" t="s">
        <v>1783</v>
      </c>
      <c r="I845" s="1">
        <v>0</v>
      </c>
      <c r="J845" s="1">
        <v>0</v>
      </c>
      <c r="K845" s="1">
        <v>0.56000000000000005</v>
      </c>
      <c r="L845" s="1">
        <v>19000</v>
      </c>
      <c r="M845" s="1" t="s">
        <v>1374</v>
      </c>
    </row>
    <row r="846" spans="1:13" x14ac:dyDescent="0.25">
      <c r="A846" s="1" t="s">
        <v>1784</v>
      </c>
      <c r="B846" s="1">
        <v>4</v>
      </c>
      <c r="C846" s="1">
        <v>4</v>
      </c>
      <c r="D846" s="1">
        <f>IF(Table1[[#This Row],[Position]]&lt;4,3,(IF(Table1[[#This Row],[Position]]&gt;10,1,2)))</f>
        <v>2</v>
      </c>
      <c r="E846" s="1">
        <f>IF(Table1[[#This Row],[Previous Position]]&lt;4,3,(IF(Table1[[#This Row],[Previous Position]]&gt;10,1,2)))</f>
        <v>2</v>
      </c>
      <c r="F846" s="1">
        <v>50</v>
      </c>
      <c r="G846" s="1">
        <v>0</v>
      </c>
      <c r="H846" s="1" t="s">
        <v>1233</v>
      </c>
      <c r="I846" s="1">
        <v>0</v>
      </c>
      <c r="J846" s="1">
        <v>0</v>
      </c>
      <c r="K846" s="1">
        <v>0</v>
      </c>
      <c r="L846" s="1">
        <v>6050000</v>
      </c>
      <c r="M846" s="1" t="s">
        <v>1785</v>
      </c>
    </row>
    <row r="847" spans="1:13" x14ac:dyDescent="0.25">
      <c r="A847" s="1" t="s">
        <v>1786</v>
      </c>
      <c r="B847" s="1">
        <v>6</v>
      </c>
      <c r="C847" s="1">
        <v>6</v>
      </c>
      <c r="D847" s="1">
        <f>IF(Table1[[#This Row],[Position]]&lt;4,3,(IF(Table1[[#This Row],[Position]]&gt;10,1,2)))</f>
        <v>2</v>
      </c>
      <c r="E847" s="1">
        <f>IF(Table1[[#This Row],[Previous Position]]&lt;4,3,(IF(Table1[[#This Row],[Previous Position]]&gt;10,1,2)))</f>
        <v>2</v>
      </c>
      <c r="F847" s="1">
        <v>70</v>
      </c>
      <c r="G847" s="1">
        <v>4.05</v>
      </c>
      <c r="H847" s="1" t="s">
        <v>1787</v>
      </c>
      <c r="I847" s="1">
        <v>0</v>
      </c>
      <c r="J847" s="1">
        <v>0</v>
      </c>
      <c r="K847" s="1">
        <v>0.62</v>
      </c>
      <c r="L847" s="1">
        <v>13000000</v>
      </c>
      <c r="M847" s="1" t="s">
        <v>1788</v>
      </c>
    </row>
    <row r="848" spans="1:13" x14ac:dyDescent="0.25">
      <c r="A848" s="1" t="s">
        <v>1789</v>
      </c>
      <c r="B848" s="1">
        <v>6</v>
      </c>
      <c r="C848" s="1">
        <v>0</v>
      </c>
      <c r="D848" s="1">
        <f>IF(Table1[[#This Row],[Position]]&lt;4,3,(IF(Table1[[#This Row],[Position]]&gt;10,1,2)))</f>
        <v>2</v>
      </c>
      <c r="E848" s="1">
        <f>IF(Table1[[#This Row],[Previous Position]]&lt;4,3,(IF(Table1[[#This Row],[Previous Position]]&gt;10,1,2)))</f>
        <v>3</v>
      </c>
      <c r="F848" s="1">
        <v>70</v>
      </c>
      <c r="G848" s="1">
        <v>14.03</v>
      </c>
      <c r="H848" s="1" t="s">
        <v>198</v>
      </c>
      <c r="I848" s="1">
        <v>0</v>
      </c>
      <c r="J848" s="1">
        <v>0.01</v>
      </c>
      <c r="K848" s="1">
        <v>0.77</v>
      </c>
      <c r="L848" s="1">
        <v>2220000</v>
      </c>
      <c r="M848" s="1" t="s">
        <v>1790</v>
      </c>
    </row>
    <row r="849" spans="1:13" x14ac:dyDescent="0.25">
      <c r="A849" s="1" t="s">
        <v>1791</v>
      </c>
      <c r="B849" s="1">
        <v>6</v>
      </c>
      <c r="C849" s="1">
        <v>7</v>
      </c>
      <c r="D849" s="1">
        <f>IF(Table1[[#This Row],[Position]]&lt;4,3,(IF(Table1[[#This Row],[Position]]&gt;10,1,2)))</f>
        <v>2</v>
      </c>
      <c r="E849" s="1">
        <f>IF(Table1[[#This Row],[Previous Position]]&lt;4,3,(IF(Table1[[#This Row],[Previous Position]]&gt;10,1,2)))</f>
        <v>2</v>
      </c>
      <c r="F849" s="1">
        <v>70</v>
      </c>
      <c r="G849" s="1">
        <v>0</v>
      </c>
      <c r="H849" s="1" t="s">
        <v>1266</v>
      </c>
      <c r="I849" s="1">
        <v>0</v>
      </c>
      <c r="J849" s="1">
        <v>0</v>
      </c>
      <c r="K849" s="1">
        <v>0</v>
      </c>
      <c r="L849" s="1">
        <v>392000</v>
      </c>
      <c r="M849" s="1" t="s">
        <v>1792</v>
      </c>
    </row>
    <row r="850" spans="1:13" x14ac:dyDescent="0.25">
      <c r="A850" s="1" t="s">
        <v>1793</v>
      </c>
      <c r="B850" s="1">
        <v>4</v>
      </c>
      <c r="C850" s="1">
        <v>4</v>
      </c>
      <c r="D850" s="1">
        <f>IF(Table1[[#This Row],[Position]]&lt;4,3,(IF(Table1[[#This Row],[Position]]&gt;10,1,2)))</f>
        <v>2</v>
      </c>
      <c r="E850" s="1">
        <f>IF(Table1[[#This Row],[Previous Position]]&lt;4,3,(IF(Table1[[#This Row],[Previous Position]]&gt;10,1,2)))</f>
        <v>2</v>
      </c>
      <c r="F850" s="1">
        <v>50</v>
      </c>
      <c r="G850" s="1">
        <v>9.65</v>
      </c>
      <c r="H850" s="1" t="s">
        <v>1794</v>
      </c>
      <c r="I850" s="1">
        <v>0</v>
      </c>
      <c r="J850" s="1">
        <v>0</v>
      </c>
      <c r="K850" s="1">
        <v>0.94</v>
      </c>
      <c r="L850" s="1">
        <v>19600000</v>
      </c>
      <c r="M850" s="1" t="s">
        <v>1795</v>
      </c>
    </row>
    <row r="851" spans="1:13" x14ac:dyDescent="0.25">
      <c r="A851" s="1" t="s">
        <v>1796</v>
      </c>
      <c r="B851" s="1">
        <v>4</v>
      </c>
      <c r="C851" s="1">
        <v>4</v>
      </c>
      <c r="D851" s="1">
        <f>IF(Table1[[#This Row],[Position]]&lt;4,3,(IF(Table1[[#This Row],[Position]]&gt;10,1,2)))</f>
        <v>2</v>
      </c>
      <c r="E851" s="1">
        <f>IF(Table1[[#This Row],[Previous Position]]&lt;4,3,(IF(Table1[[#This Row],[Previous Position]]&gt;10,1,2)))</f>
        <v>2</v>
      </c>
      <c r="F851" s="1">
        <v>50</v>
      </c>
      <c r="G851" s="1">
        <v>0</v>
      </c>
      <c r="H851" s="1" t="s">
        <v>1266</v>
      </c>
      <c r="I851" s="1">
        <v>0</v>
      </c>
      <c r="J851" s="1">
        <v>0</v>
      </c>
      <c r="K851" s="1">
        <v>0</v>
      </c>
      <c r="L851" s="1">
        <v>392000</v>
      </c>
      <c r="M851" s="1" t="s">
        <v>1797</v>
      </c>
    </row>
    <row r="852" spans="1:13" x14ac:dyDescent="0.25">
      <c r="A852" s="1" t="s">
        <v>1798</v>
      </c>
      <c r="B852" s="1">
        <v>6</v>
      </c>
      <c r="C852" s="1">
        <v>6</v>
      </c>
      <c r="D852" s="1">
        <f>IF(Table1[[#This Row],[Position]]&lt;4,3,(IF(Table1[[#This Row],[Position]]&gt;10,1,2)))</f>
        <v>2</v>
      </c>
      <c r="E852" s="1">
        <f>IF(Table1[[#This Row],[Previous Position]]&lt;4,3,(IF(Table1[[#This Row],[Previous Position]]&gt;10,1,2)))</f>
        <v>2</v>
      </c>
      <c r="F852" s="1">
        <v>70</v>
      </c>
      <c r="G852" s="1">
        <v>19.39</v>
      </c>
      <c r="H852" s="1" t="s">
        <v>449</v>
      </c>
      <c r="I852" s="1">
        <v>0</v>
      </c>
      <c r="J852" s="1">
        <v>0.01</v>
      </c>
      <c r="K852" s="1">
        <v>0.93</v>
      </c>
      <c r="L852" s="1">
        <v>465000000</v>
      </c>
      <c r="M852" s="1" t="s">
        <v>1799</v>
      </c>
    </row>
    <row r="853" spans="1:13" x14ac:dyDescent="0.25">
      <c r="A853" s="1" t="s">
        <v>1800</v>
      </c>
      <c r="B853" s="1">
        <v>4</v>
      </c>
      <c r="C853" s="1">
        <v>3</v>
      </c>
      <c r="D853" s="1">
        <f>IF(Table1[[#This Row],[Position]]&lt;4,3,(IF(Table1[[#This Row],[Position]]&gt;10,1,2)))</f>
        <v>2</v>
      </c>
      <c r="E853" s="1">
        <f>IF(Table1[[#This Row],[Previous Position]]&lt;4,3,(IF(Table1[[#This Row],[Previous Position]]&gt;10,1,2)))</f>
        <v>3</v>
      </c>
      <c r="F853" s="1">
        <v>50</v>
      </c>
      <c r="G853" s="1">
        <v>4.34</v>
      </c>
      <c r="H853" s="1" t="s">
        <v>1078</v>
      </c>
      <c r="I853" s="1">
        <v>0</v>
      </c>
      <c r="J853" s="1">
        <v>0</v>
      </c>
      <c r="K853" s="1">
        <v>0.63</v>
      </c>
      <c r="L853" s="1">
        <v>13100000</v>
      </c>
      <c r="M853" s="1" t="s">
        <v>1801</v>
      </c>
    </row>
    <row r="854" spans="1:13" x14ac:dyDescent="0.25">
      <c r="A854" s="1" t="s">
        <v>1802</v>
      </c>
      <c r="B854" s="1">
        <v>4</v>
      </c>
      <c r="C854" s="1">
        <v>4</v>
      </c>
      <c r="D854" s="1">
        <f>IF(Table1[[#This Row],[Position]]&lt;4,3,(IF(Table1[[#This Row],[Position]]&gt;10,1,2)))</f>
        <v>2</v>
      </c>
      <c r="E854" s="1">
        <f>IF(Table1[[#This Row],[Previous Position]]&lt;4,3,(IF(Table1[[#This Row],[Previous Position]]&gt;10,1,2)))</f>
        <v>2</v>
      </c>
      <c r="F854" s="1">
        <v>50</v>
      </c>
      <c r="G854" s="1">
        <v>0</v>
      </c>
      <c r="H854" s="1" t="s">
        <v>1803</v>
      </c>
      <c r="I854" s="1">
        <v>0</v>
      </c>
      <c r="J854" s="1">
        <v>0</v>
      </c>
      <c r="K854" s="1">
        <v>0.49</v>
      </c>
      <c r="L854" s="1">
        <v>25500000</v>
      </c>
      <c r="M854" s="1" t="s">
        <v>1804</v>
      </c>
    </row>
    <row r="855" spans="1:13" x14ac:dyDescent="0.25">
      <c r="A855" s="1" t="s">
        <v>1805</v>
      </c>
      <c r="B855" s="1">
        <v>5</v>
      </c>
      <c r="C855" s="1">
        <v>5</v>
      </c>
      <c r="D855" s="1">
        <f>IF(Table1[[#This Row],[Position]]&lt;4,3,(IF(Table1[[#This Row],[Position]]&gt;10,1,2)))</f>
        <v>2</v>
      </c>
      <c r="E855" s="1">
        <f>IF(Table1[[#This Row],[Previous Position]]&lt;4,3,(IF(Table1[[#This Row],[Previous Position]]&gt;10,1,2)))</f>
        <v>2</v>
      </c>
      <c r="F855" s="1">
        <v>70</v>
      </c>
      <c r="G855" s="1">
        <v>11.37</v>
      </c>
      <c r="H855" s="1" t="s">
        <v>18</v>
      </c>
      <c r="I855" s="1">
        <v>0</v>
      </c>
      <c r="J855" s="1">
        <v>0.01</v>
      </c>
      <c r="K855" s="1">
        <v>0.82</v>
      </c>
      <c r="L855" s="1">
        <v>554000000</v>
      </c>
      <c r="M855" s="1" t="s">
        <v>1806</v>
      </c>
    </row>
    <row r="856" spans="1:13" x14ac:dyDescent="0.25">
      <c r="A856" s="1" t="s">
        <v>422</v>
      </c>
      <c r="B856" s="1">
        <v>4</v>
      </c>
      <c r="C856" s="1">
        <v>4</v>
      </c>
      <c r="D856" s="1">
        <f>IF(Table1[[#This Row],[Position]]&lt;4,3,(IF(Table1[[#This Row],[Position]]&gt;10,1,2)))</f>
        <v>2</v>
      </c>
      <c r="E856" s="1">
        <f>IF(Table1[[#This Row],[Previous Position]]&lt;4,3,(IF(Table1[[#This Row],[Previous Position]]&gt;10,1,2)))</f>
        <v>2</v>
      </c>
      <c r="F856" s="1">
        <v>50</v>
      </c>
      <c r="G856" s="1">
        <v>8.27</v>
      </c>
      <c r="H856" s="1" t="s">
        <v>544</v>
      </c>
      <c r="I856" s="1">
        <v>0</v>
      </c>
      <c r="J856" s="1">
        <v>0</v>
      </c>
      <c r="K856" s="1">
        <v>0.68</v>
      </c>
      <c r="L856" s="1">
        <v>494000</v>
      </c>
      <c r="M856" s="1" t="s">
        <v>424</v>
      </c>
    </row>
    <row r="857" spans="1:13" x14ac:dyDescent="0.25">
      <c r="A857" s="1" t="s">
        <v>1807</v>
      </c>
      <c r="B857" s="1">
        <v>4</v>
      </c>
      <c r="C857" s="1">
        <v>4</v>
      </c>
      <c r="D857" s="1">
        <f>IF(Table1[[#This Row],[Position]]&lt;4,3,(IF(Table1[[#This Row],[Position]]&gt;10,1,2)))</f>
        <v>2</v>
      </c>
      <c r="E857" s="1">
        <f>IF(Table1[[#This Row],[Previous Position]]&lt;4,3,(IF(Table1[[#This Row],[Previous Position]]&gt;10,1,2)))</f>
        <v>2</v>
      </c>
      <c r="F857" s="1">
        <v>50</v>
      </c>
      <c r="G857" s="1">
        <v>21.44</v>
      </c>
      <c r="H857" s="1" t="s">
        <v>18</v>
      </c>
      <c r="I857" s="1">
        <v>0</v>
      </c>
      <c r="J857" s="1">
        <v>0.01</v>
      </c>
      <c r="K857" s="1">
        <v>0.8</v>
      </c>
      <c r="L857" s="1">
        <v>6280000</v>
      </c>
      <c r="M857" s="1" t="s">
        <v>1808</v>
      </c>
    </row>
    <row r="858" spans="1:13" x14ac:dyDescent="0.25">
      <c r="A858" s="1" t="s">
        <v>1809</v>
      </c>
      <c r="B858" s="1">
        <v>4</v>
      </c>
      <c r="C858" s="1">
        <v>4</v>
      </c>
      <c r="D858" s="1">
        <f>IF(Table1[[#This Row],[Position]]&lt;4,3,(IF(Table1[[#This Row],[Position]]&gt;10,1,2)))</f>
        <v>2</v>
      </c>
      <c r="E858" s="1">
        <f>IF(Table1[[#This Row],[Previous Position]]&lt;4,3,(IF(Table1[[#This Row],[Previous Position]]&gt;10,1,2)))</f>
        <v>2</v>
      </c>
      <c r="F858" s="1">
        <v>50</v>
      </c>
      <c r="G858" s="1">
        <v>2.25</v>
      </c>
      <c r="H858" s="1" t="s">
        <v>1810</v>
      </c>
      <c r="I858" s="1">
        <v>0</v>
      </c>
      <c r="J858" s="1">
        <v>0</v>
      </c>
      <c r="K858" s="1">
        <v>0.38</v>
      </c>
      <c r="L858" s="1">
        <v>15800000</v>
      </c>
      <c r="M858" s="1" t="s">
        <v>1811</v>
      </c>
    </row>
    <row r="859" spans="1:13" x14ac:dyDescent="0.25">
      <c r="A859" s="1" t="s">
        <v>1812</v>
      </c>
      <c r="B859" s="1">
        <v>4</v>
      </c>
      <c r="C859" s="1">
        <v>5</v>
      </c>
      <c r="D859" s="1">
        <f>IF(Table1[[#This Row],[Position]]&lt;4,3,(IF(Table1[[#This Row],[Position]]&gt;10,1,2)))</f>
        <v>2</v>
      </c>
      <c r="E859" s="1">
        <f>IF(Table1[[#This Row],[Previous Position]]&lt;4,3,(IF(Table1[[#This Row],[Previous Position]]&gt;10,1,2)))</f>
        <v>2</v>
      </c>
      <c r="F859" s="1">
        <v>50</v>
      </c>
      <c r="G859" s="1">
        <v>32.96</v>
      </c>
      <c r="H859" s="1" t="s">
        <v>143</v>
      </c>
      <c r="I859" s="1">
        <v>0</v>
      </c>
      <c r="J859" s="1">
        <v>0.02</v>
      </c>
      <c r="K859" s="1">
        <v>0.91</v>
      </c>
      <c r="L859" s="1">
        <v>10300000</v>
      </c>
      <c r="M859" s="1" t="s">
        <v>1813</v>
      </c>
    </row>
    <row r="860" spans="1:13" x14ac:dyDescent="0.25">
      <c r="A860" s="1" t="s">
        <v>757</v>
      </c>
      <c r="B860" s="1">
        <v>12</v>
      </c>
      <c r="C860" s="1">
        <v>16</v>
      </c>
      <c r="D860" s="1">
        <f>IF(Table1[[#This Row],[Position]]&lt;4,3,(IF(Table1[[#This Row],[Position]]&gt;10,1,2)))</f>
        <v>1</v>
      </c>
      <c r="E860" s="1">
        <f>IF(Table1[[#This Row],[Previous Position]]&lt;4,3,(IF(Table1[[#This Row],[Previous Position]]&gt;10,1,2)))</f>
        <v>1</v>
      </c>
      <c r="F860" s="1">
        <v>260</v>
      </c>
      <c r="G860" s="1">
        <v>12.24</v>
      </c>
      <c r="H860" s="1" t="s">
        <v>198</v>
      </c>
      <c r="I860" s="1">
        <v>0</v>
      </c>
      <c r="J860" s="1">
        <v>0.01</v>
      </c>
      <c r="K860" s="1">
        <v>0.41</v>
      </c>
      <c r="L860" s="1">
        <v>59800000</v>
      </c>
      <c r="M860" s="1" t="s">
        <v>758</v>
      </c>
    </row>
    <row r="861" spans="1:13" x14ac:dyDescent="0.25">
      <c r="A861" s="1" t="s">
        <v>1814</v>
      </c>
      <c r="B861" s="1">
        <v>14</v>
      </c>
      <c r="C861" s="1">
        <v>14</v>
      </c>
      <c r="D861" s="1">
        <f>IF(Table1[[#This Row],[Position]]&lt;4,3,(IF(Table1[[#This Row],[Position]]&gt;10,1,2)))</f>
        <v>1</v>
      </c>
      <c r="E861" s="1">
        <f>IF(Table1[[#This Row],[Previous Position]]&lt;4,3,(IF(Table1[[#This Row],[Previous Position]]&gt;10,1,2)))</f>
        <v>1</v>
      </c>
      <c r="F861" s="1">
        <v>480</v>
      </c>
      <c r="G861" s="1">
        <v>0</v>
      </c>
      <c r="H861" s="1" t="s">
        <v>1815</v>
      </c>
      <c r="I861" s="1">
        <v>0</v>
      </c>
      <c r="J861" s="1">
        <v>0</v>
      </c>
      <c r="K861" s="1">
        <v>0</v>
      </c>
      <c r="L861" s="1">
        <v>451000</v>
      </c>
      <c r="M861" s="1" t="s">
        <v>1816</v>
      </c>
    </row>
    <row r="862" spans="1:13" x14ac:dyDescent="0.25">
      <c r="A862" s="1" t="s">
        <v>1817</v>
      </c>
      <c r="B862" s="1">
        <v>14</v>
      </c>
      <c r="C862" s="1">
        <v>7</v>
      </c>
      <c r="D862" s="1">
        <f>IF(Table1[[#This Row],[Position]]&lt;4,3,(IF(Table1[[#This Row],[Position]]&gt;10,1,2)))</f>
        <v>1</v>
      </c>
      <c r="E862" s="1">
        <f>IF(Table1[[#This Row],[Previous Position]]&lt;4,3,(IF(Table1[[#This Row],[Previous Position]]&gt;10,1,2)))</f>
        <v>2</v>
      </c>
      <c r="F862" s="1">
        <v>480</v>
      </c>
      <c r="G862" s="1">
        <v>0</v>
      </c>
      <c r="H862" s="1" t="s">
        <v>1818</v>
      </c>
      <c r="I862" s="1">
        <v>0</v>
      </c>
      <c r="J862" s="1">
        <v>0</v>
      </c>
      <c r="K862" s="1">
        <v>0</v>
      </c>
      <c r="L862" s="1">
        <v>1340000</v>
      </c>
      <c r="M862" s="1" t="s">
        <v>1819</v>
      </c>
    </row>
    <row r="863" spans="1:13" x14ac:dyDescent="0.25">
      <c r="A863" s="1" t="s">
        <v>627</v>
      </c>
      <c r="B863" s="1">
        <v>14</v>
      </c>
      <c r="C863" s="1">
        <v>0</v>
      </c>
      <c r="D863" s="1">
        <f>IF(Table1[[#This Row],[Position]]&lt;4,3,(IF(Table1[[#This Row],[Position]]&gt;10,1,2)))</f>
        <v>1</v>
      </c>
      <c r="E863" s="1">
        <f>IF(Table1[[#This Row],[Previous Position]]&lt;4,3,(IF(Table1[[#This Row],[Previous Position]]&gt;10,1,2)))</f>
        <v>3</v>
      </c>
      <c r="F863" s="1">
        <v>480</v>
      </c>
      <c r="G863" s="1">
        <v>0</v>
      </c>
      <c r="H863" s="1" t="s">
        <v>1820</v>
      </c>
      <c r="I863" s="1">
        <v>0</v>
      </c>
      <c r="J863" s="1">
        <v>0</v>
      </c>
      <c r="K863" s="1">
        <v>0.01</v>
      </c>
      <c r="L863" s="1">
        <v>67000</v>
      </c>
      <c r="M863" s="1" t="s">
        <v>629</v>
      </c>
    </row>
    <row r="864" spans="1:13" x14ac:dyDescent="0.25">
      <c r="A864" s="1" t="s">
        <v>1821</v>
      </c>
      <c r="B864" s="1">
        <v>14</v>
      </c>
      <c r="C864" s="1">
        <v>18</v>
      </c>
      <c r="D864" s="1">
        <f>IF(Table1[[#This Row],[Position]]&lt;4,3,(IF(Table1[[#This Row],[Position]]&gt;10,1,2)))</f>
        <v>1</v>
      </c>
      <c r="E864" s="1">
        <f>IF(Table1[[#This Row],[Previous Position]]&lt;4,3,(IF(Table1[[#This Row],[Previous Position]]&gt;10,1,2)))</f>
        <v>1</v>
      </c>
      <c r="F864" s="1">
        <v>480</v>
      </c>
      <c r="G864" s="1">
        <v>7.91</v>
      </c>
      <c r="H864" s="1" t="s">
        <v>81</v>
      </c>
      <c r="I864" s="1">
        <v>0</v>
      </c>
      <c r="J864" s="1">
        <v>0</v>
      </c>
      <c r="K864" s="1">
        <v>0.36</v>
      </c>
      <c r="L864" s="1">
        <v>3350000</v>
      </c>
      <c r="M864" s="1" t="s">
        <v>1822</v>
      </c>
    </row>
    <row r="865" spans="1:13" x14ac:dyDescent="0.25">
      <c r="A865" s="1" t="s">
        <v>1823</v>
      </c>
      <c r="B865" s="1">
        <v>14</v>
      </c>
      <c r="C865" s="1">
        <v>15</v>
      </c>
      <c r="D865" s="1">
        <f>IF(Table1[[#This Row],[Position]]&lt;4,3,(IF(Table1[[#This Row],[Position]]&gt;10,1,2)))</f>
        <v>1</v>
      </c>
      <c r="E865" s="1">
        <f>IF(Table1[[#This Row],[Previous Position]]&lt;4,3,(IF(Table1[[#This Row],[Previous Position]]&gt;10,1,2)))</f>
        <v>1</v>
      </c>
      <c r="F865" s="1">
        <v>480</v>
      </c>
      <c r="G865" s="1">
        <v>0.03</v>
      </c>
      <c r="H865" s="1" t="s">
        <v>1824</v>
      </c>
      <c r="I865" s="1">
        <v>0</v>
      </c>
      <c r="J865" s="1">
        <v>0</v>
      </c>
      <c r="K865" s="1">
        <v>0.23</v>
      </c>
      <c r="L865" s="1">
        <v>3800000</v>
      </c>
      <c r="M865" s="1" t="s">
        <v>1825</v>
      </c>
    </row>
    <row r="866" spans="1:13" x14ac:dyDescent="0.25">
      <c r="A866" s="1" t="s">
        <v>1826</v>
      </c>
      <c r="B866" s="1">
        <v>14</v>
      </c>
      <c r="C866" s="1">
        <v>15</v>
      </c>
      <c r="D866" s="1">
        <f>IF(Table1[[#This Row],[Position]]&lt;4,3,(IF(Table1[[#This Row],[Position]]&gt;10,1,2)))</f>
        <v>1</v>
      </c>
      <c r="E866" s="1">
        <f>IF(Table1[[#This Row],[Previous Position]]&lt;4,3,(IF(Table1[[#This Row],[Previous Position]]&gt;10,1,2)))</f>
        <v>1</v>
      </c>
      <c r="F866" s="1">
        <v>480</v>
      </c>
      <c r="G866" s="1">
        <v>12.38</v>
      </c>
      <c r="H866" s="1" t="s">
        <v>512</v>
      </c>
      <c r="I866" s="1">
        <v>0</v>
      </c>
      <c r="J866" s="1">
        <v>0.01</v>
      </c>
      <c r="K866" s="1">
        <v>0.96</v>
      </c>
      <c r="L866" s="1">
        <v>8340000</v>
      </c>
      <c r="M866" s="1" t="s">
        <v>1827</v>
      </c>
    </row>
    <row r="867" spans="1:13" x14ac:dyDescent="0.25">
      <c r="A867" s="1" t="s">
        <v>1828</v>
      </c>
      <c r="B867" s="1">
        <v>10</v>
      </c>
      <c r="C867" s="1">
        <v>0</v>
      </c>
      <c r="D867" s="1">
        <f>IF(Table1[[#This Row],[Position]]&lt;4,3,(IF(Table1[[#This Row],[Position]]&gt;10,1,2)))</f>
        <v>2</v>
      </c>
      <c r="E867" s="1">
        <f>IF(Table1[[#This Row],[Previous Position]]&lt;4,3,(IF(Table1[[#This Row],[Previous Position]]&gt;10,1,2)))</f>
        <v>3</v>
      </c>
      <c r="F867" s="1">
        <v>110</v>
      </c>
      <c r="G867" s="1">
        <v>44.76</v>
      </c>
      <c r="H867" s="1" t="s">
        <v>533</v>
      </c>
      <c r="I867" s="1">
        <v>0</v>
      </c>
      <c r="J867" s="1">
        <v>0.03</v>
      </c>
      <c r="K867" s="1">
        <v>0.88</v>
      </c>
      <c r="L867" s="1">
        <v>21300000</v>
      </c>
      <c r="M867" s="1" t="s">
        <v>1829</v>
      </c>
    </row>
    <row r="868" spans="1:13" x14ac:dyDescent="0.25">
      <c r="A868" s="1" t="s">
        <v>1828</v>
      </c>
      <c r="B868" s="1">
        <v>9</v>
      </c>
      <c r="C868" s="1">
        <v>9</v>
      </c>
      <c r="D868" s="1">
        <f>IF(Table1[[#This Row],[Position]]&lt;4,3,(IF(Table1[[#This Row],[Position]]&gt;10,1,2)))</f>
        <v>2</v>
      </c>
      <c r="E868" s="1">
        <f>IF(Table1[[#This Row],[Previous Position]]&lt;4,3,(IF(Table1[[#This Row],[Previous Position]]&gt;10,1,2)))</f>
        <v>2</v>
      </c>
      <c r="F868" s="1">
        <v>110</v>
      </c>
      <c r="G868" s="1">
        <v>44.76</v>
      </c>
      <c r="H868" s="1" t="s">
        <v>694</v>
      </c>
      <c r="I868" s="1">
        <v>0</v>
      </c>
      <c r="J868" s="1">
        <v>0.03</v>
      </c>
      <c r="K868" s="1">
        <v>0.88</v>
      </c>
      <c r="L868" s="1">
        <v>21300000</v>
      </c>
      <c r="M868" s="1" t="s">
        <v>1829</v>
      </c>
    </row>
    <row r="869" spans="1:13" x14ac:dyDescent="0.25">
      <c r="A869" s="1" t="s">
        <v>1830</v>
      </c>
      <c r="B869" s="1">
        <v>10</v>
      </c>
      <c r="C869" s="1">
        <v>10</v>
      </c>
      <c r="D869" s="1">
        <f>IF(Table1[[#This Row],[Position]]&lt;4,3,(IF(Table1[[#This Row],[Position]]&gt;10,1,2)))</f>
        <v>2</v>
      </c>
      <c r="E869" s="1">
        <f>IF(Table1[[#This Row],[Previous Position]]&lt;4,3,(IF(Table1[[#This Row],[Previous Position]]&gt;10,1,2)))</f>
        <v>2</v>
      </c>
      <c r="F869" s="1">
        <v>110</v>
      </c>
      <c r="G869" s="1">
        <v>29.23</v>
      </c>
      <c r="H869" s="1" t="s">
        <v>599</v>
      </c>
      <c r="I869" s="1">
        <v>0</v>
      </c>
      <c r="J869" s="1">
        <v>0.02</v>
      </c>
      <c r="K869" s="1">
        <v>0.9</v>
      </c>
      <c r="L869" s="1">
        <v>150000000</v>
      </c>
      <c r="M869" s="1" t="s">
        <v>1831</v>
      </c>
    </row>
    <row r="870" spans="1:13" x14ac:dyDescent="0.25">
      <c r="A870" s="1" t="s">
        <v>1832</v>
      </c>
      <c r="B870" s="1">
        <v>8</v>
      </c>
      <c r="C870" s="1">
        <v>7</v>
      </c>
      <c r="D870" s="1">
        <f>IF(Table1[[#This Row],[Position]]&lt;4,3,(IF(Table1[[#This Row],[Position]]&gt;10,1,2)))</f>
        <v>2</v>
      </c>
      <c r="E870" s="1">
        <f>IF(Table1[[#This Row],[Previous Position]]&lt;4,3,(IF(Table1[[#This Row],[Previous Position]]&gt;10,1,2)))</f>
        <v>2</v>
      </c>
      <c r="F870" s="1">
        <v>110</v>
      </c>
      <c r="G870" s="1">
        <v>0</v>
      </c>
      <c r="H870" s="1" t="s">
        <v>1833</v>
      </c>
      <c r="I870" s="1">
        <v>0</v>
      </c>
      <c r="J870" s="1">
        <v>0</v>
      </c>
      <c r="K870" s="1">
        <v>0.26</v>
      </c>
      <c r="L870" s="1">
        <v>1910000</v>
      </c>
      <c r="M870" s="1" t="s">
        <v>1834</v>
      </c>
    </row>
    <row r="871" spans="1:13" x14ac:dyDescent="0.25">
      <c r="A871" s="1" t="s">
        <v>1835</v>
      </c>
      <c r="B871" s="1">
        <v>8</v>
      </c>
      <c r="C871" s="1">
        <v>14</v>
      </c>
      <c r="D871" s="1">
        <f>IF(Table1[[#This Row],[Position]]&lt;4,3,(IF(Table1[[#This Row],[Position]]&gt;10,1,2)))</f>
        <v>2</v>
      </c>
      <c r="E871" s="1">
        <f>IF(Table1[[#This Row],[Previous Position]]&lt;4,3,(IF(Table1[[#This Row],[Previous Position]]&gt;10,1,2)))</f>
        <v>1</v>
      </c>
      <c r="F871" s="1">
        <v>110</v>
      </c>
      <c r="G871" s="1">
        <v>0</v>
      </c>
      <c r="H871" s="1" t="s">
        <v>1534</v>
      </c>
      <c r="I871" s="1">
        <v>0</v>
      </c>
      <c r="J871" s="1">
        <v>0</v>
      </c>
      <c r="K871" s="1">
        <v>0.01</v>
      </c>
      <c r="L871" s="1">
        <v>2570000000</v>
      </c>
      <c r="M871" s="1" t="s">
        <v>1836</v>
      </c>
    </row>
    <row r="872" spans="1:13" x14ac:dyDescent="0.25">
      <c r="A872" s="1" t="s">
        <v>1837</v>
      </c>
      <c r="B872" s="1">
        <v>10</v>
      </c>
      <c r="C872" s="1">
        <v>10</v>
      </c>
      <c r="D872" s="1">
        <f>IF(Table1[[#This Row],[Position]]&lt;4,3,(IF(Table1[[#This Row],[Position]]&gt;10,1,2)))</f>
        <v>2</v>
      </c>
      <c r="E872" s="1">
        <f>IF(Table1[[#This Row],[Previous Position]]&lt;4,3,(IF(Table1[[#This Row],[Previous Position]]&gt;10,1,2)))</f>
        <v>2</v>
      </c>
      <c r="F872" s="1">
        <v>110</v>
      </c>
      <c r="G872" s="1">
        <v>4.26</v>
      </c>
      <c r="H872" s="1" t="s">
        <v>1838</v>
      </c>
      <c r="I872" s="1">
        <v>0</v>
      </c>
      <c r="J872" s="1">
        <v>0</v>
      </c>
      <c r="K872" s="1">
        <v>0.55000000000000004</v>
      </c>
      <c r="L872" s="1">
        <v>288000000</v>
      </c>
      <c r="M872" s="1" t="s">
        <v>1839</v>
      </c>
    </row>
    <row r="873" spans="1:13" x14ac:dyDescent="0.25">
      <c r="A873" s="1" t="s">
        <v>1840</v>
      </c>
      <c r="B873" s="1">
        <v>10</v>
      </c>
      <c r="C873" s="1">
        <v>12</v>
      </c>
      <c r="D873" s="1">
        <f>IF(Table1[[#This Row],[Position]]&lt;4,3,(IF(Table1[[#This Row],[Position]]&gt;10,1,2)))</f>
        <v>2</v>
      </c>
      <c r="E873" s="1">
        <f>IF(Table1[[#This Row],[Previous Position]]&lt;4,3,(IF(Table1[[#This Row],[Previous Position]]&gt;10,1,2)))</f>
        <v>1</v>
      </c>
      <c r="F873" s="1">
        <v>110</v>
      </c>
      <c r="G873" s="1">
        <v>6.71</v>
      </c>
      <c r="H873" s="1" t="s">
        <v>1841</v>
      </c>
      <c r="I873" s="1">
        <v>0</v>
      </c>
      <c r="J873" s="1">
        <v>0</v>
      </c>
      <c r="K873" s="1">
        <v>7.0000000000000007E-2</v>
      </c>
      <c r="L873" s="1">
        <v>132000</v>
      </c>
      <c r="M873" s="1" t="s">
        <v>1842</v>
      </c>
    </row>
    <row r="874" spans="1:13" x14ac:dyDescent="0.25">
      <c r="A874" s="1" t="s">
        <v>1843</v>
      </c>
      <c r="B874" s="1">
        <v>9</v>
      </c>
      <c r="C874" s="1">
        <v>8</v>
      </c>
      <c r="D874" s="1">
        <f>IF(Table1[[#This Row],[Position]]&lt;4,3,(IF(Table1[[#This Row],[Position]]&gt;10,1,2)))</f>
        <v>2</v>
      </c>
      <c r="E874" s="1">
        <f>IF(Table1[[#This Row],[Previous Position]]&lt;4,3,(IF(Table1[[#This Row],[Previous Position]]&gt;10,1,2)))</f>
        <v>2</v>
      </c>
      <c r="F874" s="1">
        <v>110</v>
      </c>
      <c r="G874" s="1">
        <v>0</v>
      </c>
      <c r="H874" s="1" t="s">
        <v>1844</v>
      </c>
      <c r="I874" s="1">
        <v>0</v>
      </c>
      <c r="J874" s="1">
        <v>0</v>
      </c>
      <c r="K874" s="1">
        <v>0</v>
      </c>
      <c r="L874" s="1">
        <v>20100000</v>
      </c>
      <c r="M874" s="1" t="s">
        <v>1845</v>
      </c>
    </row>
    <row r="875" spans="1:13" x14ac:dyDescent="0.25">
      <c r="A875" s="1" t="s">
        <v>1846</v>
      </c>
      <c r="B875" s="1">
        <v>9</v>
      </c>
      <c r="C875" s="1">
        <v>8</v>
      </c>
      <c r="D875" s="1">
        <f>IF(Table1[[#This Row],[Position]]&lt;4,3,(IF(Table1[[#This Row],[Position]]&gt;10,1,2)))</f>
        <v>2</v>
      </c>
      <c r="E875" s="1">
        <f>IF(Table1[[#This Row],[Previous Position]]&lt;4,3,(IF(Table1[[#This Row],[Previous Position]]&gt;10,1,2)))</f>
        <v>2</v>
      </c>
      <c r="F875" s="1">
        <v>110</v>
      </c>
      <c r="G875" s="1">
        <v>1.47</v>
      </c>
      <c r="H875" s="1" t="s">
        <v>438</v>
      </c>
      <c r="I875" s="1">
        <v>0</v>
      </c>
      <c r="J875" s="1">
        <v>0</v>
      </c>
      <c r="K875" s="1">
        <v>0.37</v>
      </c>
      <c r="L875" s="1">
        <v>107000000</v>
      </c>
      <c r="M875" s="1" t="s">
        <v>1847</v>
      </c>
    </row>
    <row r="876" spans="1:13" x14ac:dyDescent="0.25">
      <c r="A876" s="1" t="s">
        <v>1848</v>
      </c>
      <c r="B876" s="1">
        <v>10</v>
      </c>
      <c r="C876" s="1">
        <v>12</v>
      </c>
      <c r="D876" s="1">
        <f>IF(Table1[[#This Row],[Position]]&lt;4,3,(IF(Table1[[#This Row],[Position]]&gt;10,1,2)))</f>
        <v>2</v>
      </c>
      <c r="E876" s="1">
        <f>IF(Table1[[#This Row],[Previous Position]]&lt;4,3,(IF(Table1[[#This Row],[Previous Position]]&gt;10,1,2)))</f>
        <v>1</v>
      </c>
      <c r="F876" s="1">
        <v>110</v>
      </c>
      <c r="G876" s="1">
        <v>28.77</v>
      </c>
      <c r="H876" s="1" t="s">
        <v>353</v>
      </c>
      <c r="I876" s="1">
        <v>0</v>
      </c>
      <c r="J876" s="1">
        <v>0.02</v>
      </c>
      <c r="K876" s="1">
        <v>0.5</v>
      </c>
      <c r="L876" s="1">
        <v>5660000</v>
      </c>
      <c r="M876" s="1" t="s">
        <v>1849</v>
      </c>
    </row>
    <row r="877" spans="1:13" x14ac:dyDescent="0.25">
      <c r="A877" s="1" t="s">
        <v>1850</v>
      </c>
      <c r="B877" s="1">
        <v>9</v>
      </c>
      <c r="C877" s="1">
        <v>12</v>
      </c>
      <c r="D877" s="1">
        <f>IF(Table1[[#This Row],[Position]]&lt;4,3,(IF(Table1[[#This Row],[Position]]&gt;10,1,2)))</f>
        <v>2</v>
      </c>
      <c r="E877" s="1">
        <f>IF(Table1[[#This Row],[Previous Position]]&lt;4,3,(IF(Table1[[#This Row],[Previous Position]]&gt;10,1,2)))</f>
        <v>1</v>
      </c>
      <c r="F877" s="1">
        <v>110</v>
      </c>
      <c r="G877" s="1">
        <v>0.05</v>
      </c>
      <c r="H877" s="1" t="s">
        <v>1851</v>
      </c>
      <c r="I877" s="1">
        <v>0</v>
      </c>
      <c r="J877" s="1">
        <v>0</v>
      </c>
      <c r="K877" s="1">
        <v>0.17</v>
      </c>
      <c r="L877" s="1">
        <v>583000</v>
      </c>
      <c r="M877" s="1" t="s">
        <v>1852</v>
      </c>
    </row>
    <row r="878" spans="1:13" x14ac:dyDescent="0.25">
      <c r="A878" s="1" t="s">
        <v>1853</v>
      </c>
      <c r="B878" s="1">
        <v>8</v>
      </c>
      <c r="C878" s="1">
        <v>10</v>
      </c>
      <c r="D878" s="1">
        <f>IF(Table1[[#This Row],[Position]]&lt;4,3,(IF(Table1[[#This Row],[Position]]&gt;10,1,2)))</f>
        <v>2</v>
      </c>
      <c r="E878" s="1">
        <f>IF(Table1[[#This Row],[Previous Position]]&lt;4,3,(IF(Table1[[#This Row],[Previous Position]]&gt;10,1,2)))</f>
        <v>2</v>
      </c>
      <c r="F878" s="1">
        <v>110</v>
      </c>
      <c r="G878" s="1">
        <v>15.74</v>
      </c>
      <c r="H878" s="1" t="s">
        <v>1628</v>
      </c>
      <c r="I878" s="1">
        <v>0</v>
      </c>
      <c r="J878" s="1">
        <v>0.01</v>
      </c>
      <c r="K878" s="1">
        <v>0.94</v>
      </c>
      <c r="L878" s="1">
        <v>11700000</v>
      </c>
      <c r="M878" s="1" t="s">
        <v>1854</v>
      </c>
    </row>
    <row r="879" spans="1:13" x14ac:dyDescent="0.25">
      <c r="A879" s="1" t="s">
        <v>1855</v>
      </c>
      <c r="B879" s="1">
        <v>10</v>
      </c>
      <c r="C879" s="1">
        <v>8</v>
      </c>
      <c r="D879" s="1">
        <f>IF(Table1[[#This Row],[Position]]&lt;4,3,(IF(Table1[[#This Row],[Position]]&gt;10,1,2)))</f>
        <v>2</v>
      </c>
      <c r="E879" s="1">
        <f>IF(Table1[[#This Row],[Previous Position]]&lt;4,3,(IF(Table1[[#This Row],[Previous Position]]&gt;10,1,2)))</f>
        <v>2</v>
      </c>
      <c r="F879" s="1">
        <v>110</v>
      </c>
      <c r="G879" s="1">
        <v>0</v>
      </c>
      <c r="H879" s="1" t="s">
        <v>56</v>
      </c>
      <c r="I879" s="1">
        <v>0</v>
      </c>
      <c r="J879" s="1">
        <v>0</v>
      </c>
      <c r="K879" s="1">
        <v>0.03</v>
      </c>
      <c r="L879" s="1">
        <v>142000000</v>
      </c>
      <c r="M879" s="1" t="s">
        <v>1856</v>
      </c>
    </row>
    <row r="880" spans="1:13" x14ac:dyDescent="0.25">
      <c r="A880" s="1" t="s">
        <v>1857</v>
      </c>
      <c r="B880" s="1">
        <v>8</v>
      </c>
      <c r="C880" s="1">
        <v>0</v>
      </c>
      <c r="D880" s="1">
        <f>IF(Table1[[#This Row],[Position]]&lt;4,3,(IF(Table1[[#This Row],[Position]]&gt;10,1,2)))</f>
        <v>2</v>
      </c>
      <c r="E880" s="1">
        <f>IF(Table1[[#This Row],[Previous Position]]&lt;4,3,(IF(Table1[[#This Row],[Previous Position]]&gt;10,1,2)))</f>
        <v>3</v>
      </c>
      <c r="F880" s="1">
        <v>110</v>
      </c>
      <c r="G880" s="1">
        <v>0</v>
      </c>
      <c r="H880" s="1" t="s">
        <v>368</v>
      </c>
      <c r="I880" s="1">
        <v>0</v>
      </c>
      <c r="J880" s="1">
        <v>0</v>
      </c>
      <c r="K880" s="1">
        <v>0.04</v>
      </c>
      <c r="L880" s="1">
        <v>37000</v>
      </c>
      <c r="M880" s="1" t="s">
        <v>1858</v>
      </c>
    </row>
    <row r="881" spans="1:13" x14ac:dyDescent="0.25">
      <c r="A881" s="1" t="s">
        <v>1859</v>
      </c>
      <c r="B881" s="1">
        <v>9</v>
      </c>
      <c r="C881" s="1">
        <v>8</v>
      </c>
      <c r="D881" s="1">
        <f>IF(Table1[[#This Row],[Position]]&lt;4,3,(IF(Table1[[#This Row],[Position]]&gt;10,1,2)))</f>
        <v>2</v>
      </c>
      <c r="E881" s="1">
        <f>IF(Table1[[#This Row],[Previous Position]]&lt;4,3,(IF(Table1[[#This Row],[Previous Position]]&gt;10,1,2)))</f>
        <v>2</v>
      </c>
      <c r="F881" s="1">
        <v>110</v>
      </c>
      <c r="G881" s="1">
        <v>76.34</v>
      </c>
      <c r="H881" s="1" t="s">
        <v>95</v>
      </c>
      <c r="I881" s="1">
        <v>0</v>
      </c>
      <c r="J881" s="1">
        <v>0.06</v>
      </c>
      <c r="K881" s="1">
        <v>0.91</v>
      </c>
      <c r="L881" s="1">
        <v>1310000</v>
      </c>
      <c r="M881" s="1" t="s">
        <v>1860</v>
      </c>
    </row>
    <row r="882" spans="1:13" x14ac:dyDescent="0.25">
      <c r="A882" s="1" t="s">
        <v>1861</v>
      </c>
      <c r="B882" s="1">
        <v>9</v>
      </c>
      <c r="C882" s="1">
        <v>7</v>
      </c>
      <c r="D882" s="1">
        <f>IF(Table1[[#This Row],[Position]]&lt;4,3,(IF(Table1[[#This Row],[Position]]&gt;10,1,2)))</f>
        <v>2</v>
      </c>
      <c r="E882" s="1">
        <f>IF(Table1[[#This Row],[Previous Position]]&lt;4,3,(IF(Table1[[#This Row],[Previous Position]]&gt;10,1,2)))</f>
        <v>2</v>
      </c>
      <c r="F882" s="1">
        <v>110</v>
      </c>
      <c r="G882" s="1">
        <v>0</v>
      </c>
      <c r="H882" s="1" t="s">
        <v>1862</v>
      </c>
      <c r="I882" s="1">
        <v>0</v>
      </c>
      <c r="J882" s="1">
        <v>0</v>
      </c>
      <c r="K882" s="1">
        <v>0.1</v>
      </c>
      <c r="L882" s="1">
        <v>5370000</v>
      </c>
      <c r="M882" s="1" t="s">
        <v>1863</v>
      </c>
    </row>
    <row r="883" spans="1:13" x14ac:dyDescent="0.25">
      <c r="A883" s="1" t="s">
        <v>1864</v>
      </c>
      <c r="B883" s="1">
        <v>10</v>
      </c>
      <c r="C883" s="1">
        <v>6</v>
      </c>
      <c r="D883" s="1">
        <f>IF(Table1[[#This Row],[Position]]&lt;4,3,(IF(Table1[[#This Row],[Position]]&gt;10,1,2)))</f>
        <v>2</v>
      </c>
      <c r="E883" s="1">
        <f>IF(Table1[[#This Row],[Previous Position]]&lt;4,3,(IF(Table1[[#This Row],[Previous Position]]&gt;10,1,2)))</f>
        <v>2</v>
      </c>
      <c r="F883" s="1">
        <v>110</v>
      </c>
      <c r="G883" s="1">
        <v>26.4</v>
      </c>
      <c r="H883" s="1" t="s">
        <v>760</v>
      </c>
      <c r="I883" s="1">
        <v>0</v>
      </c>
      <c r="J883" s="1">
        <v>0.02</v>
      </c>
      <c r="K883" s="1">
        <v>0.91</v>
      </c>
      <c r="L883" s="1">
        <v>56100000</v>
      </c>
      <c r="M883" s="1" t="s">
        <v>1865</v>
      </c>
    </row>
    <row r="884" spans="1:13" x14ac:dyDescent="0.25">
      <c r="A884" s="1" t="s">
        <v>1866</v>
      </c>
      <c r="B884" s="1">
        <v>9</v>
      </c>
      <c r="C884" s="1">
        <v>16</v>
      </c>
      <c r="D884" s="1">
        <f>IF(Table1[[#This Row],[Position]]&lt;4,3,(IF(Table1[[#This Row],[Position]]&gt;10,1,2)))</f>
        <v>2</v>
      </c>
      <c r="E884" s="1">
        <f>IF(Table1[[#This Row],[Previous Position]]&lt;4,3,(IF(Table1[[#This Row],[Previous Position]]&gt;10,1,2)))</f>
        <v>1</v>
      </c>
      <c r="F884" s="1">
        <v>110</v>
      </c>
      <c r="G884" s="1">
        <v>8.26</v>
      </c>
      <c r="H884" s="1" t="s">
        <v>1867</v>
      </c>
      <c r="I884" s="1">
        <v>0</v>
      </c>
      <c r="J884" s="1">
        <v>0</v>
      </c>
      <c r="K884" s="1">
        <v>0.25</v>
      </c>
      <c r="L884" s="1">
        <v>1230000000</v>
      </c>
      <c r="M884" s="1" t="s">
        <v>1868</v>
      </c>
    </row>
    <row r="885" spans="1:13" x14ac:dyDescent="0.25">
      <c r="A885" s="1" t="s">
        <v>1869</v>
      </c>
      <c r="B885" s="1">
        <v>10</v>
      </c>
      <c r="C885" s="1">
        <v>10</v>
      </c>
      <c r="D885" s="1">
        <f>IF(Table1[[#This Row],[Position]]&lt;4,3,(IF(Table1[[#This Row],[Position]]&gt;10,1,2)))</f>
        <v>2</v>
      </c>
      <c r="E885" s="1">
        <f>IF(Table1[[#This Row],[Previous Position]]&lt;4,3,(IF(Table1[[#This Row],[Previous Position]]&gt;10,1,2)))</f>
        <v>2</v>
      </c>
      <c r="F885" s="1">
        <v>110</v>
      </c>
      <c r="G885" s="1">
        <v>0</v>
      </c>
      <c r="H885" s="1" t="s">
        <v>832</v>
      </c>
      <c r="I885" s="1">
        <v>0</v>
      </c>
      <c r="J885" s="1">
        <v>0</v>
      </c>
      <c r="K885" s="1">
        <v>0.01</v>
      </c>
      <c r="L885" s="1">
        <v>56000</v>
      </c>
      <c r="M885" s="1" t="s">
        <v>1870</v>
      </c>
    </row>
    <row r="886" spans="1:13" x14ac:dyDescent="0.25">
      <c r="A886" s="1" t="s">
        <v>1871</v>
      </c>
      <c r="B886" s="1">
        <v>10</v>
      </c>
      <c r="C886" s="1">
        <v>11</v>
      </c>
      <c r="D886" s="1">
        <f>IF(Table1[[#This Row],[Position]]&lt;4,3,(IF(Table1[[#This Row],[Position]]&gt;10,1,2)))</f>
        <v>2</v>
      </c>
      <c r="E886" s="1">
        <f>IF(Table1[[#This Row],[Previous Position]]&lt;4,3,(IF(Table1[[#This Row],[Previous Position]]&gt;10,1,2)))</f>
        <v>1</v>
      </c>
      <c r="F886" s="1">
        <v>110</v>
      </c>
      <c r="G886" s="1">
        <v>0</v>
      </c>
      <c r="H886" s="1" t="s">
        <v>463</v>
      </c>
      <c r="I886" s="1">
        <v>0</v>
      </c>
      <c r="J886" s="1">
        <v>0</v>
      </c>
      <c r="K886" s="1">
        <v>0.01</v>
      </c>
      <c r="L886" s="1">
        <v>12600000</v>
      </c>
      <c r="M886" s="1" t="s">
        <v>1872</v>
      </c>
    </row>
    <row r="887" spans="1:13" x14ac:dyDescent="0.25">
      <c r="A887" s="1" t="s">
        <v>1873</v>
      </c>
      <c r="B887" s="1">
        <v>10</v>
      </c>
      <c r="C887" s="1">
        <v>10</v>
      </c>
      <c r="D887" s="1">
        <f>IF(Table1[[#This Row],[Position]]&lt;4,3,(IF(Table1[[#This Row],[Position]]&gt;10,1,2)))</f>
        <v>2</v>
      </c>
      <c r="E887" s="1">
        <f>IF(Table1[[#This Row],[Previous Position]]&lt;4,3,(IF(Table1[[#This Row],[Previous Position]]&gt;10,1,2)))</f>
        <v>2</v>
      </c>
      <c r="F887" s="1">
        <v>110</v>
      </c>
      <c r="G887" s="1">
        <v>13.24</v>
      </c>
      <c r="H887" s="1" t="s">
        <v>1874</v>
      </c>
      <c r="I887" s="1">
        <v>0</v>
      </c>
      <c r="J887" s="1">
        <v>0.01</v>
      </c>
      <c r="K887" s="1">
        <v>0.67</v>
      </c>
      <c r="L887" s="1">
        <v>100000000</v>
      </c>
      <c r="M887" s="1" t="s">
        <v>1875</v>
      </c>
    </row>
    <row r="888" spans="1:13" x14ac:dyDescent="0.25">
      <c r="A888" s="1" t="s">
        <v>1876</v>
      </c>
      <c r="B888" s="1">
        <v>8</v>
      </c>
      <c r="C888" s="1">
        <v>8</v>
      </c>
      <c r="D888" s="1">
        <f>IF(Table1[[#This Row],[Position]]&lt;4,3,(IF(Table1[[#This Row],[Position]]&gt;10,1,2)))</f>
        <v>2</v>
      </c>
      <c r="E888" s="1">
        <f>IF(Table1[[#This Row],[Previous Position]]&lt;4,3,(IF(Table1[[#This Row],[Previous Position]]&gt;10,1,2)))</f>
        <v>2</v>
      </c>
      <c r="F888" s="1">
        <v>110</v>
      </c>
      <c r="G888" s="1">
        <v>59.72</v>
      </c>
      <c r="H888" s="1" t="s">
        <v>53</v>
      </c>
      <c r="I888" s="1">
        <v>0</v>
      </c>
      <c r="J888" s="1">
        <v>0.04</v>
      </c>
      <c r="K888" s="1">
        <v>0.96</v>
      </c>
      <c r="L888" s="1">
        <v>9970000</v>
      </c>
      <c r="M888" s="1" t="s">
        <v>1877</v>
      </c>
    </row>
    <row r="889" spans="1:13" x14ac:dyDescent="0.25">
      <c r="A889" s="1" t="s">
        <v>1878</v>
      </c>
      <c r="B889" s="1">
        <v>10</v>
      </c>
      <c r="C889" s="1">
        <v>9</v>
      </c>
      <c r="D889" s="1">
        <f>IF(Table1[[#This Row],[Position]]&lt;4,3,(IF(Table1[[#This Row],[Position]]&gt;10,1,2)))</f>
        <v>2</v>
      </c>
      <c r="E889" s="1">
        <f>IF(Table1[[#This Row],[Previous Position]]&lt;4,3,(IF(Table1[[#This Row],[Previous Position]]&gt;10,1,2)))</f>
        <v>2</v>
      </c>
      <c r="F889" s="1">
        <v>110</v>
      </c>
      <c r="G889" s="1">
        <v>0</v>
      </c>
      <c r="H889" s="1" t="s">
        <v>1879</v>
      </c>
      <c r="I889" s="1">
        <v>0</v>
      </c>
      <c r="J889" s="1">
        <v>0</v>
      </c>
      <c r="K889" s="1">
        <v>0.11</v>
      </c>
      <c r="L889" s="1">
        <v>3000000</v>
      </c>
      <c r="M889" s="1" t="s">
        <v>1880</v>
      </c>
    </row>
    <row r="890" spans="1:13" x14ac:dyDescent="0.25">
      <c r="A890" s="1" t="s">
        <v>1881</v>
      </c>
      <c r="B890" s="1">
        <v>10</v>
      </c>
      <c r="C890" s="1">
        <v>10</v>
      </c>
      <c r="D890" s="1">
        <f>IF(Table1[[#This Row],[Position]]&lt;4,3,(IF(Table1[[#This Row],[Position]]&gt;10,1,2)))</f>
        <v>2</v>
      </c>
      <c r="E890" s="1">
        <f>IF(Table1[[#This Row],[Previous Position]]&lt;4,3,(IF(Table1[[#This Row],[Previous Position]]&gt;10,1,2)))</f>
        <v>2</v>
      </c>
      <c r="F890" s="1">
        <v>110</v>
      </c>
      <c r="G890" s="1">
        <v>19.46</v>
      </c>
      <c r="H890" s="1" t="s">
        <v>130</v>
      </c>
      <c r="I890" s="1">
        <v>0</v>
      </c>
      <c r="J890" s="1">
        <v>0.01</v>
      </c>
      <c r="K890" s="1">
        <v>0.98</v>
      </c>
      <c r="L890" s="1">
        <v>4780000</v>
      </c>
      <c r="M890" s="1" t="s">
        <v>1882</v>
      </c>
    </row>
    <row r="891" spans="1:13" x14ac:dyDescent="0.25">
      <c r="A891" s="1" t="s">
        <v>1883</v>
      </c>
      <c r="B891" s="1">
        <v>10</v>
      </c>
      <c r="C891" s="1">
        <v>10</v>
      </c>
      <c r="D891" s="1">
        <f>IF(Table1[[#This Row],[Position]]&lt;4,3,(IF(Table1[[#This Row],[Position]]&gt;10,1,2)))</f>
        <v>2</v>
      </c>
      <c r="E891" s="1">
        <f>IF(Table1[[#This Row],[Previous Position]]&lt;4,3,(IF(Table1[[#This Row],[Previous Position]]&gt;10,1,2)))</f>
        <v>2</v>
      </c>
      <c r="F891" s="1">
        <v>110</v>
      </c>
      <c r="G891" s="1">
        <v>17.760000000000002</v>
      </c>
      <c r="H891" s="1" t="s">
        <v>1884</v>
      </c>
      <c r="I891" s="1">
        <v>0</v>
      </c>
      <c r="J891" s="1">
        <v>0.01</v>
      </c>
      <c r="K891" s="1">
        <v>0.75</v>
      </c>
      <c r="L891" s="1">
        <v>38300000</v>
      </c>
      <c r="M891" s="1" t="s">
        <v>1885</v>
      </c>
    </row>
    <row r="892" spans="1:13" x14ac:dyDescent="0.25">
      <c r="A892" s="1" t="s">
        <v>1886</v>
      </c>
      <c r="B892" s="1">
        <v>9</v>
      </c>
      <c r="C892" s="1">
        <v>11</v>
      </c>
      <c r="D892" s="1">
        <f>IF(Table1[[#This Row],[Position]]&lt;4,3,(IF(Table1[[#This Row],[Position]]&gt;10,1,2)))</f>
        <v>2</v>
      </c>
      <c r="E892" s="1">
        <f>IF(Table1[[#This Row],[Previous Position]]&lt;4,3,(IF(Table1[[#This Row],[Previous Position]]&gt;10,1,2)))</f>
        <v>1</v>
      </c>
      <c r="F892" s="1">
        <v>110</v>
      </c>
      <c r="G892" s="1">
        <v>3.47</v>
      </c>
      <c r="H892" s="1" t="s">
        <v>395</v>
      </c>
      <c r="I892" s="1">
        <v>0</v>
      </c>
      <c r="J892" s="1">
        <v>0</v>
      </c>
      <c r="K892" s="1">
        <v>0.16</v>
      </c>
      <c r="L892" s="1">
        <v>29400000</v>
      </c>
      <c r="M892" s="1" t="s">
        <v>1887</v>
      </c>
    </row>
    <row r="893" spans="1:13" x14ac:dyDescent="0.25">
      <c r="A893" s="1" t="s">
        <v>1526</v>
      </c>
      <c r="B893" s="1">
        <v>8</v>
      </c>
      <c r="C893" s="1">
        <v>8</v>
      </c>
      <c r="D893" s="1">
        <f>IF(Table1[[#This Row],[Position]]&lt;4,3,(IF(Table1[[#This Row],[Position]]&gt;10,1,2)))</f>
        <v>2</v>
      </c>
      <c r="E893" s="1">
        <f>IF(Table1[[#This Row],[Previous Position]]&lt;4,3,(IF(Table1[[#This Row],[Previous Position]]&gt;10,1,2)))</f>
        <v>2</v>
      </c>
      <c r="F893" s="1">
        <v>110</v>
      </c>
      <c r="G893" s="1">
        <v>38.04</v>
      </c>
      <c r="H893" s="1" t="s">
        <v>143</v>
      </c>
      <c r="I893" s="1">
        <v>0</v>
      </c>
      <c r="J893" s="1">
        <v>0.03</v>
      </c>
      <c r="K893" s="1">
        <v>0.99</v>
      </c>
      <c r="L893" s="1">
        <v>74600000</v>
      </c>
      <c r="M893" s="1" t="s">
        <v>1527</v>
      </c>
    </row>
    <row r="894" spans="1:13" x14ac:dyDescent="0.25">
      <c r="A894" s="1" t="s">
        <v>1888</v>
      </c>
      <c r="B894" s="1">
        <v>9</v>
      </c>
      <c r="C894" s="1">
        <v>6</v>
      </c>
      <c r="D894" s="1">
        <f>IF(Table1[[#This Row],[Position]]&lt;4,3,(IF(Table1[[#This Row],[Position]]&gt;10,1,2)))</f>
        <v>2</v>
      </c>
      <c r="E894" s="1">
        <f>IF(Table1[[#This Row],[Previous Position]]&lt;4,3,(IF(Table1[[#This Row],[Previous Position]]&gt;10,1,2)))</f>
        <v>2</v>
      </c>
      <c r="F894" s="1">
        <v>110</v>
      </c>
      <c r="G894" s="1">
        <v>8.74</v>
      </c>
      <c r="H894" s="1" t="s">
        <v>318</v>
      </c>
      <c r="I894" s="1">
        <v>0</v>
      </c>
      <c r="J894" s="1">
        <v>0</v>
      </c>
      <c r="K894" s="1">
        <v>0.39</v>
      </c>
      <c r="L894" s="1">
        <v>1690000</v>
      </c>
      <c r="M894" s="1" t="s">
        <v>1889</v>
      </c>
    </row>
    <row r="895" spans="1:13" x14ac:dyDescent="0.25">
      <c r="A895" s="1" t="s">
        <v>1348</v>
      </c>
      <c r="B895" s="1">
        <v>10</v>
      </c>
      <c r="C895" s="1">
        <v>11</v>
      </c>
      <c r="D895" s="1">
        <f>IF(Table1[[#This Row],[Position]]&lt;4,3,(IF(Table1[[#This Row],[Position]]&gt;10,1,2)))</f>
        <v>2</v>
      </c>
      <c r="E895" s="1">
        <f>IF(Table1[[#This Row],[Previous Position]]&lt;4,3,(IF(Table1[[#This Row],[Previous Position]]&gt;10,1,2)))</f>
        <v>1</v>
      </c>
      <c r="F895" s="1">
        <v>110</v>
      </c>
      <c r="G895" s="1">
        <v>38.94</v>
      </c>
      <c r="H895" s="1" t="s">
        <v>246</v>
      </c>
      <c r="I895" s="1">
        <v>0</v>
      </c>
      <c r="J895" s="1">
        <v>0.03</v>
      </c>
      <c r="K895" s="1">
        <v>0.9</v>
      </c>
      <c r="L895" s="1">
        <v>1360000000</v>
      </c>
      <c r="M895" s="1" t="s">
        <v>1349</v>
      </c>
    </row>
    <row r="896" spans="1:13" x14ac:dyDescent="0.25">
      <c r="A896" s="1" t="s">
        <v>1890</v>
      </c>
      <c r="B896" s="1">
        <v>10</v>
      </c>
      <c r="C896" s="1">
        <v>9</v>
      </c>
      <c r="D896" s="1">
        <f>IF(Table1[[#This Row],[Position]]&lt;4,3,(IF(Table1[[#This Row],[Position]]&gt;10,1,2)))</f>
        <v>2</v>
      </c>
      <c r="E896" s="1">
        <f>IF(Table1[[#This Row],[Previous Position]]&lt;4,3,(IF(Table1[[#This Row],[Previous Position]]&gt;10,1,2)))</f>
        <v>2</v>
      </c>
      <c r="F896" s="1">
        <v>110</v>
      </c>
      <c r="G896" s="1">
        <v>46.16</v>
      </c>
      <c r="H896" s="1" t="s">
        <v>1891</v>
      </c>
      <c r="I896" s="1">
        <v>0</v>
      </c>
      <c r="J896" s="1">
        <v>0.03</v>
      </c>
      <c r="K896" s="1">
        <v>0.8</v>
      </c>
      <c r="L896" s="1">
        <v>3700000</v>
      </c>
      <c r="M896" s="1" t="s">
        <v>1892</v>
      </c>
    </row>
    <row r="897" spans="1:13" x14ac:dyDescent="0.25">
      <c r="A897" s="1" t="s">
        <v>1893</v>
      </c>
      <c r="B897" s="1">
        <v>8</v>
      </c>
      <c r="C897" s="1">
        <v>9</v>
      </c>
      <c r="D897" s="1">
        <f>IF(Table1[[#This Row],[Position]]&lt;4,3,(IF(Table1[[#This Row],[Position]]&gt;10,1,2)))</f>
        <v>2</v>
      </c>
      <c r="E897" s="1">
        <f>IF(Table1[[#This Row],[Previous Position]]&lt;4,3,(IF(Table1[[#This Row],[Previous Position]]&gt;10,1,2)))</f>
        <v>2</v>
      </c>
      <c r="F897" s="1">
        <v>110</v>
      </c>
      <c r="G897" s="1">
        <v>2.52</v>
      </c>
      <c r="H897" s="1" t="s">
        <v>504</v>
      </c>
      <c r="I897" s="1">
        <v>0</v>
      </c>
      <c r="J897" s="1">
        <v>0</v>
      </c>
      <c r="K897" s="1">
        <v>0.26</v>
      </c>
      <c r="L897" s="1">
        <v>1740000</v>
      </c>
      <c r="M897" s="1" t="s">
        <v>1894</v>
      </c>
    </row>
    <row r="898" spans="1:13" x14ac:dyDescent="0.25">
      <c r="A898" s="1" t="s">
        <v>1895</v>
      </c>
      <c r="B898" s="1">
        <v>8</v>
      </c>
      <c r="C898" s="1">
        <v>10</v>
      </c>
      <c r="D898" s="1">
        <f>IF(Table1[[#This Row],[Position]]&lt;4,3,(IF(Table1[[#This Row],[Position]]&gt;10,1,2)))</f>
        <v>2</v>
      </c>
      <c r="E898" s="1">
        <f>IF(Table1[[#This Row],[Previous Position]]&lt;4,3,(IF(Table1[[#This Row],[Previous Position]]&gt;10,1,2)))</f>
        <v>2</v>
      </c>
      <c r="F898" s="1">
        <v>110</v>
      </c>
      <c r="G898" s="1">
        <v>22.58</v>
      </c>
      <c r="H898" s="1" t="s">
        <v>1896</v>
      </c>
      <c r="I898" s="1">
        <v>0</v>
      </c>
      <c r="J898" s="1">
        <v>0.01</v>
      </c>
      <c r="K898" s="1">
        <v>0.93</v>
      </c>
      <c r="L898" s="1">
        <v>60100000</v>
      </c>
      <c r="M898" s="1" t="s">
        <v>1897</v>
      </c>
    </row>
    <row r="899" spans="1:13" x14ac:dyDescent="0.25">
      <c r="A899" s="1" t="s">
        <v>1898</v>
      </c>
      <c r="B899" s="1">
        <v>11</v>
      </c>
      <c r="C899" s="1">
        <v>11</v>
      </c>
      <c r="D899" s="1">
        <f>IF(Table1[[#This Row],[Position]]&lt;4,3,(IF(Table1[[#This Row],[Position]]&gt;10,1,2)))</f>
        <v>1</v>
      </c>
      <c r="E899" s="1">
        <f>IF(Table1[[#This Row],[Previous Position]]&lt;4,3,(IF(Table1[[#This Row],[Previous Position]]&gt;10,1,2)))</f>
        <v>1</v>
      </c>
      <c r="F899" s="1">
        <v>70</v>
      </c>
      <c r="G899" s="1">
        <v>0</v>
      </c>
      <c r="H899" s="1" t="s">
        <v>1184</v>
      </c>
      <c r="I899" s="1">
        <v>0</v>
      </c>
      <c r="J899" s="1">
        <v>0</v>
      </c>
      <c r="K899" s="1">
        <v>0.88</v>
      </c>
      <c r="L899" s="1">
        <v>313000000</v>
      </c>
      <c r="M899" s="1" t="s">
        <v>1899</v>
      </c>
    </row>
    <row r="900" spans="1:13" x14ac:dyDescent="0.25">
      <c r="A900" s="1" t="s">
        <v>1900</v>
      </c>
      <c r="B900" s="1">
        <v>11</v>
      </c>
      <c r="C900" s="1">
        <v>11</v>
      </c>
      <c r="D900" s="1">
        <f>IF(Table1[[#This Row],[Position]]&lt;4,3,(IF(Table1[[#This Row],[Position]]&gt;10,1,2)))</f>
        <v>1</v>
      </c>
      <c r="E900" s="1">
        <f>IF(Table1[[#This Row],[Previous Position]]&lt;4,3,(IF(Table1[[#This Row],[Previous Position]]&gt;10,1,2)))</f>
        <v>1</v>
      </c>
      <c r="F900" s="1">
        <v>70</v>
      </c>
      <c r="G900" s="1">
        <v>20.49</v>
      </c>
      <c r="H900" s="1" t="s">
        <v>1896</v>
      </c>
      <c r="I900" s="1">
        <v>0</v>
      </c>
      <c r="J900" s="1">
        <v>0.01</v>
      </c>
      <c r="K900" s="1">
        <v>0.96</v>
      </c>
      <c r="L900" s="1">
        <v>6980000</v>
      </c>
      <c r="M900" s="1" t="s">
        <v>1901</v>
      </c>
    </row>
    <row r="901" spans="1:13" x14ac:dyDescent="0.25">
      <c r="A901" s="1" t="s">
        <v>1902</v>
      </c>
      <c r="B901" s="1">
        <v>11</v>
      </c>
      <c r="C901" s="1">
        <v>11</v>
      </c>
      <c r="D901" s="1">
        <f>IF(Table1[[#This Row],[Position]]&lt;4,3,(IF(Table1[[#This Row],[Position]]&gt;10,1,2)))</f>
        <v>1</v>
      </c>
      <c r="E901" s="1">
        <f>IF(Table1[[#This Row],[Previous Position]]&lt;4,3,(IF(Table1[[#This Row],[Previous Position]]&gt;10,1,2)))</f>
        <v>1</v>
      </c>
      <c r="F901" s="1">
        <v>70</v>
      </c>
      <c r="G901" s="1">
        <v>0</v>
      </c>
      <c r="H901" s="1" t="s">
        <v>1903</v>
      </c>
      <c r="I901" s="1">
        <v>0</v>
      </c>
      <c r="J901" s="1">
        <v>0</v>
      </c>
      <c r="K901" s="1">
        <v>0.31</v>
      </c>
      <c r="L901" s="1">
        <v>11800000</v>
      </c>
      <c r="M901" s="1" t="s">
        <v>1904</v>
      </c>
    </row>
    <row r="902" spans="1:13" x14ac:dyDescent="0.25">
      <c r="A902" s="1" t="s">
        <v>1905</v>
      </c>
      <c r="B902" s="1">
        <v>11</v>
      </c>
      <c r="C902" s="1">
        <v>14</v>
      </c>
      <c r="D902" s="1">
        <f>IF(Table1[[#This Row],[Position]]&lt;4,3,(IF(Table1[[#This Row],[Position]]&gt;10,1,2)))</f>
        <v>1</v>
      </c>
      <c r="E902" s="1">
        <f>IF(Table1[[#This Row],[Previous Position]]&lt;4,3,(IF(Table1[[#This Row],[Previous Position]]&gt;10,1,2)))</f>
        <v>1</v>
      </c>
      <c r="F902" s="1">
        <v>70</v>
      </c>
      <c r="G902" s="1">
        <v>14.8</v>
      </c>
      <c r="H902" s="1" t="s">
        <v>229</v>
      </c>
      <c r="I902" s="1">
        <v>0</v>
      </c>
      <c r="J902" s="1">
        <v>0.01</v>
      </c>
      <c r="K902" s="1">
        <v>0.94</v>
      </c>
      <c r="L902" s="1">
        <v>413000000</v>
      </c>
      <c r="M902" s="1" t="s">
        <v>1906</v>
      </c>
    </row>
    <row r="903" spans="1:13" x14ac:dyDescent="0.25">
      <c r="A903" s="1" t="s">
        <v>1907</v>
      </c>
      <c r="B903" s="1">
        <v>11</v>
      </c>
      <c r="C903" s="1">
        <v>12</v>
      </c>
      <c r="D903" s="1">
        <f>IF(Table1[[#This Row],[Position]]&lt;4,3,(IF(Table1[[#This Row],[Position]]&gt;10,1,2)))</f>
        <v>1</v>
      </c>
      <c r="E903" s="1">
        <f>IF(Table1[[#This Row],[Previous Position]]&lt;4,3,(IF(Table1[[#This Row],[Previous Position]]&gt;10,1,2)))</f>
        <v>1</v>
      </c>
      <c r="F903" s="1">
        <v>70</v>
      </c>
      <c r="G903" s="1">
        <v>10.5</v>
      </c>
      <c r="H903" s="1" t="s">
        <v>1212</v>
      </c>
      <c r="I903" s="1">
        <v>0</v>
      </c>
      <c r="J903" s="1">
        <v>0</v>
      </c>
      <c r="K903" s="1">
        <v>0.97</v>
      </c>
      <c r="L903" s="1">
        <v>9830000</v>
      </c>
      <c r="M903" s="1" t="s">
        <v>1908</v>
      </c>
    </row>
    <row r="904" spans="1:13" x14ac:dyDescent="0.25">
      <c r="A904" s="1" t="s">
        <v>1909</v>
      </c>
      <c r="B904" s="1">
        <v>11</v>
      </c>
      <c r="C904" s="1">
        <v>11</v>
      </c>
      <c r="D904" s="1">
        <f>IF(Table1[[#This Row],[Position]]&lt;4,3,(IF(Table1[[#This Row],[Position]]&gt;10,1,2)))</f>
        <v>1</v>
      </c>
      <c r="E904" s="1">
        <f>IF(Table1[[#This Row],[Previous Position]]&lt;4,3,(IF(Table1[[#This Row],[Previous Position]]&gt;10,1,2)))</f>
        <v>1</v>
      </c>
      <c r="F904" s="1">
        <v>70</v>
      </c>
      <c r="G904" s="1">
        <v>10.39</v>
      </c>
      <c r="H904" s="1" t="s">
        <v>1910</v>
      </c>
      <c r="I904" s="1">
        <v>0</v>
      </c>
      <c r="J904" s="1">
        <v>0</v>
      </c>
      <c r="K904" s="1">
        <v>0.56000000000000005</v>
      </c>
      <c r="L904" s="1">
        <v>1090000000</v>
      </c>
      <c r="M904" s="1" t="s">
        <v>1911</v>
      </c>
    </row>
    <row r="905" spans="1:13" x14ac:dyDescent="0.25">
      <c r="A905" s="1" t="s">
        <v>1912</v>
      </c>
      <c r="B905" s="1">
        <v>11</v>
      </c>
      <c r="C905" s="1">
        <v>10</v>
      </c>
      <c r="D905" s="1">
        <f>IF(Table1[[#This Row],[Position]]&lt;4,3,(IF(Table1[[#This Row],[Position]]&gt;10,1,2)))</f>
        <v>1</v>
      </c>
      <c r="E905" s="1">
        <f>IF(Table1[[#This Row],[Previous Position]]&lt;4,3,(IF(Table1[[#This Row],[Previous Position]]&gt;10,1,2)))</f>
        <v>2</v>
      </c>
      <c r="F905" s="1">
        <v>70</v>
      </c>
      <c r="G905" s="1">
        <v>0.12</v>
      </c>
      <c r="H905" s="1" t="s">
        <v>1913</v>
      </c>
      <c r="I905" s="1">
        <v>0</v>
      </c>
      <c r="J905" s="1">
        <v>0</v>
      </c>
      <c r="K905" s="1">
        <v>0.2</v>
      </c>
      <c r="L905" s="1">
        <v>90600000</v>
      </c>
      <c r="M905" s="1" t="s">
        <v>1914</v>
      </c>
    </row>
    <row r="906" spans="1:13" x14ac:dyDescent="0.25">
      <c r="A906" s="1" t="s">
        <v>1915</v>
      </c>
      <c r="B906" s="1">
        <v>11</v>
      </c>
      <c r="C906" s="1">
        <v>13</v>
      </c>
      <c r="D906" s="1">
        <f>IF(Table1[[#This Row],[Position]]&lt;4,3,(IF(Table1[[#This Row],[Position]]&gt;10,1,2)))</f>
        <v>1</v>
      </c>
      <c r="E906" s="1">
        <f>IF(Table1[[#This Row],[Previous Position]]&lt;4,3,(IF(Table1[[#This Row],[Previous Position]]&gt;10,1,2)))</f>
        <v>1</v>
      </c>
      <c r="F906" s="1">
        <v>70</v>
      </c>
      <c r="G906" s="1">
        <v>0</v>
      </c>
      <c r="H906" s="1" t="s">
        <v>127</v>
      </c>
      <c r="I906" s="1">
        <v>0</v>
      </c>
      <c r="J906" s="1">
        <v>0</v>
      </c>
      <c r="K906" s="1">
        <v>0.16</v>
      </c>
      <c r="L906" s="1">
        <v>80300000</v>
      </c>
      <c r="M906" s="1" t="s">
        <v>1916</v>
      </c>
    </row>
    <row r="907" spans="1:13" x14ac:dyDescent="0.25">
      <c r="A907" s="1" t="s">
        <v>1917</v>
      </c>
      <c r="B907" s="1">
        <v>20</v>
      </c>
      <c r="C907" s="1">
        <v>20</v>
      </c>
      <c r="D907" s="1">
        <f>IF(Table1[[#This Row],[Position]]&lt;4,3,(IF(Table1[[#This Row],[Position]]&gt;10,1,2)))</f>
        <v>1</v>
      </c>
      <c r="E907" s="1">
        <f>IF(Table1[[#This Row],[Previous Position]]&lt;4,3,(IF(Table1[[#This Row],[Previous Position]]&gt;10,1,2)))</f>
        <v>1</v>
      </c>
      <c r="F907" s="1">
        <v>1000</v>
      </c>
      <c r="G907" s="1">
        <v>24.27</v>
      </c>
      <c r="H907" s="1" t="s">
        <v>1918</v>
      </c>
      <c r="I907" s="1">
        <v>0</v>
      </c>
      <c r="J907" s="1">
        <v>0.01</v>
      </c>
      <c r="K907" s="1">
        <v>0.96</v>
      </c>
      <c r="L907" s="1">
        <v>182000000</v>
      </c>
      <c r="M907" s="1" t="s">
        <v>1919</v>
      </c>
    </row>
    <row r="908" spans="1:13" x14ac:dyDescent="0.25">
      <c r="A908" s="1" t="s">
        <v>1920</v>
      </c>
      <c r="B908" s="1">
        <v>18</v>
      </c>
      <c r="C908" s="1">
        <v>17</v>
      </c>
      <c r="D908" s="1">
        <f>IF(Table1[[#This Row],[Position]]&lt;4,3,(IF(Table1[[#This Row],[Position]]&gt;10,1,2)))</f>
        <v>1</v>
      </c>
      <c r="E908" s="1">
        <f>IF(Table1[[#This Row],[Previous Position]]&lt;4,3,(IF(Table1[[#This Row],[Previous Position]]&gt;10,1,2)))</f>
        <v>1</v>
      </c>
      <c r="F908" s="1">
        <v>1000</v>
      </c>
      <c r="G908" s="1">
        <v>0</v>
      </c>
      <c r="H908" s="1" t="s">
        <v>1921</v>
      </c>
      <c r="I908" s="1">
        <v>0</v>
      </c>
      <c r="J908" s="1">
        <v>0</v>
      </c>
      <c r="K908" s="1">
        <v>0</v>
      </c>
      <c r="L908" s="1">
        <v>41100000</v>
      </c>
      <c r="M908" s="1" t="s">
        <v>1922</v>
      </c>
    </row>
    <row r="909" spans="1:13" x14ac:dyDescent="0.25">
      <c r="A909" s="1" t="s">
        <v>1923</v>
      </c>
      <c r="B909" s="1">
        <v>15</v>
      </c>
      <c r="C909" s="1">
        <v>13</v>
      </c>
      <c r="D909" s="1">
        <f>IF(Table1[[#This Row],[Position]]&lt;4,3,(IF(Table1[[#This Row],[Position]]&gt;10,1,2)))</f>
        <v>1</v>
      </c>
      <c r="E909" s="1">
        <f>IF(Table1[[#This Row],[Previous Position]]&lt;4,3,(IF(Table1[[#This Row],[Previous Position]]&gt;10,1,2)))</f>
        <v>1</v>
      </c>
      <c r="F909" s="1">
        <v>590</v>
      </c>
      <c r="G909" s="1">
        <v>11.96</v>
      </c>
      <c r="H909" s="1" t="s">
        <v>130</v>
      </c>
      <c r="I909" s="1">
        <v>0</v>
      </c>
      <c r="J909" s="1">
        <v>0</v>
      </c>
      <c r="K909" s="1">
        <v>0.65</v>
      </c>
      <c r="L909" s="1">
        <v>142000000</v>
      </c>
      <c r="M909" s="1" t="s">
        <v>1924</v>
      </c>
    </row>
    <row r="910" spans="1:13" x14ac:dyDescent="0.25">
      <c r="A910" s="1" t="s">
        <v>1925</v>
      </c>
      <c r="B910" s="1">
        <v>16</v>
      </c>
      <c r="C910" s="1">
        <v>15</v>
      </c>
      <c r="D910" s="1">
        <f>IF(Table1[[#This Row],[Position]]&lt;4,3,(IF(Table1[[#This Row],[Position]]&gt;10,1,2)))</f>
        <v>1</v>
      </c>
      <c r="E910" s="1">
        <f>IF(Table1[[#This Row],[Previous Position]]&lt;4,3,(IF(Table1[[#This Row],[Previous Position]]&gt;10,1,2)))</f>
        <v>1</v>
      </c>
      <c r="F910" s="1">
        <v>590</v>
      </c>
      <c r="G910" s="1">
        <v>0.75</v>
      </c>
      <c r="H910" s="1" t="s">
        <v>1004</v>
      </c>
      <c r="I910" s="1">
        <v>0</v>
      </c>
      <c r="J910" s="1">
        <v>0</v>
      </c>
      <c r="K910" s="1">
        <v>0.27</v>
      </c>
      <c r="L910" s="1">
        <v>162000000</v>
      </c>
      <c r="M910" s="1" t="s">
        <v>1926</v>
      </c>
    </row>
    <row r="911" spans="1:13" x14ac:dyDescent="0.25">
      <c r="A911" s="1" t="s">
        <v>1927</v>
      </c>
      <c r="B911" s="1">
        <v>16</v>
      </c>
      <c r="C911" s="1">
        <v>15</v>
      </c>
      <c r="D911" s="1">
        <f>IF(Table1[[#This Row],[Position]]&lt;4,3,(IF(Table1[[#This Row],[Position]]&gt;10,1,2)))</f>
        <v>1</v>
      </c>
      <c r="E911" s="1">
        <f>IF(Table1[[#This Row],[Previous Position]]&lt;4,3,(IF(Table1[[#This Row],[Previous Position]]&gt;10,1,2)))</f>
        <v>1</v>
      </c>
      <c r="F911" s="1">
        <v>590</v>
      </c>
      <c r="G911" s="1">
        <v>1.32</v>
      </c>
      <c r="H911" s="1" t="s">
        <v>1928</v>
      </c>
      <c r="I911" s="1">
        <v>0</v>
      </c>
      <c r="J911" s="1">
        <v>0</v>
      </c>
      <c r="K911" s="1">
        <v>0.18</v>
      </c>
      <c r="L911" s="1">
        <v>91000</v>
      </c>
      <c r="M911" s="1" t="s">
        <v>1929</v>
      </c>
    </row>
    <row r="912" spans="1:13" x14ac:dyDescent="0.25">
      <c r="A912" s="1" t="s">
        <v>1930</v>
      </c>
      <c r="B912" s="1">
        <v>13</v>
      </c>
      <c r="C912" s="1">
        <v>11</v>
      </c>
      <c r="D912" s="1">
        <f>IF(Table1[[#This Row],[Position]]&lt;4,3,(IF(Table1[[#This Row],[Position]]&gt;10,1,2)))</f>
        <v>1</v>
      </c>
      <c r="E912" s="1">
        <f>IF(Table1[[#This Row],[Previous Position]]&lt;4,3,(IF(Table1[[#This Row],[Previous Position]]&gt;10,1,2)))</f>
        <v>1</v>
      </c>
      <c r="F912" s="1">
        <v>320</v>
      </c>
      <c r="G912" s="1">
        <v>20</v>
      </c>
      <c r="H912" s="1" t="s">
        <v>1297</v>
      </c>
      <c r="I912" s="1">
        <v>0</v>
      </c>
      <c r="J912" s="1">
        <v>0.01</v>
      </c>
      <c r="K912" s="1">
        <v>0.95</v>
      </c>
      <c r="L912" s="1">
        <v>18800000</v>
      </c>
      <c r="M912" s="1" t="s">
        <v>1931</v>
      </c>
    </row>
    <row r="913" spans="1:13" x14ac:dyDescent="0.25">
      <c r="A913" s="1" t="s">
        <v>874</v>
      </c>
      <c r="B913" s="1">
        <v>13</v>
      </c>
      <c r="C913" s="1">
        <v>13</v>
      </c>
      <c r="D913" s="1">
        <f>IF(Table1[[#This Row],[Position]]&lt;4,3,(IF(Table1[[#This Row],[Position]]&gt;10,1,2)))</f>
        <v>1</v>
      </c>
      <c r="E913" s="1">
        <f>IF(Table1[[#This Row],[Previous Position]]&lt;4,3,(IF(Table1[[#This Row],[Previous Position]]&gt;10,1,2)))</f>
        <v>1</v>
      </c>
      <c r="F913" s="1">
        <v>320</v>
      </c>
      <c r="G913" s="1">
        <v>0</v>
      </c>
      <c r="H913" s="1" t="s">
        <v>708</v>
      </c>
      <c r="I913" s="1">
        <v>0</v>
      </c>
      <c r="J913" s="1">
        <v>0</v>
      </c>
      <c r="K913" s="1">
        <v>0</v>
      </c>
      <c r="L913" s="1">
        <v>318000000</v>
      </c>
      <c r="M913" s="1" t="s">
        <v>875</v>
      </c>
    </row>
    <row r="914" spans="1:13" x14ac:dyDescent="0.25">
      <c r="A914" s="1" t="s">
        <v>1709</v>
      </c>
      <c r="B914" s="1">
        <v>7</v>
      </c>
      <c r="C914" s="1">
        <v>7</v>
      </c>
      <c r="D914" s="1">
        <f>IF(Table1[[#This Row],[Position]]&lt;4,3,(IF(Table1[[#This Row],[Position]]&gt;10,1,2)))</f>
        <v>2</v>
      </c>
      <c r="E914" s="1">
        <f>IF(Table1[[#This Row],[Previous Position]]&lt;4,3,(IF(Table1[[#This Row],[Previous Position]]&gt;10,1,2)))</f>
        <v>2</v>
      </c>
      <c r="F914" s="1">
        <v>70</v>
      </c>
      <c r="G914" s="1">
        <v>14.04</v>
      </c>
      <c r="H914" s="1" t="s">
        <v>45</v>
      </c>
      <c r="I914" s="1">
        <v>0</v>
      </c>
      <c r="J914" s="1">
        <v>0</v>
      </c>
      <c r="K914" s="1">
        <v>0.67</v>
      </c>
      <c r="L914" s="1">
        <v>85800000</v>
      </c>
      <c r="M914" s="1" t="s">
        <v>1710</v>
      </c>
    </row>
    <row r="915" spans="1:13" x14ac:dyDescent="0.25">
      <c r="A915" s="1" t="s">
        <v>1932</v>
      </c>
      <c r="B915" s="1">
        <v>4</v>
      </c>
      <c r="C915" s="1">
        <v>4</v>
      </c>
      <c r="D915" s="1">
        <f>IF(Table1[[#This Row],[Position]]&lt;4,3,(IF(Table1[[#This Row],[Position]]&gt;10,1,2)))</f>
        <v>2</v>
      </c>
      <c r="E915" s="1">
        <f>IF(Table1[[#This Row],[Previous Position]]&lt;4,3,(IF(Table1[[#This Row],[Previous Position]]&gt;10,1,2)))</f>
        <v>2</v>
      </c>
      <c r="F915" s="1">
        <v>40</v>
      </c>
      <c r="G915" s="1">
        <v>27.75</v>
      </c>
      <c r="H915" s="1" t="s">
        <v>1933</v>
      </c>
      <c r="I915" s="1">
        <v>0</v>
      </c>
      <c r="J915" s="1">
        <v>0.01</v>
      </c>
      <c r="K915" s="1">
        <v>0.99</v>
      </c>
      <c r="L915" s="1">
        <v>58100000</v>
      </c>
      <c r="M915" s="1" t="s">
        <v>1934</v>
      </c>
    </row>
    <row r="916" spans="1:13" x14ac:dyDescent="0.25">
      <c r="A916" s="1" t="s">
        <v>305</v>
      </c>
      <c r="B916" s="1">
        <v>7</v>
      </c>
      <c r="C916" s="1">
        <v>7</v>
      </c>
      <c r="D916" s="1">
        <f>IF(Table1[[#This Row],[Position]]&lt;4,3,(IF(Table1[[#This Row],[Position]]&gt;10,1,2)))</f>
        <v>2</v>
      </c>
      <c r="E916" s="1">
        <f>IF(Table1[[#This Row],[Previous Position]]&lt;4,3,(IF(Table1[[#This Row],[Previous Position]]&gt;10,1,2)))</f>
        <v>2</v>
      </c>
      <c r="F916" s="1">
        <v>70</v>
      </c>
      <c r="G916" s="1">
        <v>17.28</v>
      </c>
      <c r="H916" s="1" t="s">
        <v>1935</v>
      </c>
      <c r="I916" s="1">
        <v>0</v>
      </c>
      <c r="J916" s="1">
        <v>0.01</v>
      </c>
      <c r="K916" s="1">
        <v>0.41</v>
      </c>
      <c r="L916" s="1">
        <v>241000</v>
      </c>
      <c r="M916" s="1" t="s">
        <v>306</v>
      </c>
    </row>
    <row r="917" spans="1:13" x14ac:dyDescent="0.25">
      <c r="A917" s="1" t="s">
        <v>1936</v>
      </c>
      <c r="B917" s="1">
        <v>4</v>
      </c>
      <c r="C917" s="1">
        <v>3</v>
      </c>
      <c r="D917" s="1">
        <f>IF(Table1[[#This Row],[Position]]&lt;4,3,(IF(Table1[[#This Row],[Position]]&gt;10,1,2)))</f>
        <v>2</v>
      </c>
      <c r="E917" s="1">
        <f>IF(Table1[[#This Row],[Previous Position]]&lt;4,3,(IF(Table1[[#This Row],[Previous Position]]&gt;10,1,2)))</f>
        <v>3</v>
      </c>
      <c r="F917" s="1">
        <v>40</v>
      </c>
      <c r="G917" s="1">
        <v>0</v>
      </c>
      <c r="H917" s="1" t="s">
        <v>1103</v>
      </c>
      <c r="I917" s="1">
        <v>0</v>
      </c>
      <c r="J917" s="1">
        <v>0</v>
      </c>
      <c r="K917" s="1">
        <v>0.5</v>
      </c>
      <c r="L917" s="1">
        <v>247000000</v>
      </c>
      <c r="M917" s="1" t="s">
        <v>1937</v>
      </c>
    </row>
    <row r="918" spans="1:13" x14ac:dyDescent="0.25">
      <c r="A918" s="1" t="s">
        <v>1938</v>
      </c>
      <c r="B918" s="1">
        <v>7</v>
      </c>
      <c r="C918" s="1">
        <v>5</v>
      </c>
      <c r="D918" s="1">
        <f>IF(Table1[[#This Row],[Position]]&lt;4,3,(IF(Table1[[#This Row],[Position]]&gt;10,1,2)))</f>
        <v>2</v>
      </c>
      <c r="E918" s="1">
        <f>IF(Table1[[#This Row],[Previous Position]]&lt;4,3,(IF(Table1[[#This Row],[Previous Position]]&gt;10,1,2)))</f>
        <v>2</v>
      </c>
      <c r="F918" s="1">
        <v>70</v>
      </c>
      <c r="G918" s="1">
        <v>0</v>
      </c>
      <c r="H918" s="1" t="s">
        <v>1939</v>
      </c>
      <c r="I918" s="1">
        <v>0</v>
      </c>
      <c r="J918" s="1">
        <v>0</v>
      </c>
      <c r="K918" s="1">
        <v>0.39</v>
      </c>
      <c r="L918" s="1">
        <v>65600000</v>
      </c>
      <c r="M918" s="1" t="s">
        <v>1940</v>
      </c>
    </row>
    <row r="919" spans="1:13" x14ac:dyDescent="0.25">
      <c r="A919" s="1" t="s">
        <v>1941</v>
      </c>
      <c r="B919" s="1">
        <v>4</v>
      </c>
      <c r="C919" s="1">
        <v>4</v>
      </c>
      <c r="D919" s="1">
        <f>IF(Table1[[#This Row],[Position]]&lt;4,3,(IF(Table1[[#This Row],[Position]]&gt;10,1,2)))</f>
        <v>2</v>
      </c>
      <c r="E919" s="1">
        <f>IF(Table1[[#This Row],[Previous Position]]&lt;4,3,(IF(Table1[[#This Row],[Previous Position]]&gt;10,1,2)))</f>
        <v>2</v>
      </c>
      <c r="F919" s="1">
        <v>40</v>
      </c>
      <c r="G919" s="1">
        <v>0</v>
      </c>
      <c r="H919" s="1" t="s">
        <v>452</v>
      </c>
      <c r="I919" s="1">
        <v>0</v>
      </c>
      <c r="J919" s="1">
        <v>0</v>
      </c>
      <c r="K919" s="1">
        <v>0.09</v>
      </c>
      <c r="L919" s="1">
        <v>2000</v>
      </c>
      <c r="M919" s="1" t="s">
        <v>1942</v>
      </c>
    </row>
    <row r="920" spans="1:13" x14ac:dyDescent="0.25">
      <c r="A920" s="1" t="s">
        <v>511</v>
      </c>
      <c r="B920" s="1">
        <v>4</v>
      </c>
      <c r="C920" s="1">
        <v>4</v>
      </c>
      <c r="D920" s="1">
        <f>IF(Table1[[#This Row],[Position]]&lt;4,3,(IF(Table1[[#This Row],[Position]]&gt;10,1,2)))</f>
        <v>2</v>
      </c>
      <c r="E920" s="1">
        <f>IF(Table1[[#This Row],[Previous Position]]&lt;4,3,(IF(Table1[[#This Row],[Previous Position]]&gt;10,1,2)))</f>
        <v>2</v>
      </c>
      <c r="F920" s="1">
        <v>40</v>
      </c>
      <c r="G920" s="1">
        <v>7.2</v>
      </c>
      <c r="H920" s="1" t="s">
        <v>1004</v>
      </c>
      <c r="I920" s="1">
        <v>0</v>
      </c>
      <c r="J920" s="1">
        <v>0</v>
      </c>
      <c r="K920" s="1">
        <v>0.97</v>
      </c>
      <c r="L920" s="1">
        <v>99000</v>
      </c>
      <c r="M920" s="1" t="s">
        <v>513</v>
      </c>
    </row>
    <row r="921" spans="1:13" x14ac:dyDescent="0.25">
      <c r="A921" s="1" t="s">
        <v>1943</v>
      </c>
      <c r="B921" s="1">
        <v>7</v>
      </c>
      <c r="C921" s="1">
        <v>8</v>
      </c>
      <c r="D921" s="1">
        <f>IF(Table1[[#This Row],[Position]]&lt;4,3,(IF(Table1[[#This Row],[Position]]&gt;10,1,2)))</f>
        <v>2</v>
      </c>
      <c r="E921" s="1">
        <f>IF(Table1[[#This Row],[Previous Position]]&lt;4,3,(IF(Table1[[#This Row],[Previous Position]]&gt;10,1,2)))</f>
        <v>2</v>
      </c>
      <c r="F921" s="1">
        <v>70</v>
      </c>
      <c r="G921" s="1">
        <v>48.02</v>
      </c>
      <c r="H921" s="1" t="s">
        <v>143</v>
      </c>
      <c r="I921" s="1">
        <v>0</v>
      </c>
      <c r="J921" s="1">
        <v>0.03</v>
      </c>
      <c r="K921" s="1">
        <v>0.81</v>
      </c>
      <c r="L921" s="1">
        <v>42600000</v>
      </c>
      <c r="M921" s="1" t="s">
        <v>1944</v>
      </c>
    </row>
    <row r="922" spans="1:13" x14ac:dyDescent="0.25">
      <c r="A922" s="1" t="s">
        <v>1945</v>
      </c>
      <c r="B922" s="1">
        <v>4</v>
      </c>
      <c r="C922" s="1">
        <v>5</v>
      </c>
      <c r="D922" s="1">
        <f>IF(Table1[[#This Row],[Position]]&lt;4,3,(IF(Table1[[#This Row],[Position]]&gt;10,1,2)))</f>
        <v>2</v>
      </c>
      <c r="E922" s="1">
        <f>IF(Table1[[#This Row],[Previous Position]]&lt;4,3,(IF(Table1[[#This Row],[Previous Position]]&gt;10,1,2)))</f>
        <v>2</v>
      </c>
      <c r="F922" s="1">
        <v>40</v>
      </c>
      <c r="G922" s="1">
        <v>14.78</v>
      </c>
      <c r="H922" s="1" t="s">
        <v>21</v>
      </c>
      <c r="I922" s="1">
        <v>0</v>
      </c>
      <c r="J922" s="1">
        <v>0.01</v>
      </c>
      <c r="K922" s="1">
        <v>0.96</v>
      </c>
      <c r="L922" s="1">
        <v>34700000</v>
      </c>
      <c r="M922" s="1" t="s">
        <v>1946</v>
      </c>
    </row>
    <row r="923" spans="1:13" x14ac:dyDescent="0.25">
      <c r="A923" s="1" t="s">
        <v>1736</v>
      </c>
      <c r="B923" s="1">
        <v>7</v>
      </c>
      <c r="C923" s="1">
        <v>6</v>
      </c>
      <c r="D923" s="1">
        <f>IF(Table1[[#This Row],[Position]]&lt;4,3,(IF(Table1[[#This Row],[Position]]&gt;10,1,2)))</f>
        <v>2</v>
      </c>
      <c r="E923" s="1">
        <f>IF(Table1[[#This Row],[Previous Position]]&lt;4,3,(IF(Table1[[#This Row],[Previous Position]]&gt;10,1,2)))</f>
        <v>2</v>
      </c>
      <c r="F923" s="1">
        <v>70</v>
      </c>
      <c r="G923" s="1">
        <v>0</v>
      </c>
      <c r="H923" s="1" t="s">
        <v>1372</v>
      </c>
      <c r="I923" s="1">
        <v>0</v>
      </c>
      <c r="J923" s="1">
        <v>0</v>
      </c>
      <c r="K923" s="1">
        <v>0.77</v>
      </c>
      <c r="L923" s="1">
        <v>102000000</v>
      </c>
      <c r="M923" s="1" t="s">
        <v>1737</v>
      </c>
    </row>
    <row r="924" spans="1:13" x14ac:dyDescent="0.25">
      <c r="A924" s="1" t="s">
        <v>1947</v>
      </c>
      <c r="B924" s="1">
        <v>4</v>
      </c>
      <c r="C924" s="1">
        <v>4</v>
      </c>
      <c r="D924" s="1">
        <f>IF(Table1[[#This Row],[Position]]&lt;4,3,(IF(Table1[[#This Row],[Position]]&gt;10,1,2)))</f>
        <v>2</v>
      </c>
      <c r="E924" s="1">
        <f>IF(Table1[[#This Row],[Previous Position]]&lt;4,3,(IF(Table1[[#This Row],[Previous Position]]&gt;10,1,2)))</f>
        <v>2</v>
      </c>
      <c r="F924" s="1">
        <v>40</v>
      </c>
      <c r="G924" s="1">
        <v>30.39</v>
      </c>
      <c r="H924" s="1" t="s">
        <v>53</v>
      </c>
      <c r="I924" s="1">
        <v>0</v>
      </c>
      <c r="J924" s="1">
        <v>0.02</v>
      </c>
      <c r="K924" s="1">
        <v>0.97</v>
      </c>
      <c r="L924" s="1">
        <v>105000000</v>
      </c>
      <c r="M924" s="1" t="s">
        <v>1948</v>
      </c>
    </row>
    <row r="925" spans="1:13" x14ac:dyDescent="0.25">
      <c r="A925" s="1" t="s">
        <v>1949</v>
      </c>
      <c r="B925" s="1">
        <v>4</v>
      </c>
      <c r="C925" s="1">
        <v>5</v>
      </c>
      <c r="D925" s="1">
        <f>IF(Table1[[#This Row],[Position]]&lt;4,3,(IF(Table1[[#This Row],[Position]]&gt;10,1,2)))</f>
        <v>2</v>
      </c>
      <c r="E925" s="1">
        <f>IF(Table1[[#This Row],[Previous Position]]&lt;4,3,(IF(Table1[[#This Row],[Previous Position]]&gt;10,1,2)))</f>
        <v>2</v>
      </c>
      <c r="F925" s="1">
        <v>40</v>
      </c>
      <c r="G925" s="1">
        <v>16.18</v>
      </c>
      <c r="H925" s="1" t="s">
        <v>1950</v>
      </c>
      <c r="I925" s="1">
        <v>0</v>
      </c>
      <c r="J925" s="1">
        <v>0.01</v>
      </c>
      <c r="K925" s="1">
        <v>0.76</v>
      </c>
      <c r="L925" s="1">
        <v>61900000</v>
      </c>
      <c r="M925" s="1" t="s">
        <v>1951</v>
      </c>
    </row>
    <row r="926" spans="1:13" x14ac:dyDescent="0.25">
      <c r="A926" s="1" t="s">
        <v>1952</v>
      </c>
      <c r="B926" s="1">
        <v>7</v>
      </c>
      <c r="C926" s="1">
        <v>7</v>
      </c>
      <c r="D926" s="1">
        <f>IF(Table1[[#This Row],[Position]]&lt;4,3,(IF(Table1[[#This Row],[Position]]&gt;10,1,2)))</f>
        <v>2</v>
      </c>
      <c r="E926" s="1">
        <f>IF(Table1[[#This Row],[Previous Position]]&lt;4,3,(IF(Table1[[#This Row],[Previous Position]]&gt;10,1,2)))</f>
        <v>2</v>
      </c>
      <c r="F926" s="1">
        <v>70</v>
      </c>
      <c r="G926" s="1">
        <v>0</v>
      </c>
      <c r="H926" s="1" t="s">
        <v>1953</v>
      </c>
      <c r="I926" s="1">
        <v>0</v>
      </c>
      <c r="J926" s="1">
        <v>0</v>
      </c>
      <c r="K926" s="1">
        <v>7.0000000000000007E-2</v>
      </c>
      <c r="L926" s="1">
        <v>17200000</v>
      </c>
      <c r="M926" s="1" t="s">
        <v>1954</v>
      </c>
    </row>
    <row r="927" spans="1:13" x14ac:dyDescent="0.25">
      <c r="A927" s="1" t="s">
        <v>1955</v>
      </c>
      <c r="B927" s="1">
        <v>4</v>
      </c>
      <c r="C927" s="1">
        <v>5</v>
      </c>
      <c r="D927" s="1">
        <f>IF(Table1[[#This Row],[Position]]&lt;4,3,(IF(Table1[[#This Row],[Position]]&gt;10,1,2)))</f>
        <v>2</v>
      </c>
      <c r="E927" s="1">
        <f>IF(Table1[[#This Row],[Previous Position]]&lt;4,3,(IF(Table1[[#This Row],[Previous Position]]&gt;10,1,2)))</f>
        <v>2</v>
      </c>
      <c r="F927" s="1">
        <v>40</v>
      </c>
      <c r="G927" s="1">
        <v>14.78</v>
      </c>
      <c r="H927" s="1" t="s">
        <v>1956</v>
      </c>
      <c r="I927" s="1">
        <v>0</v>
      </c>
      <c r="J927" s="1">
        <v>0.01</v>
      </c>
      <c r="K927" s="1">
        <v>0.19</v>
      </c>
      <c r="L927" s="1">
        <v>184000000</v>
      </c>
      <c r="M927" s="1" t="s">
        <v>1957</v>
      </c>
    </row>
    <row r="928" spans="1:13" x14ac:dyDescent="0.25">
      <c r="A928" s="1" t="s">
        <v>948</v>
      </c>
      <c r="B928" s="1">
        <v>7</v>
      </c>
      <c r="C928" s="1">
        <v>7</v>
      </c>
      <c r="D928" s="1">
        <f>IF(Table1[[#This Row],[Position]]&lt;4,3,(IF(Table1[[#This Row],[Position]]&gt;10,1,2)))</f>
        <v>2</v>
      </c>
      <c r="E928" s="1">
        <f>IF(Table1[[#This Row],[Previous Position]]&lt;4,3,(IF(Table1[[#This Row],[Previous Position]]&gt;10,1,2)))</f>
        <v>2</v>
      </c>
      <c r="F928" s="1">
        <v>70</v>
      </c>
      <c r="G928" s="1">
        <v>0</v>
      </c>
      <c r="H928" s="1" t="s">
        <v>1958</v>
      </c>
      <c r="I928" s="1">
        <v>0</v>
      </c>
      <c r="J928" s="1">
        <v>0</v>
      </c>
      <c r="K928" s="1">
        <v>0.31</v>
      </c>
      <c r="L928" s="1">
        <v>310000</v>
      </c>
      <c r="M928" s="1" t="s">
        <v>950</v>
      </c>
    </row>
    <row r="929" spans="1:13" x14ac:dyDescent="0.25">
      <c r="A929" s="1" t="s">
        <v>1959</v>
      </c>
      <c r="B929" s="1">
        <v>4</v>
      </c>
      <c r="C929" s="1">
        <v>1</v>
      </c>
      <c r="D929" s="1">
        <f>IF(Table1[[#This Row],[Position]]&lt;4,3,(IF(Table1[[#This Row],[Position]]&gt;10,1,2)))</f>
        <v>2</v>
      </c>
      <c r="E929" s="1">
        <f>IF(Table1[[#This Row],[Previous Position]]&lt;4,3,(IF(Table1[[#This Row],[Previous Position]]&gt;10,1,2)))</f>
        <v>3</v>
      </c>
      <c r="F929" s="1">
        <v>40</v>
      </c>
      <c r="G929" s="1">
        <v>10.23</v>
      </c>
      <c r="H929" s="1" t="s">
        <v>1960</v>
      </c>
      <c r="I929" s="1">
        <v>0</v>
      </c>
      <c r="J929" s="1">
        <v>0</v>
      </c>
      <c r="K929" s="1">
        <v>0.24</v>
      </c>
      <c r="L929" s="1">
        <v>87500000</v>
      </c>
      <c r="M929" s="1" t="s">
        <v>1961</v>
      </c>
    </row>
    <row r="930" spans="1:13" x14ac:dyDescent="0.25">
      <c r="A930" s="1" t="s">
        <v>1761</v>
      </c>
      <c r="B930" s="1">
        <v>7</v>
      </c>
      <c r="C930" s="1">
        <v>7</v>
      </c>
      <c r="D930" s="1">
        <f>IF(Table1[[#This Row],[Position]]&lt;4,3,(IF(Table1[[#This Row],[Position]]&gt;10,1,2)))</f>
        <v>2</v>
      </c>
      <c r="E930" s="1">
        <f>IF(Table1[[#This Row],[Previous Position]]&lt;4,3,(IF(Table1[[#This Row],[Previous Position]]&gt;10,1,2)))</f>
        <v>2</v>
      </c>
      <c r="F930" s="1">
        <v>70</v>
      </c>
      <c r="G930" s="1">
        <v>16.14</v>
      </c>
      <c r="H930" s="1" t="s">
        <v>56</v>
      </c>
      <c r="I930" s="1">
        <v>0</v>
      </c>
      <c r="J930" s="1">
        <v>0.01</v>
      </c>
      <c r="K930" s="1">
        <v>0.77</v>
      </c>
      <c r="L930" s="1">
        <v>1890000</v>
      </c>
      <c r="M930" s="1" t="s">
        <v>1762</v>
      </c>
    </row>
    <row r="931" spans="1:13" x14ac:dyDescent="0.25">
      <c r="A931" s="1" t="s">
        <v>1962</v>
      </c>
      <c r="B931" s="1">
        <v>4</v>
      </c>
      <c r="C931" s="1">
        <v>5</v>
      </c>
      <c r="D931" s="1">
        <f>IF(Table1[[#This Row],[Position]]&lt;4,3,(IF(Table1[[#This Row],[Position]]&gt;10,1,2)))</f>
        <v>2</v>
      </c>
      <c r="E931" s="1">
        <f>IF(Table1[[#This Row],[Previous Position]]&lt;4,3,(IF(Table1[[#This Row],[Previous Position]]&gt;10,1,2)))</f>
        <v>2</v>
      </c>
      <c r="F931" s="1">
        <v>40</v>
      </c>
      <c r="G931" s="1">
        <v>9.39</v>
      </c>
      <c r="H931" s="1" t="s">
        <v>1963</v>
      </c>
      <c r="I931" s="1">
        <v>0</v>
      </c>
      <c r="J931" s="1">
        <v>0</v>
      </c>
      <c r="K931" s="1">
        <v>0.41</v>
      </c>
      <c r="L931" s="1">
        <v>39300000</v>
      </c>
      <c r="M931" s="1" t="s">
        <v>1964</v>
      </c>
    </row>
    <row r="932" spans="1:13" x14ac:dyDescent="0.25">
      <c r="A932" s="1" t="s">
        <v>1965</v>
      </c>
      <c r="B932" s="1">
        <v>7</v>
      </c>
      <c r="C932" s="1">
        <v>8</v>
      </c>
      <c r="D932" s="1">
        <f>IF(Table1[[#This Row],[Position]]&lt;4,3,(IF(Table1[[#This Row],[Position]]&gt;10,1,2)))</f>
        <v>2</v>
      </c>
      <c r="E932" s="1">
        <f>IF(Table1[[#This Row],[Previous Position]]&lt;4,3,(IF(Table1[[#This Row],[Previous Position]]&gt;10,1,2)))</f>
        <v>2</v>
      </c>
      <c r="F932" s="1">
        <v>70</v>
      </c>
      <c r="G932" s="1">
        <v>0</v>
      </c>
      <c r="H932" s="1" t="s">
        <v>253</v>
      </c>
      <c r="I932" s="1">
        <v>0</v>
      </c>
      <c r="J932" s="1">
        <v>0</v>
      </c>
      <c r="K932" s="1">
        <v>0.26</v>
      </c>
      <c r="L932" s="1">
        <v>42500000</v>
      </c>
      <c r="M932" s="1" t="s">
        <v>1966</v>
      </c>
    </row>
    <row r="933" spans="1:13" x14ac:dyDescent="0.25">
      <c r="A933" s="1" t="s">
        <v>1967</v>
      </c>
      <c r="B933" s="1">
        <v>4</v>
      </c>
      <c r="C933" s="1">
        <v>4</v>
      </c>
      <c r="D933" s="1">
        <f>IF(Table1[[#This Row],[Position]]&lt;4,3,(IF(Table1[[#This Row],[Position]]&gt;10,1,2)))</f>
        <v>2</v>
      </c>
      <c r="E933" s="1">
        <f>IF(Table1[[#This Row],[Previous Position]]&lt;4,3,(IF(Table1[[#This Row],[Previous Position]]&gt;10,1,2)))</f>
        <v>2</v>
      </c>
      <c r="F933" s="1">
        <v>40</v>
      </c>
      <c r="G933" s="1">
        <v>16.16</v>
      </c>
      <c r="H933" s="1" t="s">
        <v>18</v>
      </c>
      <c r="I933" s="1">
        <v>0</v>
      </c>
      <c r="J933" s="1">
        <v>0.01</v>
      </c>
      <c r="K933" s="1">
        <v>0.95</v>
      </c>
      <c r="L933" s="1">
        <v>555000000</v>
      </c>
      <c r="M933" s="1" t="s">
        <v>1968</v>
      </c>
    </row>
    <row r="934" spans="1:13" x14ac:dyDescent="0.25">
      <c r="A934" s="1" t="s">
        <v>1969</v>
      </c>
      <c r="B934" s="1">
        <v>7</v>
      </c>
      <c r="C934" s="1">
        <v>5</v>
      </c>
      <c r="D934" s="1">
        <f>IF(Table1[[#This Row],[Position]]&lt;4,3,(IF(Table1[[#This Row],[Position]]&gt;10,1,2)))</f>
        <v>2</v>
      </c>
      <c r="E934" s="1">
        <f>IF(Table1[[#This Row],[Previous Position]]&lt;4,3,(IF(Table1[[#This Row],[Previous Position]]&gt;10,1,2)))</f>
        <v>2</v>
      </c>
      <c r="F934" s="1">
        <v>70</v>
      </c>
      <c r="G934" s="1">
        <v>11.27</v>
      </c>
      <c r="H934" s="1" t="s">
        <v>673</v>
      </c>
      <c r="I934" s="1">
        <v>0</v>
      </c>
      <c r="J934" s="1">
        <v>0</v>
      </c>
      <c r="K934" s="1">
        <v>0.44</v>
      </c>
      <c r="L934" s="1">
        <v>11300000</v>
      </c>
      <c r="M934" s="1" t="s">
        <v>1970</v>
      </c>
    </row>
    <row r="935" spans="1:13" x14ac:dyDescent="0.25">
      <c r="A935" s="1" t="s">
        <v>1971</v>
      </c>
      <c r="B935" s="1">
        <v>7</v>
      </c>
      <c r="C935" s="1">
        <v>7</v>
      </c>
      <c r="D935" s="1">
        <f>IF(Table1[[#This Row],[Position]]&lt;4,3,(IF(Table1[[#This Row],[Position]]&gt;10,1,2)))</f>
        <v>2</v>
      </c>
      <c r="E935" s="1">
        <f>IF(Table1[[#This Row],[Previous Position]]&lt;4,3,(IF(Table1[[#This Row],[Previous Position]]&gt;10,1,2)))</f>
        <v>2</v>
      </c>
      <c r="F935" s="1">
        <v>70</v>
      </c>
      <c r="G935" s="1">
        <v>9.27</v>
      </c>
      <c r="H935" s="1" t="s">
        <v>216</v>
      </c>
      <c r="I935" s="1">
        <v>0</v>
      </c>
      <c r="J935" s="1">
        <v>0</v>
      </c>
      <c r="K935" s="1">
        <v>0.89</v>
      </c>
      <c r="L935" s="1">
        <v>91500000</v>
      </c>
      <c r="M935" s="1" t="s">
        <v>1972</v>
      </c>
    </row>
    <row r="936" spans="1:13" x14ac:dyDescent="0.25">
      <c r="A936" s="1" t="s">
        <v>532</v>
      </c>
      <c r="B936" s="1">
        <v>4</v>
      </c>
      <c r="C936" s="1">
        <v>0</v>
      </c>
      <c r="D936" s="1">
        <f>IF(Table1[[#This Row],[Position]]&lt;4,3,(IF(Table1[[#This Row],[Position]]&gt;10,1,2)))</f>
        <v>2</v>
      </c>
      <c r="E936" s="1">
        <f>IF(Table1[[#This Row],[Previous Position]]&lt;4,3,(IF(Table1[[#This Row],[Previous Position]]&gt;10,1,2)))</f>
        <v>3</v>
      </c>
      <c r="F936" s="1">
        <v>40</v>
      </c>
      <c r="G936" s="1">
        <v>0</v>
      </c>
      <c r="H936" s="1" t="s">
        <v>1327</v>
      </c>
      <c r="I936" s="1">
        <v>0</v>
      </c>
      <c r="J936" s="1">
        <v>0</v>
      </c>
      <c r="K936" s="1">
        <v>0.53</v>
      </c>
      <c r="L936" s="1">
        <v>390000</v>
      </c>
      <c r="M936" s="1" t="s">
        <v>534</v>
      </c>
    </row>
    <row r="937" spans="1:13" x14ac:dyDescent="0.25">
      <c r="A937" s="1" t="s">
        <v>1973</v>
      </c>
      <c r="B937" s="1">
        <v>7</v>
      </c>
      <c r="C937" s="1">
        <v>7</v>
      </c>
      <c r="D937" s="1">
        <f>IF(Table1[[#This Row],[Position]]&lt;4,3,(IF(Table1[[#This Row],[Position]]&gt;10,1,2)))</f>
        <v>2</v>
      </c>
      <c r="E937" s="1">
        <f>IF(Table1[[#This Row],[Previous Position]]&lt;4,3,(IF(Table1[[#This Row],[Previous Position]]&gt;10,1,2)))</f>
        <v>2</v>
      </c>
      <c r="F937" s="1">
        <v>70</v>
      </c>
      <c r="G937" s="1">
        <v>0</v>
      </c>
      <c r="H937" s="1" t="s">
        <v>216</v>
      </c>
      <c r="I937" s="1">
        <v>0</v>
      </c>
      <c r="J937" s="1">
        <v>0</v>
      </c>
      <c r="K937" s="1">
        <v>0.42</v>
      </c>
      <c r="L937" s="1">
        <v>142000000</v>
      </c>
      <c r="M937" s="1" t="s">
        <v>1974</v>
      </c>
    </row>
    <row r="938" spans="1:13" x14ac:dyDescent="0.25">
      <c r="A938" s="1" t="s">
        <v>1798</v>
      </c>
      <c r="B938" s="1">
        <v>7</v>
      </c>
      <c r="C938" s="1">
        <v>7</v>
      </c>
      <c r="D938" s="1">
        <f>IF(Table1[[#This Row],[Position]]&lt;4,3,(IF(Table1[[#This Row],[Position]]&gt;10,1,2)))</f>
        <v>2</v>
      </c>
      <c r="E938" s="1">
        <f>IF(Table1[[#This Row],[Previous Position]]&lt;4,3,(IF(Table1[[#This Row],[Previous Position]]&gt;10,1,2)))</f>
        <v>2</v>
      </c>
      <c r="F938" s="1">
        <v>70</v>
      </c>
      <c r="G938" s="1">
        <v>19.39</v>
      </c>
      <c r="H938" s="1" t="s">
        <v>1035</v>
      </c>
      <c r="I938" s="1">
        <v>0</v>
      </c>
      <c r="J938" s="1">
        <v>0.01</v>
      </c>
      <c r="K938" s="1">
        <v>0.93</v>
      </c>
      <c r="L938" s="1">
        <v>465000000</v>
      </c>
      <c r="M938" s="1" t="s">
        <v>1799</v>
      </c>
    </row>
    <row r="939" spans="1:13" x14ac:dyDescent="0.25">
      <c r="A939" s="1" t="s">
        <v>1975</v>
      </c>
      <c r="B939" s="1">
        <v>4</v>
      </c>
      <c r="C939" s="1">
        <v>3</v>
      </c>
      <c r="D939" s="1">
        <f>IF(Table1[[#This Row],[Position]]&lt;4,3,(IF(Table1[[#This Row],[Position]]&gt;10,1,2)))</f>
        <v>2</v>
      </c>
      <c r="E939" s="1">
        <f>IF(Table1[[#This Row],[Previous Position]]&lt;4,3,(IF(Table1[[#This Row],[Previous Position]]&gt;10,1,2)))</f>
        <v>3</v>
      </c>
      <c r="F939" s="1">
        <v>40</v>
      </c>
      <c r="G939" s="1">
        <v>53.6</v>
      </c>
      <c r="H939" s="1" t="s">
        <v>53</v>
      </c>
      <c r="I939" s="1">
        <v>0</v>
      </c>
      <c r="J939" s="1">
        <v>0.03</v>
      </c>
      <c r="K939" s="1">
        <v>0.94</v>
      </c>
      <c r="L939" s="1">
        <v>119000000</v>
      </c>
      <c r="M939" s="1" t="s">
        <v>1976</v>
      </c>
    </row>
    <row r="940" spans="1:13" x14ac:dyDescent="0.25">
      <c r="A940" s="1" t="s">
        <v>1977</v>
      </c>
      <c r="B940" s="1">
        <v>4</v>
      </c>
      <c r="C940" s="1">
        <v>3</v>
      </c>
      <c r="D940" s="1">
        <f>IF(Table1[[#This Row],[Position]]&lt;4,3,(IF(Table1[[#This Row],[Position]]&gt;10,1,2)))</f>
        <v>2</v>
      </c>
      <c r="E940" s="1">
        <f>IF(Table1[[#This Row],[Previous Position]]&lt;4,3,(IF(Table1[[#This Row],[Previous Position]]&gt;10,1,2)))</f>
        <v>3</v>
      </c>
      <c r="F940" s="1">
        <v>40</v>
      </c>
      <c r="G940" s="1">
        <v>16.22</v>
      </c>
      <c r="H940" s="1" t="s">
        <v>18</v>
      </c>
      <c r="I940" s="1">
        <v>0</v>
      </c>
      <c r="J940" s="1">
        <v>0.01</v>
      </c>
      <c r="K940" s="1">
        <v>0.97</v>
      </c>
      <c r="L940" s="1">
        <v>460000000</v>
      </c>
      <c r="M940" s="1" t="s">
        <v>1978</v>
      </c>
    </row>
    <row r="941" spans="1:13" x14ac:dyDescent="0.25">
      <c r="A941" s="1" t="s">
        <v>1979</v>
      </c>
      <c r="B941" s="1">
        <v>4</v>
      </c>
      <c r="C941" s="1">
        <v>4</v>
      </c>
      <c r="D941" s="1">
        <f>IF(Table1[[#This Row],[Position]]&lt;4,3,(IF(Table1[[#This Row],[Position]]&gt;10,1,2)))</f>
        <v>2</v>
      </c>
      <c r="E941" s="1">
        <f>IF(Table1[[#This Row],[Previous Position]]&lt;4,3,(IF(Table1[[#This Row],[Previous Position]]&gt;10,1,2)))</f>
        <v>2</v>
      </c>
      <c r="F941" s="1">
        <v>40</v>
      </c>
      <c r="G941" s="1">
        <v>4.13</v>
      </c>
      <c r="H941" s="1" t="s">
        <v>259</v>
      </c>
      <c r="I941" s="1">
        <v>0</v>
      </c>
      <c r="J941" s="1">
        <v>0</v>
      </c>
      <c r="K941" s="1">
        <v>0.04</v>
      </c>
      <c r="L941" s="1">
        <v>6100000</v>
      </c>
      <c r="M941" s="1" t="s">
        <v>1980</v>
      </c>
    </row>
    <row r="942" spans="1:13" x14ac:dyDescent="0.25">
      <c r="A942" s="1" t="s">
        <v>1981</v>
      </c>
      <c r="B942" s="1">
        <v>4</v>
      </c>
      <c r="C942" s="1">
        <v>4</v>
      </c>
      <c r="D942" s="1">
        <f>IF(Table1[[#This Row],[Position]]&lt;4,3,(IF(Table1[[#This Row],[Position]]&gt;10,1,2)))</f>
        <v>2</v>
      </c>
      <c r="E942" s="1">
        <f>IF(Table1[[#This Row],[Previous Position]]&lt;4,3,(IF(Table1[[#This Row],[Previous Position]]&gt;10,1,2)))</f>
        <v>2</v>
      </c>
      <c r="F942" s="1">
        <v>40</v>
      </c>
      <c r="G942" s="1">
        <v>19.98</v>
      </c>
      <c r="H942" s="1" t="s">
        <v>1361</v>
      </c>
      <c r="I942" s="1">
        <v>0</v>
      </c>
      <c r="J942" s="1">
        <v>0.01</v>
      </c>
      <c r="K942" s="1">
        <v>0.91</v>
      </c>
      <c r="L942" s="1">
        <v>41300000</v>
      </c>
      <c r="M942" s="1" t="s">
        <v>1982</v>
      </c>
    </row>
    <row r="943" spans="1:13" x14ac:dyDescent="0.25">
      <c r="A943" s="1" t="s">
        <v>1983</v>
      </c>
      <c r="B943" s="1">
        <v>7</v>
      </c>
      <c r="C943" s="1">
        <v>7</v>
      </c>
      <c r="D943" s="1">
        <f>IF(Table1[[#This Row],[Position]]&lt;4,3,(IF(Table1[[#This Row],[Position]]&gt;10,1,2)))</f>
        <v>2</v>
      </c>
      <c r="E943" s="1">
        <f>IF(Table1[[#This Row],[Previous Position]]&lt;4,3,(IF(Table1[[#This Row],[Previous Position]]&gt;10,1,2)))</f>
        <v>2</v>
      </c>
      <c r="F943" s="1">
        <v>70</v>
      </c>
      <c r="G943" s="1">
        <v>0</v>
      </c>
      <c r="H943" s="1" t="s">
        <v>50</v>
      </c>
      <c r="I943" s="1">
        <v>0</v>
      </c>
      <c r="J943" s="1">
        <v>0</v>
      </c>
      <c r="K943" s="1">
        <v>0.72</v>
      </c>
      <c r="L943" s="1">
        <v>12000000</v>
      </c>
      <c r="M943" s="1" t="s">
        <v>1984</v>
      </c>
    </row>
    <row r="944" spans="1:13" x14ac:dyDescent="0.25">
      <c r="A944" s="1" t="s">
        <v>537</v>
      </c>
      <c r="B944" s="1">
        <v>4</v>
      </c>
      <c r="C944" s="1">
        <v>4</v>
      </c>
      <c r="D944" s="1">
        <f>IF(Table1[[#This Row],[Position]]&lt;4,3,(IF(Table1[[#This Row],[Position]]&gt;10,1,2)))</f>
        <v>2</v>
      </c>
      <c r="E944" s="1">
        <f>IF(Table1[[#This Row],[Previous Position]]&lt;4,3,(IF(Table1[[#This Row],[Previous Position]]&gt;10,1,2)))</f>
        <v>2</v>
      </c>
      <c r="F944" s="1">
        <v>40</v>
      </c>
      <c r="G944" s="1">
        <v>9.2100000000000009</v>
      </c>
      <c r="H944" s="1" t="s">
        <v>1004</v>
      </c>
      <c r="I944" s="1">
        <v>0</v>
      </c>
      <c r="J944" s="1">
        <v>0</v>
      </c>
      <c r="K944" s="1">
        <v>0.88</v>
      </c>
      <c r="L944" s="1">
        <v>65000</v>
      </c>
      <c r="M944" s="1" t="s">
        <v>538</v>
      </c>
    </row>
    <row r="945" spans="1:13" x14ac:dyDescent="0.25">
      <c r="A945" s="1" t="s">
        <v>1985</v>
      </c>
      <c r="B945" s="1">
        <v>4</v>
      </c>
      <c r="C945" s="1">
        <v>7</v>
      </c>
      <c r="D945" s="1">
        <f>IF(Table1[[#This Row],[Position]]&lt;4,3,(IF(Table1[[#This Row],[Position]]&gt;10,1,2)))</f>
        <v>2</v>
      </c>
      <c r="E945" s="1">
        <f>IF(Table1[[#This Row],[Previous Position]]&lt;4,3,(IF(Table1[[#This Row],[Previous Position]]&gt;10,1,2)))</f>
        <v>2</v>
      </c>
      <c r="F945" s="1">
        <v>40</v>
      </c>
      <c r="G945" s="1">
        <v>7.65</v>
      </c>
      <c r="H945" s="1" t="s">
        <v>1986</v>
      </c>
      <c r="I945" s="1">
        <v>0</v>
      </c>
      <c r="J945" s="1">
        <v>0</v>
      </c>
      <c r="K945" s="1">
        <v>0.12</v>
      </c>
      <c r="L945" s="1">
        <v>55900000</v>
      </c>
      <c r="M945" s="1" t="s">
        <v>1987</v>
      </c>
    </row>
    <row r="946" spans="1:13" x14ac:dyDescent="0.25">
      <c r="A946" s="1" t="s">
        <v>1988</v>
      </c>
      <c r="B946" s="1">
        <v>12</v>
      </c>
      <c r="C946" s="1">
        <v>0</v>
      </c>
      <c r="D946" s="1">
        <f>IF(Table1[[#This Row],[Position]]&lt;4,3,(IF(Table1[[#This Row],[Position]]&gt;10,1,2)))</f>
        <v>1</v>
      </c>
      <c r="E946" s="1">
        <f>IF(Table1[[#This Row],[Previous Position]]&lt;4,3,(IF(Table1[[#This Row],[Previous Position]]&gt;10,1,2)))</f>
        <v>3</v>
      </c>
      <c r="F946" s="1">
        <v>210</v>
      </c>
      <c r="G946" s="1">
        <v>0</v>
      </c>
      <c r="H946" s="1" t="s">
        <v>182</v>
      </c>
      <c r="I946" s="1">
        <v>0</v>
      </c>
      <c r="J946" s="1">
        <v>0</v>
      </c>
      <c r="K946" s="1">
        <v>0.01</v>
      </c>
      <c r="L946" s="1">
        <v>21500000</v>
      </c>
      <c r="M946" s="1" t="s">
        <v>1989</v>
      </c>
    </row>
    <row r="947" spans="1:13" x14ac:dyDescent="0.25">
      <c r="A947" s="1" t="s">
        <v>1990</v>
      </c>
      <c r="B947" s="1">
        <v>12</v>
      </c>
      <c r="C947" s="1">
        <v>12</v>
      </c>
      <c r="D947" s="1">
        <f>IF(Table1[[#This Row],[Position]]&lt;4,3,(IF(Table1[[#This Row],[Position]]&gt;10,1,2)))</f>
        <v>1</v>
      </c>
      <c r="E947" s="1">
        <f>IF(Table1[[#This Row],[Previous Position]]&lt;4,3,(IF(Table1[[#This Row],[Previous Position]]&gt;10,1,2)))</f>
        <v>1</v>
      </c>
      <c r="F947" s="1">
        <v>210</v>
      </c>
      <c r="G947" s="1">
        <v>31.6</v>
      </c>
      <c r="H947" s="1" t="s">
        <v>1372</v>
      </c>
      <c r="I947" s="1">
        <v>0</v>
      </c>
      <c r="J947" s="1">
        <v>0.02</v>
      </c>
      <c r="K947" s="1">
        <v>0.9</v>
      </c>
      <c r="L947" s="1">
        <v>103000000</v>
      </c>
      <c r="M947" s="1" t="s">
        <v>1991</v>
      </c>
    </row>
    <row r="948" spans="1:13" x14ac:dyDescent="0.25">
      <c r="A948" s="1" t="s">
        <v>1992</v>
      </c>
      <c r="B948" s="1">
        <v>12</v>
      </c>
      <c r="C948" s="1">
        <v>11</v>
      </c>
      <c r="D948" s="1">
        <f>IF(Table1[[#This Row],[Position]]&lt;4,3,(IF(Table1[[#This Row],[Position]]&gt;10,1,2)))</f>
        <v>1</v>
      </c>
      <c r="E948" s="1">
        <f>IF(Table1[[#This Row],[Previous Position]]&lt;4,3,(IF(Table1[[#This Row],[Previous Position]]&gt;10,1,2)))</f>
        <v>1</v>
      </c>
      <c r="F948" s="1">
        <v>210</v>
      </c>
      <c r="G948" s="1">
        <v>11.45</v>
      </c>
      <c r="H948" s="1" t="s">
        <v>108</v>
      </c>
      <c r="I948" s="1">
        <v>0</v>
      </c>
      <c r="J948" s="1">
        <v>0</v>
      </c>
      <c r="K948" s="1">
        <v>0.54</v>
      </c>
      <c r="L948" s="1">
        <v>1630000</v>
      </c>
      <c r="M948" s="1" t="s">
        <v>1993</v>
      </c>
    </row>
    <row r="949" spans="1:13" x14ac:dyDescent="0.25">
      <c r="A949" s="1" t="s">
        <v>1994</v>
      </c>
      <c r="B949" s="1">
        <v>12</v>
      </c>
      <c r="C949" s="1">
        <v>12</v>
      </c>
      <c r="D949" s="1">
        <f>IF(Table1[[#This Row],[Position]]&lt;4,3,(IF(Table1[[#This Row],[Position]]&gt;10,1,2)))</f>
        <v>1</v>
      </c>
      <c r="E949" s="1">
        <f>IF(Table1[[#This Row],[Previous Position]]&lt;4,3,(IF(Table1[[#This Row],[Previous Position]]&gt;10,1,2)))</f>
        <v>1</v>
      </c>
      <c r="F949" s="1">
        <v>210</v>
      </c>
      <c r="G949" s="1">
        <v>24.94</v>
      </c>
      <c r="H949" s="1" t="s">
        <v>12</v>
      </c>
      <c r="I949" s="1">
        <v>0</v>
      </c>
      <c r="J949" s="1">
        <v>0.01</v>
      </c>
      <c r="K949" s="1">
        <v>0.62</v>
      </c>
      <c r="L949" s="1">
        <v>176000000</v>
      </c>
      <c r="M949" s="1" t="s">
        <v>1995</v>
      </c>
    </row>
    <row r="950" spans="1:13" x14ac:dyDescent="0.25">
      <c r="A950" s="1" t="s">
        <v>1996</v>
      </c>
      <c r="B950" s="1">
        <v>12</v>
      </c>
      <c r="C950" s="1">
        <v>13</v>
      </c>
      <c r="D950" s="1">
        <f>IF(Table1[[#This Row],[Position]]&lt;4,3,(IF(Table1[[#This Row],[Position]]&gt;10,1,2)))</f>
        <v>1</v>
      </c>
      <c r="E950" s="1">
        <f>IF(Table1[[#This Row],[Previous Position]]&lt;4,3,(IF(Table1[[#This Row],[Previous Position]]&gt;10,1,2)))</f>
        <v>1</v>
      </c>
      <c r="F950" s="1">
        <v>210</v>
      </c>
      <c r="G950" s="1">
        <v>15.01</v>
      </c>
      <c r="H950" s="1" t="s">
        <v>229</v>
      </c>
      <c r="I950" s="1">
        <v>0</v>
      </c>
      <c r="J950" s="1">
        <v>0.01</v>
      </c>
      <c r="K950" s="1">
        <v>0.88</v>
      </c>
      <c r="L950" s="1">
        <v>353000000</v>
      </c>
      <c r="M950" s="1" t="s">
        <v>1997</v>
      </c>
    </row>
    <row r="951" spans="1:13" x14ac:dyDescent="0.25">
      <c r="A951" s="1" t="s">
        <v>1998</v>
      </c>
      <c r="B951" s="1">
        <v>14</v>
      </c>
      <c r="C951" s="1">
        <v>15</v>
      </c>
      <c r="D951" s="1">
        <f>IF(Table1[[#This Row],[Position]]&lt;4,3,(IF(Table1[[#This Row],[Position]]&gt;10,1,2)))</f>
        <v>1</v>
      </c>
      <c r="E951" s="1">
        <f>IF(Table1[[#This Row],[Previous Position]]&lt;4,3,(IF(Table1[[#This Row],[Previous Position]]&gt;10,1,2)))</f>
        <v>1</v>
      </c>
      <c r="F951" s="1">
        <v>390</v>
      </c>
      <c r="G951" s="1">
        <v>4.45</v>
      </c>
      <c r="H951" s="1" t="s">
        <v>1999</v>
      </c>
      <c r="I951" s="1">
        <v>0</v>
      </c>
      <c r="J951" s="1">
        <v>0</v>
      </c>
      <c r="K951" s="1">
        <v>0.16</v>
      </c>
      <c r="L951" s="1">
        <v>604000000</v>
      </c>
      <c r="M951" s="1" t="s">
        <v>2000</v>
      </c>
    </row>
    <row r="952" spans="1:13" x14ac:dyDescent="0.25">
      <c r="A952" s="1" t="s">
        <v>855</v>
      </c>
      <c r="B952" s="1">
        <v>12</v>
      </c>
      <c r="C952" s="1">
        <v>12</v>
      </c>
      <c r="D952" s="1">
        <f>IF(Table1[[#This Row],[Position]]&lt;4,3,(IF(Table1[[#This Row],[Position]]&gt;10,1,2)))</f>
        <v>1</v>
      </c>
      <c r="E952" s="1">
        <f>IF(Table1[[#This Row],[Previous Position]]&lt;4,3,(IF(Table1[[#This Row],[Previous Position]]&gt;10,1,2)))</f>
        <v>1</v>
      </c>
      <c r="F952" s="1">
        <v>210</v>
      </c>
      <c r="G952" s="1">
        <v>14.61</v>
      </c>
      <c r="H952" s="1" t="s">
        <v>2001</v>
      </c>
      <c r="I952" s="1">
        <v>0</v>
      </c>
      <c r="J952" s="1">
        <v>0.01</v>
      </c>
      <c r="K952" s="1">
        <v>0.85</v>
      </c>
      <c r="L952" s="1">
        <v>66000</v>
      </c>
      <c r="M952" s="1" t="s">
        <v>857</v>
      </c>
    </row>
    <row r="953" spans="1:13" x14ac:dyDescent="0.25">
      <c r="A953" s="1" t="s">
        <v>2002</v>
      </c>
      <c r="B953" s="1">
        <v>14</v>
      </c>
      <c r="C953" s="1">
        <v>13</v>
      </c>
      <c r="D953" s="1">
        <f>IF(Table1[[#This Row],[Position]]&lt;4,3,(IF(Table1[[#This Row],[Position]]&gt;10,1,2)))</f>
        <v>1</v>
      </c>
      <c r="E953" s="1">
        <f>IF(Table1[[#This Row],[Previous Position]]&lt;4,3,(IF(Table1[[#This Row],[Previous Position]]&gt;10,1,2)))</f>
        <v>1</v>
      </c>
      <c r="F953" s="1">
        <v>390</v>
      </c>
      <c r="G953" s="1">
        <v>15.16</v>
      </c>
      <c r="H953" s="1" t="s">
        <v>229</v>
      </c>
      <c r="I953" s="1">
        <v>0</v>
      </c>
      <c r="J953" s="1">
        <v>0.01</v>
      </c>
      <c r="K953" s="1">
        <v>0.89</v>
      </c>
      <c r="L953" s="1">
        <v>441000000</v>
      </c>
      <c r="M953" s="1" t="s">
        <v>2003</v>
      </c>
    </row>
    <row r="954" spans="1:13" x14ac:dyDescent="0.25">
      <c r="A954" s="1" t="s">
        <v>2004</v>
      </c>
      <c r="B954" s="1">
        <v>10</v>
      </c>
      <c r="C954" s="1">
        <v>9</v>
      </c>
      <c r="D954" s="1">
        <f>IF(Table1[[#This Row],[Position]]&lt;4,3,(IF(Table1[[#This Row],[Position]]&gt;10,1,2)))</f>
        <v>2</v>
      </c>
      <c r="E954" s="1">
        <f>IF(Table1[[#This Row],[Previous Position]]&lt;4,3,(IF(Table1[[#This Row],[Previous Position]]&gt;10,1,2)))</f>
        <v>2</v>
      </c>
      <c r="F954" s="1">
        <v>90</v>
      </c>
      <c r="G954" s="1">
        <v>48.74</v>
      </c>
      <c r="H954" s="1" t="s">
        <v>70</v>
      </c>
      <c r="I954" s="1">
        <v>0</v>
      </c>
      <c r="J954" s="1">
        <v>0.03</v>
      </c>
      <c r="K954" s="1">
        <v>0.96</v>
      </c>
      <c r="L954" s="1">
        <v>10300000</v>
      </c>
      <c r="M954" s="1" t="s">
        <v>2005</v>
      </c>
    </row>
    <row r="955" spans="1:13" x14ac:dyDescent="0.25">
      <c r="A955" s="1" t="s">
        <v>2006</v>
      </c>
      <c r="B955" s="1">
        <v>3</v>
      </c>
      <c r="C955" s="1">
        <v>3</v>
      </c>
      <c r="D955" s="1">
        <f>IF(Table1[[#This Row],[Position]]&lt;4,3,(IF(Table1[[#This Row],[Position]]&gt;10,1,2)))</f>
        <v>3</v>
      </c>
      <c r="E955" s="1">
        <f>IF(Table1[[#This Row],[Previous Position]]&lt;4,3,(IF(Table1[[#This Row],[Previous Position]]&gt;10,1,2)))</f>
        <v>3</v>
      </c>
      <c r="F955" s="1">
        <v>30</v>
      </c>
      <c r="G955" s="1">
        <v>34.54</v>
      </c>
      <c r="H955" s="1" t="s">
        <v>292</v>
      </c>
      <c r="I955" s="1">
        <v>0</v>
      </c>
      <c r="J955" s="1">
        <v>0.02</v>
      </c>
      <c r="K955" s="1">
        <v>0.88</v>
      </c>
      <c r="L955" s="1">
        <v>382000000</v>
      </c>
      <c r="M955" s="1" t="s">
        <v>2007</v>
      </c>
    </row>
    <row r="956" spans="1:13" x14ac:dyDescent="0.25">
      <c r="A956" s="1" t="s">
        <v>2008</v>
      </c>
      <c r="B956" s="1">
        <v>9</v>
      </c>
      <c r="C956" s="1">
        <v>7</v>
      </c>
      <c r="D956" s="1">
        <f>IF(Table1[[#This Row],[Position]]&lt;4,3,(IF(Table1[[#This Row],[Position]]&gt;10,1,2)))</f>
        <v>2</v>
      </c>
      <c r="E956" s="1">
        <f>IF(Table1[[#This Row],[Previous Position]]&lt;4,3,(IF(Table1[[#This Row],[Previous Position]]&gt;10,1,2)))</f>
        <v>2</v>
      </c>
      <c r="F956" s="1">
        <v>90</v>
      </c>
      <c r="G956" s="1">
        <v>0</v>
      </c>
      <c r="H956" s="1" t="s">
        <v>1691</v>
      </c>
      <c r="I956" s="1">
        <v>0</v>
      </c>
      <c r="J956" s="1">
        <v>0</v>
      </c>
      <c r="K956" s="1">
        <v>0.11</v>
      </c>
      <c r="L956" s="1">
        <v>417000</v>
      </c>
      <c r="M956" s="1" t="s">
        <v>2009</v>
      </c>
    </row>
    <row r="957" spans="1:13" x14ac:dyDescent="0.25">
      <c r="A957" s="1" t="s">
        <v>2010</v>
      </c>
      <c r="B957" s="1">
        <v>3</v>
      </c>
      <c r="C957" s="1">
        <v>3</v>
      </c>
      <c r="D957" s="1">
        <f>IF(Table1[[#This Row],[Position]]&lt;4,3,(IF(Table1[[#This Row],[Position]]&gt;10,1,2)))</f>
        <v>3</v>
      </c>
      <c r="E957" s="1">
        <f>IF(Table1[[#This Row],[Previous Position]]&lt;4,3,(IF(Table1[[#This Row],[Previous Position]]&gt;10,1,2)))</f>
        <v>3</v>
      </c>
      <c r="F957" s="1">
        <v>30</v>
      </c>
      <c r="G957" s="1">
        <v>0</v>
      </c>
      <c r="H957" s="1" t="s">
        <v>2011</v>
      </c>
      <c r="I957" s="1">
        <v>0</v>
      </c>
      <c r="J957" s="1">
        <v>0</v>
      </c>
      <c r="K957" s="1">
        <v>0.83</v>
      </c>
      <c r="L957" s="1">
        <v>93700000</v>
      </c>
      <c r="M957" s="1" t="s">
        <v>2012</v>
      </c>
    </row>
    <row r="958" spans="1:13" x14ac:dyDescent="0.25">
      <c r="A958" s="1" t="s">
        <v>1595</v>
      </c>
      <c r="B958" s="1">
        <v>3</v>
      </c>
      <c r="C958" s="1">
        <v>3</v>
      </c>
      <c r="D958" s="1">
        <f>IF(Table1[[#This Row],[Position]]&lt;4,3,(IF(Table1[[#This Row],[Position]]&gt;10,1,2)))</f>
        <v>3</v>
      </c>
      <c r="E958" s="1">
        <f>IF(Table1[[#This Row],[Previous Position]]&lt;4,3,(IF(Table1[[#This Row],[Previous Position]]&gt;10,1,2)))</f>
        <v>3</v>
      </c>
      <c r="F958" s="1">
        <v>30</v>
      </c>
      <c r="G958" s="1">
        <v>0</v>
      </c>
      <c r="H958" s="1" t="s">
        <v>446</v>
      </c>
      <c r="I958" s="1">
        <v>0</v>
      </c>
      <c r="J958" s="1">
        <v>0</v>
      </c>
      <c r="K958" s="1">
        <v>0.41</v>
      </c>
      <c r="L958" s="1">
        <v>101000000</v>
      </c>
      <c r="M958" s="1" t="s">
        <v>1597</v>
      </c>
    </row>
    <row r="959" spans="1:13" x14ac:dyDescent="0.25">
      <c r="A959" s="1" t="s">
        <v>2013</v>
      </c>
      <c r="B959" s="1">
        <v>3</v>
      </c>
      <c r="C959" s="1">
        <v>3</v>
      </c>
      <c r="D959" s="1">
        <f>IF(Table1[[#This Row],[Position]]&lt;4,3,(IF(Table1[[#This Row],[Position]]&gt;10,1,2)))</f>
        <v>3</v>
      </c>
      <c r="E959" s="1">
        <f>IF(Table1[[#This Row],[Previous Position]]&lt;4,3,(IF(Table1[[#This Row],[Previous Position]]&gt;10,1,2)))</f>
        <v>3</v>
      </c>
      <c r="F959" s="1">
        <v>30</v>
      </c>
      <c r="G959" s="1">
        <v>0</v>
      </c>
      <c r="H959" s="1" t="s">
        <v>871</v>
      </c>
      <c r="I959" s="1">
        <v>0</v>
      </c>
      <c r="J959" s="1">
        <v>0</v>
      </c>
      <c r="K959" s="1">
        <v>0.62</v>
      </c>
      <c r="L959" s="1">
        <v>1260000</v>
      </c>
      <c r="M959" s="1" t="s">
        <v>2014</v>
      </c>
    </row>
    <row r="960" spans="1:13" x14ac:dyDescent="0.25">
      <c r="A960" s="1" t="s">
        <v>2015</v>
      </c>
      <c r="B960" s="1">
        <v>3</v>
      </c>
      <c r="C960" s="1">
        <v>2</v>
      </c>
      <c r="D960" s="1">
        <f>IF(Table1[[#This Row],[Position]]&lt;4,3,(IF(Table1[[#This Row],[Position]]&gt;10,1,2)))</f>
        <v>3</v>
      </c>
      <c r="E960" s="1">
        <f>IF(Table1[[#This Row],[Previous Position]]&lt;4,3,(IF(Table1[[#This Row],[Previous Position]]&gt;10,1,2)))</f>
        <v>3</v>
      </c>
      <c r="F960" s="1">
        <v>30</v>
      </c>
      <c r="G960" s="1">
        <v>0</v>
      </c>
      <c r="H960" s="1" t="s">
        <v>2016</v>
      </c>
      <c r="I960" s="1">
        <v>0</v>
      </c>
      <c r="J960" s="1">
        <v>0</v>
      </c>
      <c r="K960" s="1">
        <v>0.51</v>
      </c>
      <c r="L960" s="1">
        <v>612000</v>
      </c>
      <c r="M960" s="1" t="s">
        <v>2017</v>
      </c>
    </row>
    <row r="961" spans="1:13" x14ac:dyDescent="0.25">
      <c r="A961" s="1" t="s">
        <v>2018</v>
      </c>
      <c r="B961" s="1">
        <v>9</v>
      </c>
      <c r="C961" s="1">
        <v>8</v>
      </c>
      <c r="D961" s="1">
        <f>IF(Table1[[#This Row],[Position]]&lt;4,3,(IF(Table1[[#This Row],[Position]]&gt;10,1,2)))</f>
        <v>2</v>
      </c>
      <c r="E961" s="1">
        <f>IF(Table1[[#This Row],[Previous Position]]&lt;4,3,(IF(Table1[[#This Row],[Previous Position]]&gt;10,1,2)))</f>
        <v>2</v>
      </c>
      <c r="F961" s="1">
        <v>90</v>
      </c>
      <c r="G961" s="1">
        <v>16.02</v>
      </c>
      <c r="H961" s="1" t="s">
        <v>2019</v>
      </c>
      <c r="I961" s="1">
        <v>0</v>
      </c>
      <c r="J961" s="1">
        <v>0.01</v>
      </c>
      <c r="K961" s="1">
        <v>0.82</v>
      </c>
      <c r="L961" s="1">
        <v>119000000</v>
      </c>
      <c r="M961" s="1" t="s">
        <v>2020</v>
      </c>
    </row>
    <row r="962" spans="1:13" x14ac:dyDescent="0.25">
      <c r="A962" s="1" t="s">
        <v>2021</v>
      </c>
      <c r="B962" s="1">
        <v>3</v>
      </c>
      <c r="C962" s="1">
        <v>3</v>
      </c>
      <c r="D962" s="1">
        <f>IF(Table1[[#This Row],[Position]]&lt;4,3,(IF(Table1[[#This Row],[Position]]&gt;10,1,2)))</f>
        <v>3</v>
      </c>
      <c r="E962" s="1">
        <f>IF(Table1[[#This Row],[Previous Position]]&lt;4,3,(IF(Table1[[#This Row],[Previous Position]]&gt;10,1,2)))</f>
        <v>3</v>
      </c>
      <c r="F962" s="1">
        <v>30</v>
      </c>
      <c r="G962" s="1">
        <v>23.38</v>
      </c>
      <c r="H962" s="1" t="s">
        <v>74</v>
      </c>
      <c r="I962" s="1">
        <v>0</v>
      </c>
      <c r="J962" s="1">
        <v>0.01</v>
      </c>
      <c r="K962" s="1">
        <v>0.88</v>
      </c>
      <c r="L962" s="1">
        <v>5090000</v>
      </c>
      <c r="M962" s="1" t="s">
        <v>2022</v>
      </c>
    </row>
    <row r="963" spans="1:13" x14ac:dyDescent="0.25">
      <c r="A963" s="1" t="s">
        <v>2023</v>
      </c>
      <c r="B963" s="1">
        <v>3</v>
      </c>
      <c r="C963" s="1">
        <v>2</v>
      </c>
      <c r="D963" s="1">
        <f>IF(Table1[[#This Row],[Position]]&lt;4,3,(IF(Table1[[#This Row],[Position]]&gt;10,1,2)))</f>
        <v>3</v>
      </c>
      <c r="E963" s="1">
        <f>IF(Table1[[#This Row],[Previous Position]]&lt;4,3,(IF(Table1[[#This Row],[Previous Position]]&gt;10,1,2)))</f>
        <v>3</v>
      </c>
      <c r="F963" s="1">
        <v>30</v>
      </c>
      <c r="G963" s="1">
        <v>0</v>
      </c>
      <c r="H963" s="1" t="s">
        <v>343</v>
      </c>
      <c r="I963" s="1">
        <v>0</v>
      </c>
      <c r="J963" s="1">
        <v>0</v>
      </c>
      <c r="K963" s="1">
        <v>0.34</v>
      </c>
      <c r="L963" s="1">
        <v>728000</v>
      </c>
      <c r="M963" s="1" t="s">
        <v>2024</v>
      </c>
    </row>
    <row r="964" spans="1:13" x14ac:dyDescent="0.25">
      <c r="A964" s="1" t="s">
        <v>2025</v>
      </c>
      <c r="B964" s="1">
        <v>9</v>
      </c>
      <c r="C964" s="1">
        <v>9</v>
      </c>
      <c r="D964" s="1">
        <f>IF(Table1[[#This Row],[Position]]&lt;4,3,(IF(Table1[[#This Row],[Position]]&gt;10,1,2)))</f>
        <v>2</v>
      </c>
      <c r="E964" s="1">
        <f>IF(Table1[[#This Row],[Previous Position]]&lt;4,3,(IF(Table1[[#This Row],[Previous Position]]&gt;10,1,2)))</f>
        <v>2</v>
      </c>
      <c r="F964" s="1">
        <v>90</v>
      </c>
      <c r="G964" s="1">
        <v>27.57</v>
      </c>
      <c r="H964" s="1" t="s">
        <v>130</v>
      </c>
      <c r="I964" s="1">
        <v>0</v>
      </c>
      <c r="J964" s="1">
        <v>0.01</v>
      </c>
      <c r="K964" s="1">
        <v>0.95</v>
      </c>
      <c r="L964" s="1">
        <v>70100000</v>
      </c>
      <c r="M964" s="1" t="s">
        <v>2026</v>
      </c>
    </row>
    <row r="965" spans="1:13" x14ac:dyDescent="0.25">
      <c r="A965" s="1" t="s">
        <v>1543</v>
      </c>
      <c r="B965" s="1">
        <v>10</v>
      </c>
      <c r="C965" s="1">
        <v>10</v>
      </c>
      <c r="D965" s="1">
        <f>IF(Table1[[#This Row],[Position]]&lt;4,3,(IF(Table1[[#This Row],[Position]]&gt;10,1,2)))</f>
        <v>2</v>
      </c>
      <c r="E965" s="1">
        <f>IF(Table1[[#This Row],[Previous Position]]&lt;4,3,(IF(Table1[[#This Row],[Previous Position]]&gt;10,1,2)))</f>
        <v>2</v>
      </c>
      <c r="F965" s="1">
        <v>90</v>
      </c>
      <c r="G965" s="1">
        <v>39.22</v>
      </c>
      <c r="H965" s="1" t="s">
        <v>143</v>
      </c>
      <c r="I965" s="1">
        <v>0</v>
      </c>
      <c r="J965" s="1">
        <v>0.02</v>
      </c>
      <c r="K965" s="1">
        <v>0.95</v>
      </c>
      <c r="L965" s="1">
        <v>435000000</v>
      </c>
      <c r="M965" s="1" t="s">
        <v>1544</v>
      </c>
    </row>
    <row r="966" spans="1:13" x14ac:dyDescent="0.25">
      <c r="A966" s="1" t="s">
        <v>2027</v>
      </c>
      <c r="B966" s="1">
        <v>8</v>
      </c>
      <c r="C966" s="1">
        <v>8</v>
      </c>
      <c r="D966" s="1">
        <f>IF(Table1[[#This Row],[Position]]&lt;4,3,(IF(Table1[[#This Row],[Position]]&gt;10,1,2)))</f>
        <v>2</v>
      </c>
      <c r="E966" s="1">
        <f>IF(Table1[[#This Row],[Previous Position]]&lt;4,3,(IF(Table1[[#This Row],[Previous Position]]&gt;10,1,2)))</f>
        <v>2</v>
      </c>
      <c r="F966" s="1">
        <v>90</v>
      </c>
      <c r="G966" s="1">
        <v>0</v>
      </c>
      <c r="H966" s="1" t="s">
        <v>2028</v>
      </c>
      <c r="I966" s="1">
        <v>0</v>
      </c>
      <c r="J966" s="1">
        <v>0</v>
      </c>
      <c r="K966" s="1">
        <v>0.02</v>
      </c>
      <c r="L966" s="1">
        <v>391000000</v>
      </c>
      <c r="M966" s="1" t="s">
        <v>2029</v>
      </c>
    </row>
    <row r="967" spans="1:13" x14ac:dyDescent="0.25">
      <c r="A967" s="1" t="s">
        <v>2030</v>
      </c>
      <c r="B967" s="1">
        <v>10</v>
      </c>
      <c r="C967" s="1">
        <v>10</v>
      </c>
      <c r="D967" s="1">
        <f>IF(Table1[[#This Row],[Position]]&lt;4,3,(IF(Table1[[#This Row],[Position]]&gt;10,1,2)))</f>
        <v>2</v>
      </c>
      <c r="E967" s="1">
        <f>IF(Table1[[#This Row],[Previous Position]]&lt;4,3,(IF(Table1[[#This Row],[Previous Position]]&gt;10,1,2)))</f>
        <v>2</v>
      </c>
      <c r="F967" s="1">
        <v>90</v>
      </c>
      <c r="G967" s="1">
        <v>0</v>
      </c>
      <c r="H967" s="1" t="s">
        <v>68</v>
      </c>
      <c r="I967" s="1">
        <v>0</v>
      </c>
      <c r="J967" s="1">
        <v>0</v>
      </c>
      <c r="K967" s="1">
        <v>0</v>
      </c>
      <c r="L967" s="1">
        <v>118000</v>
      </c>
      <c r="M967" s="1" t="s">
        <v>2031</v>
      </c>
    </row>
    <row r="968" spans="1:13" x14ac:dyDescent="0.25">
      <c r="A968" s="1" t="s">
        <v>2032</v>
      </c>
      <c r="B968" s="1">
        <v>8</v>
      </c>
      <c r="C968" s="1">
        <v>6</v>
      </c>
      <c r="D968" s="1">
        <f>IF(Table1[[#This Row],[Position]]&lt;4,3,(IF(Table1[[#This Row],[Position]]&gt;10,1,2)))</f>
        <v>2</v>
      </c>
      <c r="E968" s="1">
        <f>IF(Table1[[#This Row],[Previous Position]]&lt;4,3,(IF(Table1[[#This Row],[Previous Position]]&gt;10,1,2)))</f>
        <v>2</v>
      </c>
      <c r="F968" s="1">
        <v>90</v>
      </c>
      <c r="G968" s="1">
        <v>0</v>
      </c>
      <c r="H968" s="1" t="s">
        <v>1167</v>
      </c>
      <c r="I968" s="1">
        <v>0</v>
      </c>
      <c r="J968" s="1">
        <v>0</v>
      </c>
      <c r="K968" s="1">
        <v>0.88</v>
      </c>
      <c r="L968" s="1">
        <v>191000000</v>
      </c>
      <c r="M968" s="1" t="s">
        <v>2033</v>
      </c>
    </row>
    <row r="969" spans="1:13" x14ac:dyDescent="0.25">
      <c r="A969" s="1" t="s">
        <v>2034</v>
      </c>
      <c r="B969" s="1">
        <v>9</v>
      </c>
      <c r="C969" s="1">
        <v>10</v>
      </c>
      <c r="D969" s="1">
        <f>IF(Table1[[#This Row],[Position]]&lt;4,3,(IF(Table1[[#This Row],[Position]]&gt;10,1,2)))</f>
        <v>2</v>
      </c>
      <c r="E969" s="1">
        <f>IF(Table1[[#This Row],[Previous Position]]&lt;4,3,(IF(Table1[[#This Row],[Previous Position]]&gt;10,1,2)))</f>
        <v>2</v>
      </c>
      <c r="F969" s="1">
        <v>90</v>
      </c>
      <c r="G969" s="1">
        <v>48.52</v>
      </c>
      <c r="H969" s="1" t="s">
        <v>1483</v>
      </c>
      <c r="I969" s="1">
        <v>0</v>
      </c>
      <c r="J969" s="1">
        <v>0.03</v>
      </c>
      <c r="K969" s="1">
        <v>0.96</v>
      </c>
      <c r="L969" s="1">
        <v>1830000</v>
      </c>
      <c r="M969" s="1" t="s">
        <v>2035</v>
      </c>
    </row>
    <row r="970" spans="1:13" x14ac:dyDescent="0.25">
      <c r="A970" s="1" t="s">
        <v>2036</v>
      </c>
      <c r="B970" s="1">
        <v>10</v>
      </c>
      <c r="C970" s="1">
        <v>10</v>
      </c>
      <c r="D970" s="1">
        <f>IF(Table1[[#This Row],[Position]]&lt;4,3,(IF(Table1[[#This Row],[Position]]&gt;10,1,2)))</f>
        <v>2</v>
      </c>
      <c r="E970" s="1">
        <f>IF(Table1[[#This Row],[Previous Position]]&lt;4,3,(IF(Table1[[#This Row],[Previous Position]]&gt;10,1,2)))</f>
        <v>2</v>
      </c>
      <c r="F970" s="1">
        <v>90</v>
      </c>
      <c r="G970" s="1">
        <v>0</v>
      </c>
      <c r="H970" s="1" t="s">
        <v>2037</v>
      </c>
      <c r="I970" s="1">
        <v>0</v>
      </c>
      <c r="J970" s="1">
        <v>0</v>
      </c>
      <c r="K970" s="1">
        <v>0.12</v>
      </c>
      <c r="L970" s="1">
        <v>72000</v>
      </c>
      <c r="M970" s="1" t="s">
        <v>2038</v>
      </c>
    </row>
    <row r="971" spans="1:13" x14ac:dyDescent="0.25">
      <c r="A971" s="1" t="s">
        <v>2039</v>
      </c>
      <c r="B971" s="1">
        <v>10</v>
      </c>
      <c r="C971" s="1">
        <v>6</v>
      </c>
      <c r="D971" s="1">
        <f>IF(Table1[[#This Row],[Position]]&lt;4,3,(IF(Table1[[#This Row],[Position]]&gt;10,1,2)))</f>
        <v>2</v>
      </c>
      <c r="E971" s="1">
        <f>IF(Table1[[#This Row],[Previous Position]]&lt;4,3,(IF(Table1[[#This Row],[Previous Position]]&gt;10,1,2)))</f>
        <v>2</v>
      </c>
      <c r="F971" s="1">
        <v>90</v>
      </c>
      <c r="G971" s="1">
        <v>12.05</v>
      </c>
      <c r="H971" s="1" t="s">
        <v>673</v>
      </c>
      <c r="I971" s="1">
        <v>0</v>
      </c>
      <c r="J971" s="1">
        <v>0</v>
      </c>
      <c r="K971" s="1">
        <v>0.2</v>
      </c>
      <c r="L971" s="1">
        <v>135000000</v>
      </c>
      <c r="M971" s="1" t="s">
        <v>2040</v>
      </c>
    </row>
    <row r="972" spans="1:13" x14ac:dyDescent="0.25">
      <c r="A972" s="1" t="s">
        <v>2041</v>
      </c>
      <c r="B972" s="1">
        <v>10</v>
      </c>
      <c r="C972" s="1">
        <v>10</v>
      </c>
      <c r="D972" s="1">
        <f>IF(Table1[[#This Row],[Position]]&lt;4,3,(IF(Table1[[#This Row],[Position]]&gt;10,1,2)))</f>
        <v>2</v>
      </c>
      <c r="E972" s="1">
        <f>IF(Table1[[#This Row],[Previous Position]]&lt;4,3,(IF(Table1[[#This Row],[Previous Position]]&gt;10,1,2)))</f>
        <v>2</v>
      </c>
      <c r="F972" s="1">
        <v>90</v>
      </c>
      <c r="G972" s="1">
        <v>0</v>
      </c>
      <c r="H972" s="1" t="s">
        <v>56</v>
      </c>
      <c r="I972" s="1">
        <v>0</v>
      </c>
      <c r="J972" s="1">
        <v>0</v>
      </c>
      <c r="K972" s="1">
        <v>0.08</v>
      </c>
      <c r="L972" s="1">
        <v>289000000</v>
      </c>
      <c r="M972" s="1" t="s">
        <v>2042</v>
      </c>
    </row>
    <row r="973" spans="1:13" x14ac:dyDescent="0.25">
      <c r="A973" s="1" t="s">
        <v>2043</v>
      </c>
      <c r="B973" s="1">
        <v>10</v>
      </c>
      <c r="C973" s="1">
        <v>9</v>
      </c>
      <c r="D973" s="1">
        <f>IF(Table1[[#This Row],[Position]]&lt;4,3,(IF(Table1[[#This Row],[Position]]&gt;10,1,2)))</f>
        <v>2</v>
      </c>
      <c r="E973" s="1">
        <f>IF(Table1[[#This Row],[Previous Position]]&lt;4,3,(IF(Table1[[#This Row],[Previous Position]]&gt;10,1,2)))</f>
        <v>2</v>
      </c>
      <c r="F973" s="1">
        <v>90</v>
      </c>
      <c r="G973" s="1">
        <v>0</v>
      </c>
      <c r="H973" s="1" t="s">
        <v>1534</v>
      </c>
      <c r="I973" s="1">
        <v>0</v>
      </c>
      <c r="J973" s="1">
        <v>0</v>
      </c>
      <c r="K973" s="1">
        <v>0.03</v>
      </c>
      <c r="L973" s="1">
        <v>33000000</v>
      </c>
      <c r="M973" s="1" t="s">
        <v>2044</v>
      </c>
    </row>
    <row r="974" spans="1:13" x14ac:dyDescent="0.25">
      <c r="A974" s="1" t="s">
        <v>2045</v>
      </c>
      <c r="B974" s="1">
        <v>3</v>
      </c>
      <c r="C974" s="1">
        <v>2</v>
      </c>
      <c r="D974" s="1">
        <f>IF(Table1[[#This Row],[Position]]&lt;4,3,(IF(Table1[[#This Row],[Position]]&gt;10,1,2)))</f>
        <v>3</v>
      </c>
      <c r="E974" s="1">
        <f>IF(Table1[[#This Row],[Previous Position]]&lt;4,3,(IF(Table1[[#This Row],[Previous Position]]&gt;10,1,2)))</f>
        <v>3</v>
      </c>
      <c r="F974" s="1">
        <v>30</v>
      </c>
      <c r="G974" s="1">
        <v>28.67</v>
      </c>
      <c r="H974" s="1" t="s">
        <v>1475</v>
      </c>
      <c r="I974" s="1">
        <v>0</v>
      </c>
      <c r="J974" s="1">
        <v>0.01</v>
      </c>
      <c r="K974" s="1">
        <v>0.88</v>
      </c>
      <c r="L974" s="1">
        <v>5350000</v>
      </c>
      <c r="M974" s="1" t="s">
        <v>2046</v>
      </c>
    </row>
    <row r="975" spans="1:13" x14ac:dyDescent="0.25">
      <c r="A975" s="1" t="s">
        <v>687</v>
      </c>
      <c r="B975" s="1">
        <v>3</v>
      </c>
      <c r="C975" s="1">
        <v>3</v>
      </c>
      <c r="D975" s="1">
        <f>IF(Table1[[#This Row],[Position]]&lt;4,3,(IF(Table1[[#This Row],[Position]]&gt;10,1,2)))</f>
        <v>3</v>
      </c>
      <c r="E975" s="1">
        <f>IF(Table1[[#This Row],[Previous Position]]&lt;4,3,(IF(Table1[[#This Row],[Previous Position]]&gt;10,1,2)))</f>
        <v>3</v>
      </c>
      <c r="F975" s="1">
        <v>30</v>
      </c>
      <c r="G975" s="1">
        <v>0</v>
      </c>
      <c r="H975" s="1" t="s">
        <v>1323</v>
      </c>
      <c r="I975" s="1">
        <v>0</v>
      </c>
      <c r="J975" s="1">
        <v>0</v>
      </c>
      <c r="K975" s="1">
        <v>0.42</v>
      </c>
      <c r="L975" s="1">
        <v>392000</v>
      </c>
      <c r="M975" s="1" t="s">
        <v>688</v>
      </c>
    </row>
    <row r="976" spans="1:13" x14ac:dyDescent="0.25">
      <c r="A976" s="1" t="s">
        <v>2047</v>
      </c>
      <c r="B976" s="1">
        <v>8</v>
      </c>
      <c r="C976" s="1">
        <v>9</v>
      </c>
      <c r="D976" s="1">
        <f>IF(Table1[[#This Row],[Position]]&lt;4,3,(IF(Table1[[#This Row],[Position]]&gt;10,1,2)))</f>
        <v>2</v>
      </c>
      <c r="E976" s="1">
        <f>IF(Table1[[#This Row],[Previous Position]]&lt;4,3,(IF(Table1[[#This Row],[Previous Position]]&gt;10,1,2)))</f>
        <v>2</v>
      </c>
      <c r="F976" s="1">
        <v>90</v>
      </c>
      <c r="G976" s="1">
        <v>18</v>
      </c>
      <c r="H976" s="1" t="s">
        <v>378</v>
      </c>
      <c r="I976" s="1">
        <v>0</v>
      </c>
      <c r="J976" s="1">
        <v>0.01</v>
      </c>
      <c r="K976" s="1">
        <v>0.24</v>
      </c>
      <c r="L976" s="1">
        <v>84500000</v>
      </c>
      <c r="M976" s="1" t="s">
        <v>2048</v>
      </c>
    </row>
    <row r="977" spans="1:13" x14ac:dyDescent="0.25">
      <c r="A977" s="1" t="s">
        <v>1617</v>
      </c>
      <c r="B977" s="1">
        <v>3</v>
      </c>
      <c r="C977" s="1">
        <v>3</v>
      </c>
      <c r="D977" s="1">
        <f>IF(Table1[[#This Row],[Position]]&lt;4,3,(IF(Table1[[#This Row],[Position]]&gt;10,1,2)))</f>
        <v>3</v>
      </c>
      <c r="E977" s="1">
        <f>IF(Table1[[#This Row],[Previous Position]]&lt;4,3,(IF(Table1[[#This Row],[Previous Position]]&gt;10,1,2)))</f>
        <v>3</v>
      </c>
      <c r="F977" s="1">
        <v>30</v>
      </c>
      <c r="G977" s="1">
        <v>5.01</v>
      </c>
      <c r="H977" s="1" t="s">
        <v>2049</v>
      </c>
      <c r="I977" s="1">
        <v>0</v>
      </c>
      <c r="J977" s="1">
        <v>0</v>
      </c>
      <c r="K977" s="1">
        <v>0.25</v>
      </c>
      <c r="L977" s="1">
        <v>660000</v>
      </c>
      <c r="M977" s="1" t="s">
        <v>1619</v>
      </c>
    </row>
    <row r="978" spans="1:13" x14ac:dyDescent="0.25">
      <c r="A978" s="1" t="s">
        <v>2050</v>
      </c>
      <c r="B978" s="1">
        <v>3</v>
      </c>
      <c r="C978" s="1">
        <v>3</v>
      </c>
      <c r="D978" s="1">
        <f>IF(Table1[[#This Row],[Position]]&lt;4,3,(IF(Table1[[#This Row],[Position]]&gt;10,1,2)))</f>
        <v>3</v>
      </c>
      <c r="E978" s="1">
        <f>IF(Table1[[#This Row],[Previous Position]]&lt;4,3,(IF(Table1[[#This Row],[Previous Position]]&gt;10,1,2)))</f>
        <v>3</v>
      </c>
      <c r="F978" s="1">
        <v>30</v>
      </c>
      <c r="G978" s="1">
        <v>11.92</v>
      </c>
      <c r="H978" s="1" t="s">
        <v>15</v>
      </c>
      <c r="I978" s="1">
        <v>0</v>
      </c>
      <c r="J978" s="1">
        <v>0</v>
      </c>
      <c r="K978" s="1">
        <v>0.75</v>
      </c>
      <c r="L978" s="1">
        <v>52600000</v>
      </c>
      <c r="M978" s="1" t="s">
        <v>2051</v>
      </c>
    </row>
    <row r="979" spans="1:13" x14ac:dyDescent="0.25">
      <c r="A979" s="1" t="s">
        <v>2052</v>
      </c>
      <c r="B979" s="1">
        <v>9</v>
      </c>
      <c r="C979" s="1">
        <v>11</v>
      </c>
      <c r="D979" s="1">
        <f>IF(Table1[[#This Row],[Position]]&lt;4,3,(IF(Table1[[#This Row],[Position]]&gt;10,1,2)))</f>
        <v>2</v>
      </c>
      <c r="E979" s="1">
        <f>IF(Table1[[#This Row],[Previous Position]]&lt;4,3,(IF(Table1[[#This Row],[Previous Position]]&gt;10,1,2)))</f>
        <v>1</v>
      </c>
      <c r="F979" s="1">
        <v>90</v>
      </c>
      <c r="G979" s="1">
        <v>0</v>
      </c>
      <c r="H979" s="1" t="s">
        <v>1534</v>
      </c>
      <c r="I979" s="1">
        <v>0</v>
      </c>
      <c r="J979" s="1">
        <v>0</v>
      </c>
      <c r="K979" s="1">
        <v>0.02</v>
      </c>
      <c r="L979" s="1">
        <v>158000000</v>
      </c>
      <c r="M979" s="1" t="s">
        <v>2053</v>
      </c>
    </row>
    <row r="980" spans="1:13" x14ac:dyDescent="0.25">
      <c r="A980" s="1" t="s">
        <v>2054</v>
      </c>
      <c r="B980" s="1">
        <v>3</v>
      </c>
      <c r="C980" s="1">
        <v>7</v>
      </c>
      <c r="D980" s="1">
        <f>IF(Table1[[#This Row],[Position]]&lt;4,3,(IF(Table1[[#This Row],[Position]]&gt;10,1,2)))</f>
        <v>3</v>
      </c>
      <c r="E980" s="1">
        <f>IF(Table1[[#This Row],[Previous Position]]&lt;4,3,(IF(Table1[[#This Row],[Previous Position]]&gt;10,1,2)))</f>
        <v>2</v>
      </c>
      <c r="F980" s="1">
        <v>30</v>
      </c>
      <c r="G980" s="1">
        <v>0</v>
      </c>
      <c r="H980" s="1" t="s">
        <v>92</v>
      </c>
      <c r="I980" s="1">
        <v>0</v>
      </c>
      <c r="J980" s="1">
        <v>0</v>
      </c>
      <c r="K980" s="1">
        <v>0.42</v>
      </c>
      <c r="L980" s="1">
        <v>1380000000</v>
      </c>
      <c r="M980" s="1" t="s">
        <v>2055</v>
      </c>
    </row>
    <row r="981" spans="1:13" x14ac:dyDescent="0.25">
      <c r="A981" s="1" t="s">
        <v>2056</v>
      </c>
      <c r="B981" s="1">
        <v>3</v>
      </c>
      <c r="C981" s="1">
        <v>2</v>
      </c>
      <c r="D981" s="1">
        <f>IF(Table1[[#This Row],[Position]]&lt;4,3,(IF(Table1[[#This Row],[Position]]&gt;10,1,2)))</f>
        <v>3</v>
      </c>
      <c r="E981" s="1">
        <f>IF(Table1[[#This Row],[Previous Position]]&lt;4,3,(IF(Table1[[#This Row],[Previous Position]]&gt;10,1,2)))</f>
        <v>3</v>
      </c>
      <c r="F981" s="1">
        <v>30</v>
      </c>
      <c r="G981" s="1">
        <v>0</v>
      </c>
      <c r="H981" s="1" t="s">
        <v>50</v>
      </c>
      <c r="I981" s="1">
        <v>0</v>
      </c>
      <c r="J981" s="1">
        <v>0</v>
      </c>
      <c r="K981" s="1">
        <v>0.36</v>
      </c>
      <c r="L981" s="1">
        <v>2330000</v>
      </c>
      <c r="M981" s="1" t="s">
        <v>2057</v>
      </c>
    </row>
    <row r="982" spans="1:13" x14ac:dyDescent="0.25">
      <c r="A982" s="1" t="s">
        <v>2058</v>
      </c>
      <c r="B982" s="1">
        <v>10</v>
      </c>
      <c r="C982" s="1">
        <v>0</v>
      </c>
      <c r="D982" s="1">
        <f>IF(Table1[[#This Row],[Position]]&lt;4,3,(IF(Table1[[#This Row],[Position]]&gt;10,1,2)))</f>
        <v>2</v>
      </c>
      <c r="E982" s="1">
        <f>IF(Table1[[#This Row],[Previous Position]]&lt;4,3,(IF(Table1[[#This Row],[Previous Position]]&gt;10,1,2)))</f>
        <v>3</v>
      </c>
      <c r="F982" s="1">
        <v>90</v>
      </c>
      <c r="G982" s="1">
        <v>0</v>
      </c>
      <c r="H982" s="1" t="s">
        <v>1131</v>
      </c>
      <c r="I982" s="1">
        <v>0</v>
      </c>
      <c r="J982" s="1">
        <v>0</v>
      </c>
      <c r="K982" s="1">
        <v>0.15</v>
      </c>
      <c r="L982" s="1">
        <v>616000000</v>
      </c>
      <c r="M982" s="1" t="s">
        <v>2059</v>
      </c>
    </row>
    <row r="983" spans="1:13" x14ac:dyDescent="0.25">
      <c r="A983" s="1" t="s">
        <v>2060</v>
      </c>
      <c r="B983" s="1">
        <v>8</v>
      </c>
      <c r="C983" s="1">
        <v>6</v>
      </c>
      <c r="D983" s="1">
        <f>IF(Table1[[#This Row],[Position]]&lt;4,3,(IF(Table1[[#This Row],[Position]]&gt;10,1,2)))</f>
        <v>2</v>
      </c>
      <c r="E983" s="1">
        <f>IF(Table1[[#This Row],[Previous Position]]&lt;4,3,(IF(Table1[[#This Row],[Previous Position]]&gt;10,1,2)))</f>
        <v>2</v>
      </c>
      <c r="F983" s="1">
        <v>90</v>
      </c>
      <c r="G983" s="1">
        <v>0.39</v>
      </c>
      <c r="H983" s="1" t="s">
        <v>2061</v>
      </c>
      <c r="I983" s="1">
        <v>0</v>
      </c>
      <c r="J983" s="1">
        <v>0</v>
      </c>
      <c r="K983" s="1">
        <v>0.08</v>
      </c>
      <c r="L983" s="1">
        <v>8320000</v>
      </c>
      <c r="M983" s="1" t="s">
        <v>2062</v>
      </c>
    </row>
    <row r="984" spans="1:13" x14ac:dyDescent="0.25">
      <c r="A984" s="1" t="s">
        <v>2063</v>
      </c>
      <c r="B984" s="1">
        <v>10</v>
      </c>
      <c r="C984" s="1">
        <v>11</v>
      </c>
      <c r="D984" s="1">
        <f>IF(Table1[[#This Row],[Position]]&lt;4,3,(IF(Table1[[#This Row],[Position]]&gt;10,1,2)))</f>
        <v>2</v>
      </c>
      <c r="E984" s="1">
        <f>IF(Table1[[#This Row],[Previous Position]]&lt;4,3,(IF(Table1[[#This Row],[Previous Position]]&gt;10,1,2)))</f>
        <v>1</v>
      </c>
      <c r="F984" s="1">
        <v>90</v>
      </c>
      <c r="G984" s="1">
        <v>0</v>
      </c>
      <c r="H984" s="1" t="s">
        <v>2064</v>
      </c>
      <c r="I984" s="1">
        <v>0</v>
      </c>
      <c r="J984" s="1">
        <v>0</v>
      </c>
      <c r="K984" s="1">
        <v>0.13</v>
      </c>
      <c r="L984" s="1">
        <v>37100000</v>
      </c>
      <c r="M984" s="1" t="s">
        <v>2065</v>
      </c>
    </row>
    <row r="985" spans="1:13" x14ac:dyDescent="0.25">
      <c r="A985" s="1" t="s">
        <v>2066</v>
      </c>
      <c r="B985" s="1">
        <v>8</v>
      </c>
      <c r="C985" s="1">
        <v>9</v>
      </c>
      <c r="D985" s="1">
        <f>IF(Table1[[#This Row],[Position]]&lt;4,3,(IF(Table1[[#This Row],[Position]]&gt;10,1,2)))</f>
        <v>2</v>
      </c>
      <c r="E985" s="1">
        <f>IF(Table1[[#This Row],[Previous Position]]&lt;4,3,(IF(Table1[[#This Row],[Previous Position]]&gt;10,1,2)))</f>
        <v>2</v>
      </c>
      <c r="F985" s="1">
        <v>90</v>
      </c>
      <c r="G985" s="1">
        <v>18.95</v>
      </c>
      <c r="H985" s="1" t="s">
        <v>1078</v>
      </c>
      <c r="I985" s="1">
        <v>0</v>
      </c>
      <c r="J985" s="1">
        <v>0.01</v>
      </c>
      <c r="K985" s="1">
        <v>0.95</v>
      </c>
      <c r="L985" s="1">
        <v>7680000</v>
      </c>
      <c r="M985" s="1" t="s">
        <v>2067</v>
      </c>
    </row>
    <row r="986" spans="1:13" x14ac:dyDescent="0.25">
      <c r="A986" s="1" t="s">
        <v>2068</v>
      </c>
      <c r="B986" s="1">
        <v>3</v>
      </c>
      <c r="C986" s="1">
        <v>3</v>
      </c>
      <c r="D986" s="1">
        <f>IF(Table1[[#This Row],[Position]]&lt;4,3,(IF(Table1[[#This Row],[Position]]&gt;10,1,2)))</f>
        <v>3</v>
      </c>
      <c r="E986" s="1">
        <f>IF(Table1[[#This Row],[Previous Position]]&lt;4,3,(IF(Table1[[#This Row],[Previous Position]]&gt;10,1,2)))</f>
        <v>3</v>
      </c>
      <c r="F986" s="1">
        <v>30</v>
      </c>
      <c r="G986" s="1">
        <v>0</v>
      </c>
      <c r="H986" s="1" t="s">
        <v>863</v>
      </c>
      <c r="I986" s="1">
        <v>0</v>
      </c>
      <c r="J986" s="1">
        <v>0</v>
      </c>
      <c r="K986" s="1">
        <v>0.91</v>
      </c>
      <c r="L986" s="1">
        <v>16700000</v>
      </c>
      <c r="M986" s="1" t="s">
        <v>2069</v>
      </c>
    </row>
    <row r="987" spans="1:13" x14ac:dyDescent="0.25">
      <c r="A987" s="1" t="s">
        <v>2070</v>
      </c>
      <c r="B987" s="1">
        <v>8</v>
      </c>
      <c r="C987" s="1">
        <v>8</v>
      </c>
      <c r="D987" s="1">
        <f>IF(Table1[[#This Row],[Position]]&lt;4,3,(IF(Table1[[#This Row],[Position]]&gt;10,1,2)))</f>
        <v>2</v>
      </c>
      <c r="E987" s="1">
        <f>IF(Table1[[#This Row],[Previous Position]]&lt;4,3,(IF(Table1[[#This Row],[Previous Position]]&gt;10,1,2)))</f>
        <v>2</v>
      </c>
      <c r="F987" s="1">
        <v>90</v>
      </c>
      <c r="G987" s="1">
        <v>17.670000000000002</v>
      </c>
      <c r="H987" s="1" t="s">
        <v>12</v>
      </c>
      <c r="I987" s="1">
        <v>0</v>
      </c>
      <c r="J987" s="1">
        <v>0.01</v>
      </c>
      <c r="K987" s="1">
        <v>0.9</v>
      </c>
      <c r="L987" s="1">
        <v>401000000</v>
      </c>
      <c r="M987" s="1" t="s">
        <v>2071</v>
      </c>
    </row>
    <row r="988" spans="1:13" x14ac:dyDescent="0.25">
      <c r="A988" s="1" t="s">
        <v>2072</v>
      </c>
      <c r="B988" s="1">
        <v>8</v>
      </c>
      <c r="C988" s="1">
        <v>8</v>
      </c>
      <c r="D988" s="1">
        <f>IF(Table1[[#This Row],[Position]]&lt;4,3,(IF(Table1[[#This Row],[Position]]&gt;10,1,2)))</f>
        <v>2</v>
      </c>
      <c r="E988" s="1">
        <f>IF(Table1[[#This Row],[Previous Position]]&lt;4,3,(IF(Table1[[#This Row],[Previous Position]]&gt;10,1,2)))</f>
        <v>2</v>
      </c>
      <c r="F988" s="1">
        <v>90</v>
      </c>
      <c r="G988" s="1">
        <v>4.32</v>
      </c>
      <c r="H988" s="1" t="s">
        <v>2073</v>
      </c>
      <c r="I988" s="1">
        <v>0</v>
      </c>
      <c r="J988" s="1">
        <v>0</v>
      </c>
      <c r="K988" s="1">
        <v>0.53</v>
      </c>
      <c r="L988" s="1">
        <v>33900000</v>
      </c>
      <c r="M988" s="1" t="s">
        <v>2074</v>
      </c>
    </row>
    <row r="989" spans="1:13" x14ac:dyDescent="0.25">
      <c r="A989" s="1" t="s">
        <v>2075</v>
      </c>
      <c r="B989" s="1">
        <v>10</v>
      </c>
      <c r="C989" s="1">
        <v>9</v>
      </c>
      <c r="D989" s="1">
        <f>IF(Table1[[#This Row],[Position]]&lt;4,3,(IF(Table1[[#This Row],[Position]]&gt;10,1,2)))</f>
        <v>2</v>
      </c>
      <c r="E989" s="1">
        <f>IF(Table1[[#This Row],[Previous Position]]&lt;4,3,(IF(Table1[[#This Row],[Previous Position]]&gt;10,1,2)))</f>
        <v>2</v>
      </c>
      <c r="F989" s="1">
        <v>90</v>
      </c>
      <c r="G989" s="1">
        <v>41.1</v>
      </c>
      <c r="H989" s="1" t="s">
        <v>143</v>
      </c>
      <c r="I989" s="1">
        <v>0</v>
      </c>
      <c r="J989" s="1">
        <v>0.02</v>
      </c>
      <c r="K989" s="1">
        <v>0.81</v>
      </c>
      <c r="L989" s="1">
        <v>21200000</v>
      </c>
      <c r="M989" s="1" t="s">
        <v>2076</v>
      </c>
    </row>
    <row r="990" spans="1:13" x14ac:dyDescent="0.25">
      <c r="A990" s="1" t="s">
        <v>2077</v>
      </c>
      <c r="B990" s="1">
        <v>9</v>
      </c>
      <c r="C990" s="1">
        <v>8</v>
      </c>
      <c r="D990" s="1">
        <f>IF(Table1[[#This Row],[Position]]&lt;4,3,(IF(Table1[[#This Row],[Position]]&gt;10,1,2)))</f>
        <v>2</v>
      </c>
      <c r="E990" s="1">
        <f>IF(Table1[[#This Row],[Previous Position]]&lt;4,3,(IF(Table1[[#This Row],[Previous Position]]&gt;10,1,2)))</f>
        <v>2</v>
      </c>
      <c r="F990" s="1">
        <v>90</v>
      </c>
      <c r="G990" s="1">
        <v>12.19</v>
      </c>
      <c r="H990" s="1" t="s">
        <v>673</v>
      </c>
      <c r="I990" s="1">
        <v>0</v>
      </c>
      <c r="J990" s="1">
        <v>0</v>
      </c>
      <c r="K990" s="1">
        <v>0.45</v>
      </c>
      <c r="L990" s="1">
        <v>57900000</v>
      </c>
      <c r="M990" s="1" t="s">
        <v>2078</v>
      </c>
    </row>
    <row r="991" spans="1:13" x14ac:dyDescent="0.25">
      <c r="A991" s="1" t="s">
        <v>2077</v>
      </c>
      <c r="B991" s="1">
        <v>8</v>
      </c>
      <c r="C991" s="1">
        <v>7</v>
      </c>
      <c r="D991" s="1">
        <f>IF(Table1[[#This Row],[Position]]&lt;4,3,(IF(Table1[[#This Row],[Position]]&gt;10,1,2)))</f>
        <v>2</v>
      </c>
      <c r="E991" s="1">
        <f>IF(Table1[[#This Row],[Previous Position]]&lt;4,3,(IF(Table1[[#This Row],[Previous Position]]&gt;10,1,2)))</f>
        <v>2</v>
      </c>
      <c r="F991" s="1">
        <v>90</v>
      </c>
      <c r="G991" s="1">
        <v>12.19</v>
      </c>
      <c r="H991" s="1" t="s">
        <v>171</v>
      </c>
      <c r="I991" s="1">
        <v>0</v>
      </c>
      <c r="J991" s="1">
        <v>0</v>
      </c>
      <c r="K991" s="1">
        <v>0.45</v>
      </c>
      <c r="L991" s="1">
        <v>57900000</v>
      </c>
      <c r="M991" s="1" t="s">
        <v>2078</v>
      </c>
    </row>
    <row r="992" spans="1:13" x14ac:dyDescent="0.25">
      <c r="A992" s="1" t="s">
        <v>2079</v>
      </c>
      <c r="B992" s="1">
        <v>8</v>
      </c>
      <c r="C992" s="1">
        <v>9</v>
      </c>
      <c r="D992" s="1">
        <f>IF(Table1[[#This Row],[Position]]&lt;4,3,(IF(Table1[[#This Row],[Position]]&gt;10,1,2)))</f>
        <v>2</v>
      </c>
      <c r="E992" s="1">
        <f>IF(Table1[[#This Row],[Previous Position]]&lt;4,3,(IF(Table1[[#This Row],[Previous Position]]&gt;10,1,2)))</f>
        <v>2</v>
      </c>
      <c r="F992" s="1">
        <v>90</v>
      </c>
      <c r="G992" s="1">
        <v>2.82</v>
      </c>
      <c r="H992" s="1" t="s">
        <v>2080</v>
      </c>
      <c r="I992" s="1">
        <v>0</v>
      </c>
      <c r="J992" s="1">
        <v>0</v>
      </c>
      <c r="K992" s="1">
        <v>0.91</v>
      </c>
      <c r="L992" s="1">
        <v>472000000</v>
      </c>
      <c r="M992" s="1" t="s">
        <v>2081</v>
      </c>
    </row>
    <row r="993" spans="1:13" x14ac:dyDescent="0.25">
      <c r="A993" s="1" t="s">
        <v>2082</v>
      </c>
      <c r="B993" s="1">
        <v>3</v>
      </c>
      <c r="C993" s="1">
        <v>3</v>
      </c>
      <c r="D993" s="1">
        <f>IF(Table1[[#This Row],[Position]]&lt;4,3,(IF(Table1[[#This Row],[Position]]&gt;10,1,2)))</f>
        <v>3</v>
      </c>
      <c r="E993" s="1">
        <f>IF(Table1[[#This Row],[Previous Position]]&lt;4,3,(IF(Table1[[#This Row],[Previous Position]]&gt;10,1,2)))</f>
        <v>3</v>
      </c>
      <c r="F993" s="1">
        <v>30</v>
      </c>
      <c r="G993" s="1">
        <v>7.7</v>
      </c>
      <c r="H993" s="1" t="s">
        <v>562</v>
      </c>
      <c r="I993" s="1">
        <v>0</v>
      </c>
      <c r="J993" s="1">
        <v>0</v>
      </c>
      <c r="K993" s="1">
        <v>0.43</v>
      </c>
      <c r="L993" s="1">
        <v>6110000</v>
      </c>
      <c r="M993" s="1" t="s">
        <v>2083</v>
      </c>
    </row>
    <row r="994" spans="1:13" x14ac:dyDescent="0.25">
      <c r="A994" s="1" t="s">
        <v>2084</v>
      </c>
      <c r="B994" s="1">
        <v>3</v>
      </c>
      <c r="C994" s="1">
        <v>3</v>
      </c>
      <c r="D994" s="1">
        <f>IF(Table1[[#This Row],[Position]]&lt;4,3,(IF(Table1[[#This Row],[Position]]&gt;10,1,2)))</f>
        <v>3</v>
      </c>
      <c r="E994" s="1">
        <f>IF(Table1[[#This Row],[Previous Position]]&lt;4,3,(IF(Table1[[#This Row],[Previous Position]]&gt;10,1,2)))</f>
        <v>3</v>
      </c>
      <c r="F994" s="1">
        <v>30</v>
      </c>
      <c r="G994" s="1">
        <v>0</v>
      </c>
      <c r="H994" s="1" t="s">
        <v>1305</v>
      </c>
      <c r="I994" s="1">
        <v>0</v>
      </c>
      <c r="J994" s="1">
        <v>0</v>
      </c>
      <c r="K994" s="1">
        <v>0.86</v>
      </c>
      <c r="L994" s="1">
        <v>1770000</v>
      </c>
      <c r="M994" s="1" t="s">
        <v>2085</v>
      </c>
    </row>
    <row r="995" spans="1:13" x14ac:dyDescent="0.25">
      <c r="A995" s="1" t="s">
        <v>2086</v>
      </c>
      <c r="B995" s="1">
        <v>8</v>
      </c>
      <c r="C995" s="1">
        <v>7</v>
      </c>
      <c r="D995" s="1">
        <f>IF(Table1[[#This Row],[Position]]&lt;4,3,(IF(Table1[[#This Row],[Position]]&gt;10,1,2)))</f>
        <v>2</v>
      </c>
      <c r="E995" s="1">
        <f>IF(Table1[[#This Row],[Previous Position]]&lt;4,3,(IF(Table1[[#This Row],[Previous Position]]&gt;10,1,2)))</f>
        <v>2</v>
      </c>
      <c r="F995" s="1">
        <v>90</v>
      </c>
      <c r="G995" s="1">
        <v>0</v>
      </c>
      <c r="H995" s="1" t="s">
        <v>2087</v>
      </c>
      <c r="I995" s="1">
        <v>0</v>
      </c>
      <c r="J995" s="1">
        <v>0</v>
      </c>
      <c r="K995" s="1">
        <v>0</v>
      </c>
      <c r="L995" s="1">
        <v>885000</v>
      </c>
      <c r="M995" s="1" t="s">
        <v>2088</v>
      </c>
    </row>
    <row r="996" spans="1:13" x14ac:dyDescent="0.25">
      <c r="A996" s="1" t="s">
        <v>2089</v>
      </c>
      <c r="B996" s="1">
        <v>3</v>
      </c>
      <c r="C996" s="1">
        <v>2</v>
      </c>
      <c r="D996" s="1">
        <f>IF(Table1[[#This Row],[Position]]&lt;4,3,(IF(Table1[[#This Row],[Position]]&gt;10,1,2)))</f>
        <v>3</v>
      </c>
      <c r="E996" s="1">
        <f>IF(Table1[[#This Row],[Previous Position]]&lt;4,3,(IF(Table1[[#This Row],[Previous Position]]&gt;10,1,2)))</f>
        <v>3</v>
      </c>
      <c r="F996" s="1">
        <v>30</v>
      </c>
      <c r="G996" s="1">
        <v>0</v>
      </c>
      <c r="H996" s="1" t="s">
        <v>18</v>
      </c>
      <c r="I996" s="1">
        <v>0</v>
      </c>
      <c r="J996" s="1">
        <v>0</v>
      </c>
      <c r="K996" s="1">
        <v>0.92</v>
      </c>
      <c r="L996" s="1">
        <v>311000000</v>
      </c>
      <c r="M996" s="1" t="s">
        <v>2090</v>
      </c>
    </row>
    <row r="997" spans="1:13" x14ac:dyDescent="0.25">
      <c r="A997" s="1" t="s">
        <v>2091</v>
      </c>
      <c r="B997" s="1">
        <v>10</v>
      </c>
      <c r="C997" s="1">
        <v>11</v>
      </c>
      <c r="D997" s="1">
        <f>IF(Table1[[#This Row],[Position]]&lt;4,3,(IF(Table1[[#This Row],[Position]]&gt;10,1,2)))</f>
        <v>2</v>
      </c>
      <c r="E997" s="1">
        <f>IF(Table1[[#This Row],[Previous Position]]&lt;4,3,(IF(Table1[[#This Row],[Previous Position]]&gt;10,1,2)))</f>
        <v>1</v>
      </c>
      <c r="F997" s="1">
        <v>90</v>
      </c>
      <c r="G997" s="1">
        <v>0</v>
      </c>
      <c r="H997" s="1" t="s">
        <v>1815</v>
      </c>
      <c r="I997" s="1">
        <v>0</v>
      </c>
      <c r="J997" s="1">
        <v>0</v>
      </c>
      <c r="K997" s="1">
        <v>0</v>
      </c>
      <c r="L997" s="1">
        <v>453000</v>
      </c>
      <c r="M997" s="1" t="s">
        <v>2092</v>
      </c>
    </row>
    <row r="998" spans="1:13" x14ac:dyDescent="0.25">
      <c r="A998" s="1" t="s">
        <v>696</v>
      </c>
      <c r="B998" s="1">
        <v>3</v>
      </c>
      <c r="C998" s="1">
        <v>4</v>
      </c>
      <c r="D998" s="1">
        <f>IF(Table1[[#This Row],[Position]]&lt;4,3,(IF(Table1[[#This Row],[Position]]&gt;10,1,2)))</f>
        <v>3</v>
      </c>
      <c r="E998" s="1">
        <f>IF(Table1[[#This Row],[Previous Position]]&lt;4,3,(IF(Table1[[#This Row],[Previous Position]]&gt;10,1,2)))</f>
        <v>2</v>
      </c>
      <c r="F998" s="1">
        <v>30</v>
      </c>
      <c r="G998" s="1">
        <v>31.39</v>
      </c>
      <c r="H998" s="1" t="s">
        <v>378</v>
      </c>
      <c r="I998" s="1">
        <v>0</v>
      </c>
      <c r="J998" s="1">
        <v>0.02</v>
      </c>
      <c r="K998" s="1">
        <v>0.92</v>
      </c>
      <c r="L998" s="1">
        <v>456000</v>
      </c>
      <c r="M998" s="1" t="s">
        <v>697</v>
      </c>
    </row>
    <row r="999" spans="1:13" x14ac:dyDescent="0.25">
      <c r="A999" s="1" t="s">
        <v>2093</v>
      </c>
      <c r="B999" s="1">
        <v>3</v>
      </c>
      <c r="C999" s="1">
        <v>3</v>
      </c>
      <c r="D999" s="1">
        <f>IF(Table1[[#This Row],[Position]]&lt;4,3,(IF(Table1[[#This Row],[Position]]&gt;10,1,2)))</f>
        <v>3</v>
      </c>
      <c r="E999" s="1">
        <f>IF(Table1[[#This Row],[Previous Position]]&lt;4,3,(IF(Table1[[#This Row],[Previous Position]]&gt;10,1,2)))</f>
        <v>3</v>
      </c>
      <c r="F999" s="1">
        <v>30</v>
      </c>
      <c r="G999" s="1">
        <v>15.66</v>
      </c>
      <c r="H999" s="1" t="s">
        <v>1681</v>
      </c>
      <c r="I999" s="1">
        <v>0</v>
      </c>
      <c r="J999" s="1">
        <v>0.01</v>
      </c>
      <c r="K999" s="1">
        <v>0.96</v>
      </c>
      <c r="L999" s="1">
        <v>5920000</v>
      </c>
      <c r="M999" s="1" t="s">
        <v>2094</v>
      </c>
    </row>
    <row r="1000" spans="1:13" x14ac:dyDescent="0.25">
      <c r="A1000" s="1" t="s">
        <v>1634</v>
      </c>
      <c r="B1000" s="1">
        <v>3</v>
      </c>
      <c r="C1000" s="1">
        <v>0</v>
      </c>
      <c r="D1000" s="1">
        <f>IF(Table1[[#This Row],[Position]]&lt;4,3,(IF(Table1[[#This Row],[Position]]&gt;10,1,2)))</f>
        <v>3</v>
      </c>
      <c r="E1000" s="1">
        <f>IF(Table1[[#This Row],[Previous Position]]&lt;4,3,(IF(Table1[[#This Row],[Previous Position]]&gt;10,1,2)))</f>
        <v>3</v>
      </c>
      <c r="F1000" s="1">
        <v>30</v>
      </c>
      <c r="G1000" s="1">
        <v>44.21</v>
      </c>
      <c r="H1000" s="1" t="s">
        <v>912</v>
      </c>
      <c r="I1000" s="1">
        <v>0</v>
      </c>
      <c r="J1000" s="1">
        <v>0.03</v>
      </c>
      <c r="K1000" s="1">
        <v>0.99</v>
      </c>
      <c r="L1000" s="1">
        <v>42100000</v>
      </c>
      <c r="M1000" s="1" t="s">
        <v>1635</v>
      </c>
    </row>
    <row r="1001" spans="1:13" x14ac:dyDescent="0.25">
      <c r="A1001" s="1" t="s">
        <v>698</v>
      </c>
      <c r="B1001" s="1">
        <v>3</v>
      </c>
      <c r="C1001" s="1">
        <v>2</v>
      </c>
      <c r="D1001" s="1">
        <f>IF(Table1[[#This Row],[Position]]&lt;4,3,(IF(Table1[[#This Row],[Position]]&gt;10,1,2)))</f>
        <v>3</v>
      </c>
      <c r="E1001" s="1">
        <f>IF(Table1[[#This Row],[Previous Position]]&lt;4,3,(IF(Table1[[#This Row],[Previous Position]]&gt;10,1,2)))</f>
        <v>3</v>
      </c>
      <c r="F1001" s="1">
        <v>30</v>
      </c>
      <c r="G1001" s="1">
        <v>0</v>
      </c>
      <c r="H1001" s="1" t="s">
        <v>1658</v>
      </c>
      <c r="I1001" s="1">
        <v>0</v>
      </c>
      <c r="J1001" s="1">
        <v>0</v>
      </c>
      <c r="K1001" s="1">
        <v>0.64</v>
      </c>
      <c r="L1001" s="1">
        <v>419000</v>
      </c>
      <c r="M1001" s="1" t="s">
        <v>700</v>
      </c>
    </row>
    <row r="1002" spans="1:13" x14ac:dyDescent="0.25">
      <c r="A1002" s="1" t="s">
        <v>2095</v>
      </c>
      <c r="B1002" s="1">
        <v>3</v>
      </c>
      <c r="C1002" s="1">
        <v>3</v>
      </c>
      <c r="D1002" s="1">
        <f>IF(Table1[[#This Row],[Position]]&lt;4,3,(IF(Table1[[#This Row],[Position]]&gt;10,1,2)))</f>
        <v>3</v>
      </c>
      <c r="E1002" s="1">
        <f>IF(Table1[[#This Row],[Previous Position]]&lt;4,3,(IF(Table1[[#This Row],[Previous Position]]&gt;10,1,2)))</f>
        <v>3</v>
      </c>
      <c r="F1002" s="1">
        <v>30</v>
      </c>
      <c r="G1002" s="1">
        <v>0</v>
      </c>
      <c r="H1002" s="1" t="s">
        <v>446</v>
      </c>
      <c r="I1002" s="1">
        <v>0</v>
      </c>
      <c r="J1002" s="1">
        <v>0</v>
      </c>
      <c r="K1002" s="1">
        <v>0.91</v>
      </c>
      <c r="L1002" s="1">
        <v>1850000</v>
      </c>
      <c r="M1002" s="1" t="s">
        <v>2096</v>
      </c>
    </row>
    <row r="1003" spans="1:13" x14ac:dyDescent="0.25">
      <c r="A1003" s="1" t="s">
        <v>701</v>
      </c>
      <c r="B1003" s="1">
        <v>3</v>
      </c>
      <c r="C1003" s="1">
        <v>3</v>
      </c>
      <c r="D1003" s="1">
        <f>IF(Table1[[#This Row],[Position]]&lt;4,3,(IF(Table1[[#This Row],[Position]]&gt;10,1,2)))</f>
        <v>3</v>
      </c>
      <c r="E1003" s="1">
        <f>IF(Table1[[#This Row],[Previous Position]]&lt;4,3,(IF(Table1[[#This Row],[Previous Position]]&gt;10,1,2)))</f>
        <v>3</v>
      </c>
      <c r="F1003" s="1">
        <v>30</v>
      </c>
      <c r="G1003" s="1">
        <v>9.07</v>
      </c>
      <c r="H1003" s="1" t="s">
        <v>2097</v>
      </c>
      <c r="I1003" s="1">
        <v>0</v>
      </c>
      <c r="J1003" s="1">
        <v>0</v>
      </c>
      <c r="K1003" s="1">
        <v>0.96</v>
      </c>
      <c r="L1003" s="1">
        <v>135000</v>
      </c>
      <c r="M1003" s="1" t="s">
        <v>702</v>
      </c>
    </row>
    <row r="1004" spans="1:13" x14ac:dyDescent="0.25">
      <c r="A1004" s="1" t="s">
        <v>2098</v>
      </c>
      <c r="B1004" s="1">
        <v>3</v>
      </c>
      <c r="C1004" s="1">
        <v>3</v>
      </c>
      <c r="D1004" s="1">
        <f>IF(Table1[[#This Row],[Position]]&lt;4,3,(IF(Table1[[#This Row],[Position]]&gt;10,1,2)))</f>
        <v>3</v>
      </c>
      <c r="E1004" s="1">
        <f>IF(Table1[[#This Row],[Previous Position]]&lt;4,3,(IF(Table1[[#This Row],[Previous Position]]&gt;10,1,2)))</f>
        <v>3</v>
      </c>
      <c r="F1004" s="1">
        <v>30</v>
      </c>
      <c r="G1004" s="1">
        <v>4.38</v>
      </c>
      <c r="H1004" s="1" t="s">
        <v>2099</v>
      </c>
      <c r="I1004" s="1">
        <v>0</v>
      </c>
      <c r="J1004" s="1">
        <v>0</v>
      </c>
      <c r="K1004" s="1">
        <v>0.15</v>
      </c>
      <c r="L1004" s="1">
        <v>356000000</v>
      </c>
      <c r="M1004" s="1" t="s">
        <v>2100</v>
      </c>
    </row>
    <row r="1005" spans="1:13" x14ac:dyDescent="0.25">
      <c r="A1005" s="1" t="s">
        <v>2101</v>
      </c>
      <c r="B1005" s="1">
        <v>3</v>
      </c>
      <c r="C1005" s="1">
        <v>7</v>
      </c>
      <c r="D1005" s="1">
        <f>IF(Table1[[#This Row],[Position]]&lt;4,3,(IF(Table1[[#This Row],[Position]]&gt;10,1,2)))</f>
        <v>3</v>
      </c>
      <c r="E1005" s="1">
        <f>IF(Table1[[#This Row],[Previous Position]]&lt;4,3,(IF(Table1[[#This Row],[Previous Position]]&gt;10,1,2)))</f>
        <v>2</v>
      </c>
      <c r="F1005" s="1">
        <v>30</v>
      </c>
      <c r="G1005" s="1">
        <v>12.75</v>
      </c>
      <c r="H1005" s="1" t="s">
        <v>866</v>
      </c>
      <c r="I1005" s="1">
        <v>0</v>
      </c>
      <c r="J1005" s="1">
        <v>0</v>
      </c>
      <c r="K1005" s="1">
        <v>0.85</v>
      </c>
      <c r="L1005" s="1">
        <v>51600000</v>
      </c>
      <c r="M1005" s="1" t="s">
        <v>2102</v>
      </c>
    </row>
    <row r="1006" spans="1:13" x14ac:dyDescent="0.25">
      <c r="A1006" s="1" t="s">
        <v>2103</v>
      </c>
      <c r="B1006" s="1">
        <v>3</v>
      </c>
      <c r="C1006" s="1">
        <v>3</v>
      </c>
      <c r="D1006" s="1">
        <f>IF(Table1[[#This Row],[Position]]&lt;4,3,(IF(Table1[[#This Row],[Position]]&gt;10,1,2)))</f>
        <v>3</v>
      </c>
      <c r="E1006" s="1">
        <f>IF(Table1[[#This Row],[Previous Position]]&lt;4,3,(IF(Table1[[#This Row],[Previous Position]]&gt;10,1,2)))</f>
        <v>3</v>
      </c>
      <c r="F1006" s="1">
        <v>30</v>
      </c>
      <c r="G1006" s="1">
        <v>0</v>
      </c>
      <c r="H1006" s="1" t="s">
        <v>18</v>
      </c>
      <c r="I1006" s="1">
        <v>0</v>
      </c>
      <c r="J1006" s="1">
        <v>0</v>
      </c>
      <c r="K1006" s="1">
        <v>0.86</v>
      </c>
      <c r="L1006" s="1">
        <v>52300000</v>
      </c>
      <c r="M1006" s="1" t="s">
        <v>2104</v>
      </c>
    </row>
    <row r="1007" spans="1:13" x14ac:dyDescent="0.25">
      <c r="A1007" s="1" t="s">
        <v>2105</v>
      </c>
      <c r="B1007" s="1">
        <v>3</v>
      </c>
      <c r="C1007" s="1">
        <v>4</v>
      </c>
      <c r="D1007" s="1">
        <f>IF(Table1[[#This Row],[Position]]&lt;4,3,(IF(Table1[[#This Row],[Position]]&gt;10,1,2)))</f>
        <v>3</v>
      </c>
      <c r="E1007" s="1">
        <f>IF(Table1[[#This Row],[Previous Position]]&lt;4,3,(IF(Table1[[#This Row],[Previous Position]]&gt;10,1,2)))</f>
        <v>2</v>
      </c>
      <c r="F1007" s="1">
        <v>30</v>
      </c>
      <c r="G1007" s="1">
        <v>5.09</v>
      </c>
      <c r="H1007" s="1" t="s">
        <v>127</v>
      </c>
      <c r="I1007" s="1">
        <v>0</v>
      </c>
      <c r="J1007" s="1">
        <v>0</v>
      </c>
      <c r="K1007" s="1">
        <v>0.95</v>
      </c>
      <c r="L1007" s="1">
        <v>216000000</v>
      </c>
      <c r="M1007" s="1" t="s">
        <v>2106</v>
      </c>
    </row>
    <row r="1008" spans="1:13" x14ac:dyDescent="0.25">
      <c r="A1008" s="1" t="s">
        <v>2107</v>
      </c>
      <c r="B1008" s="1">
        <v>9</v>
      </c>
      <c r="C1008" s="1">
        <v>0</v>
      </c>
      <c r="D1008" s="1">
        <f>IF(Table1[[#This Row],[Position]]&lt;4,3,(IF(Table1[[#This Row],[Position]]&gt;10,1,2)))</f>
        <v>2</v>
      </c>
      <c r="E1008" s="1">
        <f>IF(Table1[[#This Row],[Previous Position]]&lt;4,3,(IF(Table1[[#This Row],[Previous Position]]&gt;10,1,2)))</f>
        <v>3</v>
      </c>
      <c r="F1008" s="1">
        <v>90</v>
      </c>
      <c r="G1008" s="1">
        <v>60.41</v>
      </c>
      <c r="H1008" s="1" t="s">
        <v>1017</v>
      </c>
      <c r="I1008" s="1">
        <v>0</v>
      </c>
      <c r="J1008" s="1">
        <v>0.04</v>
      </c>
      <c r="K1008" s="1">
        <v>0.99</v>
      </c>
      <c r="L1008" s="1">
        <v>4900000</v>
      </c>
      <c r="M1008" s="1" t="s">
        <v>2108</v>
      </c>
    </row>
    <row r="1009" spans="1:13" x14ac:dyDescent="0.25">
      <c r="A1009" s="1" t="s">
        <v>2109</v>
      </c>
      <c r="B1009" s="1">
        <v>18</v>
      </c>
      <c r="C1009" s="1">
        <v>17</v>
      </c>
      <c r="D1009" s="1">
        <f>IF(Table1[[#This Row],[Position]]&lt;4,3,(IF(Table1[[#This Row],[Position]]&gt;10,1,2)))</f>
        <v>1</v>
      </c>
      <c r="E1009" s="1">
        <f>IF(Table1[[#This Row],[Previous Position]]&lt;4,3,(IF(Table1[[#This Row],[Previous Position]]&gt;10,1,2)))</f>
        <v>1</v>
      </c>
      <c r="F1009" s="1">
        <v>880</v>
      </c>
      <c r="G1009" s="1">
        <v>12.42</v>
      </c>
      <c r="H1009" s="1" t="s">
        <v>2110</v>
      </c>
      <c r="I1009" s="1">
        <v>0</v>
      </c>
      <c r="J1009" s="1">
        <v>0</v>
      </c>
      <c r="K1009" s="1">
        <v>0.65</v>
      </c>
      <c r="L1009" s="1">
        <v>19200000</v>
      </c>
      <c r="M1009" s="1" t="s">
        <v>2111</v>
      </c>
    </row>
    <row r="1010" spans="1:13" x14ac:dyDescent="0.25">
      <c r="A1010" s="1" t="s">
        <v>2112</v>
      </c>
      <c r="B1010" s="1">
        <v>19</v>
      </c>
      <c r="C1010" s="1">
        <v>0</v>
      </c>
      <c r="D1010" s="1">
        <f>IF(Table1[[#This Row],[Position]]&lt;4,3,(IF(Table1[[#This Row],[Position]]&gt;10,1,2)))</f>
        <v>1</v>
      </c>
      <c r="E1010" s="1">
        <f>IF(Table1[[#This Row],[Previous Position]]&lt;4,3,(IF(Table1[[#This Row],[Previous Position]]&gt;10,1,2)))</f>
        <v>3</v>
      </c>
      <c r="F1010" s="1">
        <v>880</v>
      </c>
      <c r="G1010" s="1">
        <v>1.36</v>
      </c>
      <c r="H1010" s="1" t="s">
        <v>312</v>
      </c>
      <c r="I1010" s="1">
        <v>0</v>
      </c>
      <c r="J1010" s="1">
        <v>0</v>
      </c>
      <c r="K1010" s="1">
        <v>0.15</v>
      </c>
      <c r="L1010" s="1">
        <v>14600000</v>
      </c>
      <c r="M1010" s="1" t="s">
        <v>2113</v>
      </c>
    </row>
    <row r="1011" spans="1:13" x14ac:dyDescent="0.25">
      <c r="A1011" s="1" t="s">
        <v>2114</v>
      </c>
      <c r="B1011" s="1">
        <v>18</v>
      </c>
      <c r="C1011" s="1">
        <v>15</v>
      </c>
      <c r="D1011" s="1">
        <f>IF(Table1[[#This Row],[Position]]&lt;4,3,(IF(Table1[[#This Row],[Position]]&gt;10,1,2)))</f>
        <v>1</v>
      </c>
      <c r="E1011" s="1">
        <f>IF(Table1[[#This Row],[Previous Position]]&lt;4,3,(IF(Table1[[#This Row],[Previous Position]]&gt;10,1,2)))</f>
        <v>1</v>
      </c>
      <c r="F1011" s="1">
        <v>880</v>
      </c>
      <c r="G1011" s="1">
        <v>22.71</v>
      </c>
      <c r="H1011" s="1" t="s">
        <v>2115</v>
      </c>
      <c r="I1011" s="1">
        <v>0</v>
      </c>
      <c r="J1011" s="1">
        <v>0.01</v>
      </c>
      <c r="K1011" s="1">
        <v>0.95</v>
      </c>
      <c r="L1011" s="1">
        <v>555000000</v>
      </c>
      <c r="M1011" s="1" t="s">
        <v>2116</v>
      </c>
    </row>
    <row r="1012" spans="1:13" x14ac:dyDescent="0.25">
      <c r="A1012" s="1" t="s">
        <v>2114</v>
      </c>
      <c r="B1012" s="1">
        <v>19</v>
      </c>
      <c r="C1012" s="1">
        <v>16</v>
      </c>
      <c r="D1012" s="1">
        <f>IF(Table1[[#This Row],[Position]]&lt;4,3,(IF(Table1[[#This Row],[Position]]&gt;10,1,2)))</f>
        <v>1</v>
      </c>
      <c r="E1012" s="1">
        <f>IF(Table1[[#This Row],[Previous Position]]&lt;4,3,(IF(Table1[[#This Row],[Previous Position]]&gt;10,1,2)))</f>
        <v>1</v>
      </c>
      <c r="F1012" s="1">
        <v>880</v>
      </c>
      <c r="G1012" s="1">
        <v>22.71</v>
      </c>
      <c r="H1012" s="1" t="s">
        <v>1772</v>
      </c>
      <c r="I1012" s="1">
        <v>0</v>
      </c>
      <c r="J1012" s="1">
        <v>0.01</v>
      </c>
      <c r="K1012" s="1">
        <v>0.95</v>
      </c>
      <c r="L1012" s="1">
        <v>555000000</v>
      </c>
      <c r="M1012" s="1" t="s">
        <v>2116</v>
      </c>
    </row>
    <row r="1013" spans="1:13" x14ac:dyDescent="0.25">
      <c r="A1013" s="1" t="s">
        <v>2117</v>
      </c>
      <c r="B1013" s="1">
        <v>19</v>
      </c>
      <c r="C1013" s="1">
        <v>0</v>
      </c>
      <c r="D1013" s="1">
        <f>IF(Table1[[#This Row],[Position]]&lt;4,3,(IF(Table1[[#This Row],[Position]]&gt;10,1,2)))</f>
        <v>1</v>
      </c>
      <c r="E1013" s="1">
        <f>IF(Table1[[#This Row],[Previous Position]]&lt;4,3,(IF(Table1[[#This Row],[Previous Position]]&gt;10,1,2)))</f>
        <v>3</v>
      </c>
      <c r="F1013" s="1">
        <v>880</v>
      </c>
      <c r="G1013" s="1">
        <v>21.42</v>
      </c>
      <c r="H1013" s="1" t="s">
        <v>1088</v>
      </c>
      <c r="I1013" s="1">
        <v>0</v>
      </c>
      <c r="J1013" s="1">
        <v>0.01</v>
      </c>
      <c r="K1013" s="1">
        <v>0.87</v>
      </c>
      <c r="L1013" s="1">
        <v>5380000</v>
      </c>
      <c r="M1013" s="1" t="s">
        <v>2118</v>
      </c>
    </row>
    <row r="1014" spans="1:13" x14ac:dyDescent="0.25">
      <c r="A1014" s="1" t="s">
        <v>2119</v>
      </c>
      <c r="B1014" s="1">
        <v>2</v>
      </c>
      <c r="C1014" s="1">
        <v>2</v>
      </c>
      <c r="D1014" s="1">
        <f>IF(Table1[[#This Row],[Position]]&lt;4,3,(IF(Table1[[#This Row],[Position]]&gt;10,1,2)))</f>
        <v>3</v>
      </c>
      <c r="E1014" s="1">
        <f>IF(Table1[[#This Row],[Previous Position]]&lt;4,3,(IF(Table1[[#This Row],[Previous Position]]&gt;10,1,2)))</f>
        <v>3</v>
      </c>
      <c r="F1014" s="1">
        <v>20</v>
      </c>
      <c r="G1014" s="1">
        <v>7.26</v>
      </c>
      <c r="H1014" s="1" t="s">
        <v>297</v>
      </c>
      <c r="I1014" s="1">
        <v>0</v>
      </c>
      <c r="J1014" s="1">
        <v>0</v>
      </c>
      <c r="K1014" s="1">
        <v>0.9</v>
      </c>
      <c r="L1014" s="1">
        <v>4970000</v>
      </c>
      <c r="M1014" s="1" t="s">
        <v>2120</v>
      </c>
    </row>
    <row r="1015" spans="1:13" x14ac:dyDescent="0.25">
      <c r="A1015" s="1" t="s">
        <v>2121</v>
      </c>
      <c r="B1015" s="1">
        <v>2</v>
      </c>
      <c r="C1015" s="1">
        <v>2</v>
      </c>
      <c r="D1015" s="1">
        <f>IF(Table1[[#This Row],[Position]]&lt;4,3,(IF(Table1[[#This Row],[Position]]&gt;10,1,2)))</f>
        <v>3</v>
      </c>
      <c r="E1015" s="1">
        <f>IF(Table1[[#This Row],[Previous Position]]&lt;4,3,(IF(Table1[[#This Row],[Previous Position]]&gt;10,1,2)))</f>
        <v>3</v>
      </c>
      <c r="F1015" s="1">
        <v>20</v>
      </c>
      <c r="G1015" s="1">
        <v>0</v>
      </c>
      <c r="H1015" s="1" t="s">
        <v>303</v>
      </c>
      <c r="I1015" s="1">
        <v>0</v>
      </c>
      <c r="J1015" s="1">
        <v>0</v>
      </c>
      <c r="K1015" s="1">
        <v>0.98</v>
      </c>
      <c r="L1015" s="1">
        <v>14900000</v>
      </c>
      <c r="M1015" s="1" t="s">
        <v>2122</v>
      </c>
    </row>
    <row r="1016" spans="1:13" x14ac:dyDescent="0.25">
      <c r="A1016" s="1" t="s">
        <v>2123</v>
      </c>
      <c r="B1016" s="1">
        <v>2</v>
      </c>
      <c r="C1016" s="1">
        <v>2</v>
      </c>
      <c r="D1016" s="1">
        <f>IF(Table1[[#This Row],[Position]]&lt;4,3,(IF(Table1[[#This Row],[Position]]&gt;10,1,2)))</f>
        <v>3</v>
      </c>
      <c r="E1016" s="1">
        <f>IF(Table1[[#This Row],[Previous Position]]&lt;4,3,(IF(Table1[[#This Row],[Previous Position]]&gt;10,1,2)))</f>
        <v>3</v>
      </c>
      <c r="F1016" s="1">
        <v>20</v>
      </c>
      <c r="G1016" s="1">
        <v>25.78</v>
      </c>
      <c r="H1016" s="1" t="s">
        <v>18</v>
      </c>
      <c r="I1016" s="1">
        <v>0</v>
      </c>
      <c r="J1016" s="1">
        <v>0.01</v>
      </c>
      <c r="K1016" s="1">
        <v>0.95</v>
      </c>
      <c r="L1016" s="1">
        <v>22000000</v>
      </c>
      <c r="M1016" s="1" t="s">
        <v>2124</v>
      </c>
    </row>
    <row r="1017" spans="1:13" x14ac:dyDescent="0.25">
      <c r="A1017" s="1" t="s">
        <v>2125</v>
      </c>
      <c r="B1017" s="1">
        <v>2</v>
      </c>
      <c r="C1017" s="1">
        <v>2</v>
      </c>
      <c r="D1017" s="1">
        <f>IF(Table1[[#This Row],[Position]]&lt;4,3,(IF(Table1[[#This Row],[Position]]&gt;10,1,2)))</f>
        <v>3</v>
      </c>
      <c r="E1017" s="1">
        <f>IF(Table1[[#This Row],[Previous Position]]&lt;4,3,(IF(Table1[[#This Row],[Previous Position]]&gt;10,1,2)))</f>
        <v>3</v>
      </c>
      <c r="F1017" s="1">
        <v>20</v>
      </c>
      <c r="G1017" s="1">
        <v>42.07</v>
      </c>
      <c r="H1017" s="1" t="s">
        <v>1044</v>
      </c>
      <c r="I1017" s="1">
        <v>0</v>
      </c>
      <c r="J1017" s="1">
        <v>0.02</v>
      </c>
      <c r="K1017" s="1">
        <v>0.99</v>
      </c>
      <c r="L1017" s="1">
        <v>8600000</v>
      </c>
      <c r="M1017" s="1" t="s">
        <v>2126</v>
      </c>
    </row>
    <row r="1018" spans="1:13" x14ac:dyDescent="0.25">
      <c r="A1018" s="1" t="s">
        <v>894</v>
      </c>
      <c r="B1018" s="1">
        <v>2</v>
      </c>
      <c r="C1018" s="1">
        <v>2</v>
      </c>
      <c r="D1018" s="1">
        <f>IF(Table1[[#This Row],[Position]]&lt;4,3,(IF(Table1[[#This Row],[Position]]&gt;10,1,2)))</f>
        <v>3</v>
      </c>
      <c r="E1018" s="1">
        <f>IF(Table1[[#This Row],[Previous Position]]&lt;4,3,(IF(Table1[[#This Row],[Previous Position]]&gt;10,1,2)))</f>
        <v>3</v>
      </c>
      <c r="F1018" s="1">
        <v>20</v>
      </c>
      <c r="G1018" s="1">
        <v>12.84</v>
      </c>
      <c r="H1018" s="1" t="s">
        <v>12</v>
      </c>
      <c r="I1018" s="1">
        <v>0</v>
      </c>
      <c r="J1018" s="1">
        <v>0</v>
      </c>
      <c r="K1018" s="1">
        <v>0.3</v>
      </c>
      <c r="L1018" s="1">
        <v>16000</v>
      </c>
      <c r="M1018" s="1" t="s">
        <v>895</v>
      </c>
    </row>
    <row r="1019" spans="1:13" x14ac:dyDescent="0.25">
      <c r="A1019" s="1" t="s">
        <v>2127</v>
      </c>
      <c r="B1019" s="1">
        <v>2</v>
      </c>
      <c r="C1019" s="1">
        <v>2</v>
      </c>
      <c r="D1019" s="1">
        <f>IF(Table1[[#This Row],[Position]]&lt;4,3,(IF(Table1[[#This Row],[Position]]&gt;10,1,2)))</f>
        <v>3</v>
      </c>
      <c r="E1019" s="1">
        <f>IF(Table1[[#This Row],[Previous Position]]&lt;4,3,(IF(Table1[[#This Row],[Previous Position]]&gt;10,1,2)))</f>
        <v>3</v>
      </c>
      <c r="F1019" s="1">
        <v>20</v>
      </c>
      <c r="G1019" s="1">
        <v>0</v>
      </c>
      <c r="H1019" s="1" t="s">
        <v>760</v>
      </c>
      <c r="I1019" s="1">
        <v>0</v>
      </c>
      <c r="J1019" s="1">
        <v>0</v>
      </c>
      <c r="K1019" s="1">
        <v>0.85</v>
      </c>
      <c r="L1019" s="1">
        <v>2720000</v>
      </c>
      <c r="M1019" s="1" t="s">
        <v>2128</v>
      </c>
    </row>
    <row r="1020" spans="1:13" x14ac:dyDescent="0.25">
      <c r="A1020" s="1" t="s">
        <v>2129</v>
      </c>
      <c r="B1020" s="1">
        <v>2</v>
      </c>
      <c r="C1020" s="1">
        <v>2</v>
      </c>
      <c r="D1020" s="1">
        <f>IF(Table1[[#This Row],[Position]]&lt;4,3,(IF(Table1[[#This Row],[Position]]&gt;10,1,2)))</f>
        <v>3</v>
      </c>
      <c r="E1020" s="1">
        <f>IF(Table1[[#This Row],[Previous Position]]&lt;4,3,(IF(Table1[[#This Row],[Previous Position]]&gt;10,1,2)))</f>
        <v>3</v>
      </c>
      <c r="F1020" s="1">
        <v>20</v>
      </c>
      <c r="G1020" s="1">
        <v>13.06</v>
      </c>
      <c r="H1020" s="1" t="s">
        <v>1308</v>
      </c>
      <c r="I1020" s="1">
        <v>0</v>
      </c>
      <c r="J1020" s="1">
        <v>0</v>
      </c>
      <c r="K1020" s="1">
        <v>1</v>
      </c>
      <c r="L1020" s="1">
        <v>495000</v>
      </c>
      <c r="M1020" s="1" t="s">
        <v>2130</v>
      </c>
    </row>
    <row r="1021" spans="1:13" x14ac:dyDescent="0.25">
      <c r="A1021" s="1" t="s">
        <v>898</v>
      </c>
      <c r="B1021" s="1">
        <v>2</v>
      </c>
      <c r="C1021" s="1">
        <v>2</v>
      </c>
      <c r="D1021" s="1">
        <f>IF(Table1[[#This Row],[Position]]&lt;4,3,(IF(Table1[[#This Row],[Position]]&gt;10,1,2)))</f>
        <v>3</v>
      </c>
      <c r="E1021" s="1">
        <f>IF(Table1[[#This Row],[Previous Position]]&lt;4,3,(IF(Table1[[#This Row],[Previous Position]]&gt;10,1,2)))</f>
        <v>3</v>
      </c>
      <c r="F1021" s="1">
        <v>20</v>
      </c>
      <c r="G1021" s="1">
        <v>20.6</v>
      </c>
      <c r="H1021" s="1" t="s">
        <v>801</v>
      </c>
      <c r="I1021" s="1">
        <v>0</v>
      </c>
      <c r="J1021" s="1">
        <v>0.01</v>
      </c>
      <c r="K1021" s="1">
        <v>0.96</v>
      </c>
      <c r="L1021" s="1">
        <v>139000</v>
      </c>
      <c r="M1021" s="1" t="s">
        <v>899</v>
      </c>
    </row>
    <row r="1022" spans="1:13" x14ac:dyDescent="0.25">
      <c r="A1022" s="1" t="s">
        <v>2131</v>
      </c>
      <c r="B1022" s="1">
        <v>2</v>
      </c>
      <c r="C1022" s="1">
        <v>2</v>
      </c>
      <c r="D1022" s="1">
        <f>IF(Table1[[#This Row],[Position]]&lt;4,3,(IF(Table1[[#This Row],[Position]]&gt;10,1,2)))</f>
        <v>3</v>
      </c>
      <c r="E1022" s="1">
        <f>IF(Table1[[#This Row],[Previous Position]]&lt;4,3,(IF(Table1[[#This Row],[Previous Position]]&gt;10,1,2)))</f>
        <v>3</v>
      </c>
      <c r="F1022" s="1">
        <v>20</v>
      </c>
      <c r="G1022" s="1">
        <v>9.52</v>
      </c>
      <c r="H1022" s="1" t="s">
        <v>18</v>
      </c>
      <c r="I1022" s="1">
        <v>0</v>
      </c>
      <c r="J1022" s="1">
        <v>0</v>
      </c>
      <c r="K1022" s="1">
        <v>0.97</v>
      </c>
      <c r="L1022" s="1">
        <v>19400000</v>
      </c>
      <c r="M1022" s="1" t="s">
        <v>2132</v>
      </c>
    </row>
    <row r="1023" spans="1:13" x14ac:dyDescent="0.25">
      <c r="A1023" s="1" t="s">
        <v>902</v>
      </c>
      <c r="B1023" s="1">
        <v>2</v>
      </c>
      <c r="C1023" s="1">
        <v>2</v>
      </c>
      <c r="D1023" s="1">
        <f>IF(Table1[[#This Row],[Position]]&lt;4,3,(IF(Table1[[#This Row],[Position]]&gt;10,1,2)))</f>
        <v>3</v>
      </c>
      <c r="E1023" s="1">
        <f>IF(Table1[[#This Row],[Previous Position]]&lt;4,3,(IF(Table1[[#This Row],[Previous Position]]&gt;10,1,2)))</f>
        <v>3</v>
      </c>
      <c r="F1023" s="1">
        <v>20</v>
      </c>
      <c r="G1023" s="1">
        <v>13.36</v>
      </c>
      <c r="H1023" s="1" t="s">
        <v>1452</v>
      </c>
      <c r="I1023" s="1">
        <v>0</v>
      </c>
      <c r="J1023" s="1">
        <v>0</v>
      </c>
      <c r="K1023" s="1">
        <v>0.95</v>
      </c>
      <c r="L1023" s="1">
        <v>441000</v>
      </c>
      <c r="M1023" s="1" t="s">
        <v>903</v>
      </c>
    </row>
    <row r="1024" spans="1:13" x14ac:dyDescent="0.25">
      <c r="A1024" s="1" t="s">
        <v>2133</v>
      </c>
      <c r="B1024" s="1">
        <v>2</v>
      </c>
      <c r="C1024" s="1">
        <v>2</v>
      </c>
      <c r="D1024" s="1">
        <f>IF(Table1[[#This Row],[Position]]&lt;4,3,(IF(Table1[[#This Row],[Position]]&gt;10,1,2)))</f>
        <v>3</v>
      </c>
      <c r="E1024" s="1">
        <f>IF(Table1[[#This Row],[Previous Position]]&lt;4,3,(IF(Table1[[#This Row],[Previous Position]]&gt;10,1,2)))</f>
        <v>3</v>
      </c>
      <c r="F1024" s="1">
        <v>20</v>
      </c>
      <c r="G1024" s="1">
        <v>16.59</v>
      </c>
      <c r="H1024" s="1" t="s">
        <v>1621</v>
      </c>
      <c r="I1024" s="1">
        <v>0</v>
      </c>
      <c r="J1024" s="1">
        <v>0.01</v>
      </c>
      <c r="K1024" s="1">
        <v>0.96</v>
      </c>
      <c r="L1024" s="1">
        <v>173000000</v>
      </c>
      <c r="M1024" s="1" t="s">
        <v>2134</v>
      </c>
    </row>
    <row r="1025" spans="1:13" x14ac:dyDescent="0.25">
      <c r="A1025" s="1" t="s">
        <v>2135</v>
      </c>
      <c r="B1025" s="1">
        <v>2</v>
      </c>
      <c r="C1025" s="1">
        <v>2</v>
      </c>
      <c r="D1025" s="1">
        <f>IF(Table1[[#This Row],[Position]]&lt;4,3,(IF(Table1[[#This Row],[Position]]&gt;10,1,2)))</f>
        <v>3</v>
      </c>
      <c r="E1025" s="1">
        <f>IF(Table1[[#This Row],[Previous Position]]&lt;4,3,(IF(Table1[[#This Row],[Previous Position]]&gt;10,1,2)))</f>
        <v>3</v>
      </c>
      <c r="F1025" s="1">
        <v>20</v>
      </c>
      <c r="G1025" s="1">
        <v>0</v>
      </c>
      <c r="H1025" s="1" t="s">
        <v>356</v>
      </c>
      <c r="I1025" s="1">
        <v>0</v>
      </c>
      <c r="J1025" s="1">
        <v>0</v>
      </c>
      <c r="K1025" s="1">
        <v>0.89</v>
      </c>
      <c r="L1025" s="1">
        <v>14500000</v>
      </c>
      <c r="M1025" s="1" t="s">
        <v>2136</v>
      </c>
    </row>
    <row r="1026" spans="1:13" x14ac:dyDescent="0.25">
      <c r="A1026" s="1" t="s">
        <v>906</v>
      </c>
      <c r="B1026" s="1">
        <v>2</v>
      </c>
      <c r="C1026" s="1">
        <v>2</v>
      </c>
      <c r="D1026" s="1">
        <f>IF(Table1[[#This Row],[Position]]&lt;4,3,(IF(Table1[[#This Row],[Position]]&gt;10,1,2)))</f>
        <v>3</v>
      </c>
      <c r="E1026" s="1">
        <f>IF(Table1[[#This Row],[Previous Position]]&lt;4,3,(IF(Table1[[#This Row],[Previous Position]]&gt;10,1,2)))</f>
        <v>3</v>
      </c>
      <c r="F1026" s="1">
        <v>20</v>
      </c>
      <c r="G1026" s="1">
        <v>7.68</v>
      </c>
      <c r="H1026" s="1" t="s">
        <v>1123</v>
      </c>
      <c r="I1026" s="1">
        <v>0</v>
      </c>
      <c r="J1026" s="1">
        <v>0</v>
      </c>
      <c r="K1026" s="1">
        <v>0.7</v>
      </c>
      <c r="L1026" s="1">
        <v>396000</v>
      </c>
      <c r="M1026" s="1" t="s">
        <v>907</v>
      </c>
    </row>
    <row r="1027" spans="1:13" x14ac:dyDescent="0.25">
      <c r="A1027" s="1" t="s">
        <v>2137</v>
      </c>
      <c r="B1027" s="1">
        <v>2</v>
      </c>
      <c r="C1027" s="1">
        <v>2</v>
      </c>
      <c r="D1027" s="1">
        <f>IF(Table1[[#This Row],[Position]]&lt;4,3,(IF(Table1[[#This Row],[Position]]&gt;10,1,2)))</f>
        <v>3</v>
      </c>
      <c r="E1027" s="1">
        <f>IF(Table1[[#This Row],[Previous Position]]&lt;4,3,(IF(Table1[[#This Row],[Previous Position]]&gt;10,1,2)))</f>
        <v>3</v>
      </c>
      <c r="F1027" s="1">
        <v>20</v>
      </c>
      <c r="G1027" s="1">
        <v>22.92</v>
      </c>
      <c r="H1027" s="1" t="s">
        <v>39</v>
      </c>
      <c r="I1027" s="1">
        <v>0</v>
      </c>
      <c r="J1027" s="1">
        <v>0.01</v>
      </c>
      <c r="K1027" s="1">
        <v>0.95</v>
      </c>
      <c r="L1027" s="1">
        <v>512000</v>
      </c>
      <c r="M1027" s="1" t="s">
        <v>2138</v>
      </c>
    </row>
    <row r="1028" spans="1:13" x14ac:dyDescent="0.25">
      <c r="A1028" s="1" t="s">
        <v>2139</v>
      </c>
      <c r="B1028" s="1">
        <v>2</v>
      </c>
      <c r="C1028" s="1">
        <v>3</v>
      </c>
      <c r="D1028" s="1">
        <f>IF(Table1[[#This Row],[Position]]&lt;4,3,(IF(Table1[[#This Row],[Position]]&gt;10,1,2)))</f>
        <v>3</v>
      </c>
      <c r="E1028" s="1">
        <f>IF(Table1[[#This Row],[Previous Position]]&lt;4,3,(IF(Table1[[#This Row],[Previous Position]]&gt;10,1,2)))</f>
        <v>3</v>
      </c>
      <c r="F1028" s="1">
        <v>20</v>
      </c>
      <c r="G1028" s="1">
        <v>0</v>
      </c>
      <c r="H1028" s="1" t="s">
        <v>74</v>
      </c>
      <c r="I1028" s="1">
        <v>0</v>
      </c>
      <c r="J1028" s="1">
        <v>0</v>
      </c>
      <c r="K1028" s="1">
        <v>0.39</v>
      </c>
      <c r="L1028" s="1">
        <v>30600000</v>
      </c>
      <c r="M1028" s="1" t="s">
        <v>2140</v>
      </c>
    </row>
    <row r="1029" spans="1:13" x14ac:dyDescent="0.25">
      <c r="A1029" s="1" t="s">
        <v>2141</v>
      </c>
      <c r="B1029" s="1">
        <v>2</v>
      </c>
      <c r="C1029" s="1">
        <v>2</v>
      </c>
      <c r="D1029" s="1">
        <f>IF(Table1[[#This Row],[Position]]&lt;4,3,(IF(Table1[[#This Row],[Position]]&gt;10,1,2)))</f>
        <v>3</v>
      </c>
      <c r="E1029" s="1">
        <f>IF(Table1[[#This Row],[Previous Position]]&lt;4,3,(IF(Table1[[#This Row],[Previous Position]]&gt;10,1,2)))</f>
        <v>3</v>
      </c>
      <c r="F1029" s="1">
        <v>20</v>
      </c>
      <c r="G1029" s="1">
        <v>57.66</v>
      </c>
      <c r="H1029" s="1" t="s">
        <v>2142</v>
      </c>
      <c r="I1029" s="1">
        <v>0</v>
      </c>
      <c r="J1029" s="1">
        <v>0.03</v>
      </c>
      <c r="K1029" s="1">
        <v>1</v>
      </c>
      <c r="L1029" s="1">
        <v>15600000</v>
      </c>
      <c r="M1029" s="1" t="s">
        <v>2143</v>
      </c>
    </row>
    <row r="1030" spans="1:13" x14ac:dyDescent="0.25">
      <c r="A1030" s="1" t="s">
        <v>2144</v>
      </c>
      <c r="B1030" s="1">
        <v>2</v>
      </c>
      <c r="C1030" s="1">
        <v>2</v>
      </c>
      <c r="D1030" s="1">
        <f>IF(Table1[[#This Row],[Position]]&lt;4,3,(IF(Table1[[#This Row],[Position]]&gt;10,1,2)))</f>
        <v>3</v>
      </c>
      <c r="E1030" s="1">
        <f>IF(Table1[[#This Row],[Previous Position]]&lt;4,3,(IF(Table1[[#This Row],[Previous Position]]&gt;10,1,2)))</f>
        <v>3</v>
      </c>
      <c r="F1030" s="1">
        <v>20</v>
      </c>
      <c r="G1030" s="1">
        <v>0</v>
      </c>
      <c r="H1030" s="1" t="s">
        <v>76</v>
      </c>
      <c r="I1030" s="1">
        <v>0</v>
      </c>
      <c r="J1030" s="1">
        <v>0</v>
      </c>
      <c r="K1030" s="1">
        <v>0.19</v>
      </c>
      <c r="L1030" s="1">
        <v>1320000</v>
      </c>
      <c r="M1030" s="1" t="s">
        <v>2145</v>
      </c>
    </row>
    <row r="1031" spans="1:13" x14ac:dyDescent="0.25">
      <c r="A1031" s="1" t="s">
        <v>911</v>
      </c>
      <c r="B1031" s="1">
        <v>2</v>
      </c>
      <c r="C1031" s="1">
        <v>2</v>
      </c>
      <c r="D1031" s="1">
        <f>IF(Table1[[#This Row],[Position]]&lt;4,3,(IF(Table1[[#This Row],[Position]]&gt;10,1,2)))</f>
        <v>3</v>
      </c>
      <c r="E1031" s="1">
        <f>IF(Table1[[#This Row],[Previous Position]]&lt;4,3,(IF(Table1[[#This Row],[Previous Position]]&gt;10,1,2)))</f>
        <v>3</v>
      </c>
      <c r="F1031" s="1">
        <v>20</v>
      </c>
      <c r="G1031" s="1">
        <v>39.6</v>
      </c>
      <c r="H1031" s="1" t="s">
        <v>12</v>
      </c>
      <c r="I1031" s="1">
        <v>0</v>
      </c>
      <c r="J1031" s="1">
        <v>0.02</v>
      </c>
      <c r="K1031" s="1">
        <v>0.94</v>
      </c>
      <c r="L1031" s="1">
        <v>27500000</v>
      </c>
      <c r="M1031" s="1" t="s">
        <v>913</v>
      </c>
    </row>
    <row r="1032" spans="1:13" x14ac:dyDescent="0.25">
      <c r="A1032" s="1" t="s">
        <v>914</v>
      </c>
      <c r="B1032" s="1">
        <v>2</v>
      </c>
      <c r="C1032" s="1">
        <v>2</v>
      </c>
      <c r="D1032" s="1">
        <f>IF(Table1[[#This Row],[Position]]&lt;4,3,(IF(Table1[[#This Row],[Position]]&gt;10,1,2)))</f>
        <v>3</v>
      </c>
      <c r="E1032" s="1">
        <f>IF(Table1[[#This Row],[Previous Position]]&lt;4,3,(IF(Table1[[#This Row],[Previous Position]]&gt;10,1,2)))</f>
        <v>3</v>
      </c>
      <c r="F1032" s="1">
        <v>20</v>
      </c>
      <c r="G1032" s="1">
        <v>2.4</v>
      </c>
      <c r="H1032" s="1" t="s">
        <v>106</v>
      </c>
      <c r="I1032" s="1">
        <v>0</v>
      </c>
      <c r="J1032" s="1">
        <v>0</v>
      </c>
      <c r="K1032" s="1">
        <v>0.69</v>
      </c>
      <c r="L1032" s="1">
        <v>340000</v>
      </c>
      <c r="M1032" s="1" t="s">
        <v>915</v>
      </c>
    </row>
    <row r="1033" spans="1:13" x14ac:dyDescent="0.25">
      <c r="A1033" s="1" t="s">
        <v>916</v>
      </c>
      <c r="B1033" s="1">
        <v>2</v>
      </c>
      <c r="C1033" s="1">
        <v>0</v>
      </c>
      <c r="D1033" s="1">
        <f>IF(Table1[[#This Row],[Position]]&lt;4,3,(IF(Table1[[#This Row],[Position]]&gt;10,1,2)))</f>
        <v>3</v>
      </c>
      <c r="E1033" s="1">
        <f>IF(Table1[[#This Row],[Previous Position]]&lt;4,3,(IF(Table1[[#This Row],[Previous Position]]&gt;10,1,2)))</f>
        <v>3</v>
      </c>
      <c r="F1033" s="1">
        <v>20</v>
      </c>
      <c r="G1033" s="1">
        <v>23.54</v>
      </c>
      <c r="H1033" s="1" t="s">
        <v>775</v>
      </c>
      <c r="I1033" s="1">
        <v>0</v>
      </c>
      <c r="J1033" s="1">
        <v>0.01</v>
      </c>
      <c r="K1033" s="1">
        <v>0.82</v>
      </c>
      <c r="L1033" s="1">
        <v>62700000</v>
      </c>
      <c r="M1033" s="1" t="s">
        <v>917</v>
      </c>
    </row>
    <row r="1034" spans="1:13" x14ac:dyDescent="0.25">
      <c r="A1034" s="1" t="s">
        <v>2146</v>
      </c>
      <c r="B1034" s="1">
        <v>2</v>
      </c>
      <c r="C1034" s="1">
        <v>2</v>
      </c>
      <c r="D1034" s="1">
        <f>IF(Table1[[#This Row],[Position]]&lt;4,3,(IF(Table1[[#This Row],[Position]]&gt;10,1,2)))</f>
        <v>3</v>
      </c>
      <c r="E1034" s="1">
        <f>IF(Table1[[#This Row],[Previous Position]]&lt;4,3,(IF(Table1[[#This Row],[Previous Position]]&gt;10,1,2)))</f>
        <v>3</v>
      </c>
      <c r="F1034" s="1">
        <v>20</v>
      </c>
      <c r="G1034" s="1">
        <v>0</v>
      </c>
      <c r="H1034" s="1" t="s">
        <v>135</v>
      </c>
      <c r="I1034" s="1">
        <v>0</v>
      </c>
      <c r="J1034" s="1">
        <v>0</v>
      </c>
      <c r="K1034" s="1">
        <v>0.93</v>
      </c>
      <c r="L1034" s="1">
        <v>4820000</v>
      </c>
      <c r="M1034" s="1" t="s">
        <v>2147</v>
      </c>
    </row>
    <row r="1035" spans="1:13" x14ac:dyDescent="0.25">
      <c r="A1035" s="1" t="s">
        <v>2148</v>
      </c>
      <c r="B1035" s="1">
        <v>2</v>
      </c>
      <c r="C1035" s="1">
        <v>2</v>
      </c>
      <c r="D1035" s="1">
        <f>IF(Table1[[#This Row],[Position]]&lt;4,3,(IF(Table1[[#This Row],[Position]]&gt;10,1,2)))</f>
        <v>3</v>
      </c>
      <c r="E1035" s="1">
        <f>IF(Table1[[#This Row],[Previous Position]]&lt;4,3,(IF(Table1[[#This Row],[Previous Position]]&gt;10,1,2)))</f>
        <v>3</v>
      </c>
      <c r="F1035" s="1">
        <v>20</v>
      </c>
      <c r="G1035" s="1">
        <v>25.76</v>
      </c>
      <c r="H1035" s="1" t="s">
        <v>168</v>
      </c>
      <c r="I1035" s="1">
        <v>0</v>
      </c>
      <c r="J1035" s="1">
        <v>0.01</v>
      </c>
      <c r="K1035" s="1">
        <v>0.95</v>
      </c>
      <c r="L1035" s="1">
        <v>968000</v>
      </c>
      <c r="M1035" s="1" t="s">
        <v>2149</v>
      </c>
    </row>
    <row r="1036" spans="1:13" x14ac:dyDescent="0.25">
      <c r="A1036" s="1" t="s">
        <v>2150</v>
      </c>
      <c r="B1036" s="1">
        <v>2</v>
      </c>
      <c r="C1036" s="1">
        <v>1</v>
      </c>
      <c r="D1036" s="1">
        <f>IF(Table1[[#This Row],[Position]]&lt;4,3,(IF(Table1[[#This Row],[Position]]&gt;10,1,2)))</f>
        <v>3</v>
      </c>
      <c r="E1036" s="1">
        <f>IF(Table1[[#This Row],[Previous Position]]&lt;4,3,(IF(Table1[[#This Row],[Previous Position]]&gt;10,1,2)))</f>
        <v>3</v>
      </c>
      <c r="F1036" s="1">
        <v>20</v>
      </c>
      <c r="G1036" s="1">
        <v>74.400000000000006</v>
      </c>
      <c r="H1036" s="1" t="s">
        <v>33</v>
      </c>
      <c r="I1036" s="1">
        <v>0</v>
      </c>
      <c r="J1036" s="1">
        <v>0.04</v>
      </c>
      <c r="K1036" s="1">
        <v>0.97</v>
      </c>
      <c r="L1036" s="1">
        <v>5860000</v>
      </c>
      <c r="M1036" s="1" t="s">
        <v>2151</v>
      </c>
    </row>
    <row r="1037" spans="1:13" x14ac:dyDescent="0.25">
      <c r="A1037" s="1" t="s">
        <v>941</v>
      </c>
      <c r="B1037" s="1">
        <v>2</v>
      </c>
      <c r="C1037" s="1">
        <v>2</v>
      </c>
      <c r="D1037" s="1">
        <f>IF(Table1[[#This Row],[Position]]&lt;4,3,(IF(Table1[[#This Row],[Position]]&gt;10,1,2)))</f>
        <v>3</v>
      </c>
      <c r="E1037" s="1">
        <f>IF(Table1[[#This Row],[Previous Position]]&lt;4,3,(IF(Table1[[#This Row],[Previous Position]]&gt;10,1,2)))</f>
        <v>3</v>
      </c>
      <c r="F1037" s="1">
        <v>20</v>
      </c>
      <c r="G1037" s="1">
        <v>0</v>
      </c>
      <c r="H1037" s="1" t="s">
        <v>1960</v>
      </c>
      <c r="I1037" s="1">
        <v>0</v>
      </c>
      <c r="J1037" s="1">
        <v>0</v>
      </c>
      <c r="K1037" s="1">
        <v>0.15</v>
      </c>
      <c r="L1037" s="1">
        <v>161000000</v>
      </c>
      <c r="M1037" s="1" t="s">
        <v>942</v>
      </c>
    </row>
    <row r="1038" spans="1:13" x14ac:dyDescent="0.25">
      <c r="A1038" s="1" t="s">
        <v>943</v>
      </c>
      <c r="B1038" s="1">
        <v>2</v>
      </c>
      <c r="C1038" s="1">
        <v>2</v>
      </c>
      <c r="D1038" s="1">
        <f>IF(Table1[[#This Row],[Position]]&lt;4,3,(IF(Table1[[#This Row],[Position]]&gt;10,1,2)))</f>
        <v>3</v>
      </c>
      <c r="E1038" s="1">
        <f>IF(Table1[[#This Row],[Previous Position]]&lt;4,3,(IF(Table1[[#This Row],[Previous Position]]&gt;10,1,2)))</f>
        <v>3</v>
      </c>
      <c r="F1038" s="1">
        <v>20</v>
      </c>
      <c r="G1038" s="1">
        <v>14.36</v>
      </c>
      <c r="H1038" s="1" t="s">
        <v>45</v>
      </c>
      <c r="I1038" s="1">
        <v>0</v>
      </c>
      <c r="J1038" s="1">
        <v>0</v>
      </c>
      <c r="K1038" s="1">
        <v>0.67</v>
      </c>
      <c r="L1038" s="1">
        <v>527000</v>
      </c>
      <c r="M1038" s="1" t="s">
        <v>944</v>
      </c>
    </row>
    <row r="1039" spans="1:13" x14ac:dyDescent="0.25">
      <c r="A1039" s="1" t="s">
        <v>2152</v>
      </c>
      <c r="B1039" s="1">
        <v>6</v>
      </c>
      <c r="C1039" s="1">
        <v>9</v>
      </c>
      <c r="D1039" s="1">
        <f>IF(Table1[[#This Row],[Position]]&lt;4,3,(IF(Table1[[#This Row],[Position]]&gt;10,1,2)))</f>
        <v>2</v>
      </c>
      <c r="E1039" s="1">
        <f>IF(Table1[[#This Row],[Previous Position]]&lt;4,3,(IF(Table1[[#This Row],[Previous Position]]&gt;10,1,2)))</f>
        <v>2</v>
      </c>
      <c r="F1039" s="1">
        <v>50</v>
      </c>
      <c r="G1039" s="1">
        <v>0</v>
      </c>
      <c r="H1039" s="1" t="s">
        <v>33</v>
      </c>
      <c r="I1039" s="1">
        <v>0</v>
      </c>
      <c r="J1039" s="1">
        <v>0</v>
      </c>
      <c r="K1039" s="1">
        <v>0.1</v>
      </c>
      <c r="L1039" s="1">
        <v>516000000</v>
      </c>
      <c r="M1039" s="1" t="s">
        <v>2153</v>
      </c>
    </row>
    <row r="1040" spans="1:13" x14ac:dyDescent="0.25">
      <c r="A1040" s="1" t="s">
        <v>2154</v>
      </c>
      <c r="B1040" s="1">
        <v>6</v>
      </c>
      <c r="C1040" s="1">
        <v>5</v>
      </c>
      <c r="D1040" s="1">
        <f>IF(Table1[[#This Row],[Position]]&lt;4,3,(IF(Table1[[#This Row],[Position]]&gt;10,1,2)))</f>
        <v>2</v>
      </c>
      <c r="E1040" s="1">
        <f>IF(Table1[[#This Row],[Previous Position]]&lt;4,3,(IF(Table1[[#This Row],[Previous Position]]&gt;10,1,2)))</f>
        <v>2</v>
      </c>
      <c r="F1040" s="1">
        <v>50</v>
      </c>
      <c r="G1040" s="1">
        <v>0</v>
      </c>
      <c r="H1040" s="1" t="s">
        <v>333</v>
      </c>
      <c r="I1040" s="1">
        <v>0</v>
      </c>
      <c r="J1040" s="1">
        <v>0</v>
      </c>
      <c r="K1040" s="1">
        <v>0.53</v>
      </c>
      <c r="L1040" s="1">
        <v>127000000</v>
      </c>
      <c r="M1040" s="1" t="s">
        <v>2155</v>
      </c>
    </row>
    <row r="1041" spans="1:13" x14ac:dyDescent="0.25">
      <c r="A1041" s="1" t="s">
        <v>2156</v>
      </c>
      <c r="B1041" s="1">
        <v>6</v>
      </c>
      <c r="C1041" s="1">
        <v>5</v>
      </c>
      <c r="D1041" s="1">
        <f>IF(Table1[[#This Row],[Position]]&lt;4,3,(IF(Table1[[#This Row],[Position]]&gt;10,1,2)))</f>
        <v>2</v>
      </c>
      <c r="E1041" s="1">
        <f>IF(Table1[[#This Row],[Previous Position]]&lt;4,3,(IF(Table1[[#This Row],[Previous Position]]&gt;10,1,2)))</f>
        <v>2</v>
      </c>
      <c r="F1041" s="1">
        <v>50</v>
      </c>
      <c r="G1041" s="1">
        <v>8.09</v>
      </c>
      <c r="H1041" s="1" t="s">
        <v>2157</v>
      </c>
      <c r="I1041" s="1">
        <v>0</v>
      </c>
      <c r="J1041" s="1">
        <v>0</v>
      </c>
      <c r="K1041" s="1">
        <v>0.84</v>
      </c>
      <c r="L1041" s="1">
        <v>115000</v>
      </c>
      <c r="M1041" s="1" t="s">
        <v>2158</v>
      </c>
    </row>
    <row r="1042" spans="1:13" x14ac:dyDescent="0.25">
      <c r="A1042" s="1" t="s">
        <v>2159</v>
      </c>
      <c r="B1042" s="1">
        <v>5</v>
      </c>
      <c r="C1042" s="1">
        <v>6</v>
      </c>
      <c r="D1042" s="1">
        <f>IF(Table1[[#This Row],[Position]]&lt;4,3,(IF(Table1[[#This Row],[Position]]&gt;10,1,2)))</f>
        <v>2</v>
      </c>
      <c r="E1042" s="1">
        <f>IF(Table1[[#This Row],[Previous Position]]&lt;4,3,(IF(Table1[[#This Row],[Previous Position]]&gt;10,1,2)))</f>
        <v>2</v>
      </c>
      <c r="F1042" s="1">
        <v>50</v>
      </c>
      <c r="G1042" s="1">
        <v>76.19</v>
      </c>
      <c r="H1042" s="1" t="s">
        <v>53</v>
      </c>
      <c r="I1042" s="1">
        <v>0</v>
      </c>
      <c r="J1042" s="1">
        <v>0.04</v>
      </c>
      <c r="K1042" s="1">
        <v>0.99</v>
      </c>
      <c r="L1042" s="1">
        <v>12900000</v>
      </c>
      <c r="M1042" s="1" t="s">
        <v>2160</v>
      </c>
    </row>
    <row r="1043" spans="1:13" x14ac:dyDescent="0.25">
      <c r="A1043" s="1" t="s">
        <v>2159</v>
      </c>
      <c r="B1043" s="1">
        <v>6</v>
      </c>
      <c r="C1043" s="1">
        <v>7</v>
      </c>
      <c r="D1043" s="1">
        <f>IF(Table1[[#This Row],[Position]]&lt;4,3,(IF(Table1[[#This Row],[Position]]&gt;10,1,2)))</f>
        <v>2</v>
      </c>
      <c r="E1043" s="1">
        <f>IF(Table1[[#This Row],[Previous Position]]&lt;4,3,(IF(Table1[[#This Row],[Previous Position]]&gt;10,1,2)))</f>
        <v>2</v>
      </c>
      <c r="F1043" s="1">
        <v>50</v>
      </c>
      <c r="G1043" s="1">
        <v>76.19</v>
      </c>
      <c r="H1043" s="1" t="s">
        <v>143</v>
      </c>
      <c r="I1043" s="1">
        <v>0</v>
      </c>
      <c r="J1043" s="1">
        <v>0.04</v>
      </c>
      <c r="K1043" s="1">
        <v>0.99</v>
      </c>
      <c r="L1043" s="1">
        <v>12900000</v>
      </c>
      <c r="M1043" s="1" t="s">
        <v>2160</v>
      </c>
    </row>
    <row r="1044" spans="1:13" x14ac:dyDescent="0.25">
      <c r="A1044" s="1" t="s">
        <v>2161</v>
      </c>
      <c r="B1044" s="1">
        <v>6</v>
      </c>
      <c r="C1044" s="1">
        <v>6</v>
      </c>
      <c r="D1044" s="1">
        <f>IF(Table1[[#This Row],[Position]]&lt;4,3,(IF(Table1[[#This Row],[Position]]&gt;10,1,2)))</f>
        <v>2</v>
      </c>
      <c r="E1044" s="1">
        <f>IF(Table1[[#This Row],[Previous Position]]&lt;4,3,(IF(Table1[[#This Row],[Previous Position]]&gt;10,1,2)))</f>
        <v>2</v>
      </c>
      <c r="F1044" s="1">
        <v>50</v>
      </c>
      <c r="G1044" s="1">
        <v>0</v>
      </c>
      <c r="H1044" s="1" t="s">
        <v>164</v>
      </c>
      <c r="I1044" s="1">
        <v>0</v>
      </c>
      <c r="J1044" s="1">
        <v>0</v>
      </c>
      <c r="K1044" s="1">
        <v>0.24</v>
      </c>
      <c r="L1044" s="1">
        <v>101000000</v>
      </c>
      <c r="M1044" s="1" t="s">
        <v>2162</v>
      </c>
    </row>
    <row r="1045" spans="1:13" x14ac:dyDescent="0.25">
      <c r="A1045" s="1" t="s">
        <v>2163</v>
      </c>
      <c r="B1045" s="1">
        <v>6</v>
      </c>
      <c r="C1045" s="1">
        <v>6</v>
      </c>
      <c r="D1045" s="1">
        <f>IF(Table1[[#This Row],[Position]]&lt;4,3,(IF(Table1[[#This Row],[Position]]&gt;10,1,2)))</f>
        <v>2</v>
      </c>
      <c r="E1045" s="1">
        <f>IF(Table1[[#This Row],[Previous Position]]&lt;4,3,(IF(Table1[[#This Row],[Previous Position]]&gt;10,1,2)))</f>
        <v>2</v>
      </c>
      <c r="F1045" s="1">
        <v>50</v>
      </c>
      <c r="G1045" s="1">
        <v>0</v>
      </c>
      <c r="H1045" s="1" t="s">
        <v>2164</v>
      </c>
      <c r="I1045" s="1">
        <v>0</v>
      </c>
      <c r="J1045" s="1">
        <v>0</v>
      </c>
      <c r="K1045" s="1">
        <v>0.2</v>
      </c>
      <c r="L1045" s="1">
        <v>72900000</v>
      </c>
      <c r="M1045" s="1" t="s">
        <v>2165</v>
      </c>
    </row>
    <row r="1046" spans="1:13" x14ac:dyDescent="0.25">
      <c r="A1046" s="1" t="s">
        <v>1765</v>
      </c>
      <c r="B1046" s="1">
        <v>5</v>
      </c>
      <c r="C1046" s="1">
        <v>4</v>
      </c>
      <c r="D1046" s="1">
        <f>IF(Table1[[#This Row],[Position]]&lt;4,3,(IF(Table1[[#This Row],[Position]]&gt;10,1,2)))</f>
        <v>2</v>
      </c>
      <c r="E1046" s="1">
        <f>IF(Table1[[#This Row],[Previous Position]]&lt;4,3,(IF(Table1[[#This Row],[Previous Position]]&gt;10,1,2)))</f>
        <v>2</v>
      </c>
      <c r="F1046" s="1">
        <v>50</v>
      </c>
      <c r="G1046" s="1">
        <v>0</v>
      </c>
      <c r="H1046" s="1" t="s">
        <v>76</v>
      </c>
      <c r="I1046" s="1">
        <v>0</v>
      </c>
      <c r="J1046" s="1">
        <v>0</v>
      </c>
      <c r="K1046" s="1">
        <v>0.17</v>
      </c>
      <c r="L1046" s="1">
        <v>40900000</v>
      </c>
      <c r="M1046" s="1" t="s">
        <v>1766</v>
      </c>
    </row>
    <row r="1047" spans="1:13" x14ac:dyDescent="0.25">
      <c r="A1047" s="1" t="s">
        <v>2166</v>
      </c>
      <c r="B1047" s="1">
        <v>5</v>
      </c>
      <c r="C1047" s="1">
        <v>5</v>
      </c>
      <c r="D1047" s="1">
        <f>IF(Table1[[#This Row],[Position]]&lt;4,3,(IF(Table1[[#This Row],[Position]]&gt;10,1,2)))</f>
        <v>2</v>
      </c>
      <c r="E1047" s="1">
        <f>IF(Table1[[#This Row],[Previous Position]]&lt;4,3,(IF(Table1[[#This Row],[Previous Position]]&gt;10,1,2)))</f>
        <v>2</v>
      </c>
      <c r="F1047" s="1">
        <v>50</v>
      </c>
      <c r="G1047" s="1">
        <v>0</v>
      </c>
      <c r="H1047" s="1" t="s">
        <v>135</v>
      </c>
      <c r="I1047" s="1">
        <v>0</v>
      </c>
      <c r="J1047" s="1">
        <v>0</v>
      </c>
      <c r="K1047" s="1">
        <v>0.1</v>
      </c>
      <c r="L1047" s="1">
        <v>39900000</v>
      </c>
      <c r="M1047" s="1" t="s">
        <v>2167</v>
      </c>
    </row>
    <row r="1048" spans="1:13" x14ac:dyDescent="0.25">
      <c r="A1048" s="1" t="s">
        <v>2168</v>
      </c>
      <c r="B1048" s="1">
        <v>5</v>
      </c>
      <c r="C1048" s="1">
        <v>6</v>
      </c>
      <c r="D1048" s="1">
        <f>IF(Table1[[#This Row],[Position]]&lt;4,3,(IF(Table1[[#This Row],[Position]]&gt;10,1,2)))</f>
        <v>2</v>
      </c>
      <c r="E1048" s="1">
        <f>IF(Table1[[#This Row],[Previous Position]]&lt;4,3,(IF(Table1[[#This Row],[Previous Position]]&gt;10,1,2)))</f>
        <v>2</v>
      </c>
      <c r="F1048" s="1">
        <v>50</v>
      </c>
      <c r="G1048" s="1">
        <v>0</v>
      </c>
      <c r="H1048" s="1" t="s">
        <v>127</v>
      </c>
      <c r="I1048" s="1">
        <v>0</v>
      </c>
      <c r="J1048" s="1">
        <v>0</v>
      </c>
      <c r="K1048" s="1">
        <v>0.09</v>
      </c>
      <c r="L1048" s="1">
        <v>188000000</v>
      </c>
      <c r="M1048" s="1" t="s">
        <v>2169</v>
      </c>
    </row>
    <row r="1049" spans="1:13" x14ac:dyDescent="0.25">
      <c r="A1049" s="1" t="s">
        <v>2170</v>
      </c>
      <c r="B1049" s="1">
        <v>6</v>
      </c>
      <c r="C1049" s="1">
        <v>6</v>
      </c>
      <c r="D1049" s="1">
        <f>IF(Table1[[#This Row],[Position]]&lt;4,3,(IF(Table1[[#This Row],[Position]]&gt;10,1,2)))</f>
        <v>2</v>
      </c>
      <c r="E1049" s="1">
        <f>IF(Table1[[#This Row],[Previous Position]]&lt;4,3,(IF(Table1[[#This Row],[Previous Position]]&gt;10,1,2)))</f>
        <v>2</v>
      </c>
      <c r="F1049" s="1">
        <v>50</v>
      </c>
      <c r="G1049" s="1">
        <v>23.24</v>
      </c>
      <c r="H1049" s="1" t="s">
        <v>2171</v>
      </c>
      <c r="I1049" s="1">
        <v>0</v>
      </c>
      <c r="J1049" s="1">
        <v>0.01</v>
      </c>
      <c r="K1049" s="1">
        <v>0.96</v>
      </c>
      <c r="L1049" s="1">
        <v>60200000</v>
      </c>
      <c r="M1049" s="1" t="s">
        <v>2172</v>
      </c>
    </row>
    <row r="1050" spans="1:13" x14ac:dyDescent="0.25">
      <c r="A1050" s="1" t="s">
        <v>410</v>
      </c>
      <c r="B1050" s="1">
        <v>5</v>
      </c>
      <c r="C1050" s="1">
        <v>6</v>
      </c>
      <c r="D1050" s="1">
        <f>IF(Table1[[#This Row],[Position]]&lt;4,3,(IF(Table1[[#This Row],[Position]]&gt;10,1,2)))</f>
        <v>2</v>
      </c>
      <c r="E1050" s="1">
        <f>IF(Table1[[#This Row],[Previous Position]]&lt;4,3,(IF(Table1[[#This Row],[Previous Position]]&gt;10,1,2)))</f>
        <v>2</v>
      </c>
      <c r="F1050" s="1">
        <v>50</v>
      </c>
      <c r="G1050" s="1">
        <v>18.89</v>
      </c>
      <c r="H1050" s="1" t="s">
        <v>2173</v>
      </c>
      <c r="I1050" s="1">
        <v>0</v>
      </c>
      <c r="J1050" s="1">
        <v>0.01</v>
      </c>
      <c r="K1050" s="1">
        <v>0.89</v>
      </c>
      <c r="L1050" s="1">
        <v>56000</v>
      </c>
      <c r="M1050" s="1" t="s">
        <v>411</v>
      </c>
    </row>
    <row r="1051" spans="1:13" x14ac:dyDescent="0.25">
      <c r="A1051" s="1" t="s">
        <v>410</v>
      </c>
      <c r="B1051" s="1">
        <v>6</v>
      </c>
      <c r="C1051" s="1">
        <v>5</v>
      </c>
      <c r="D1051" s="1">
        <f>IF(Table1[[#This Row],[Position]]&lt;4,3,(IF(Table1[[#This Row],[Position]]&gt;10,1,2)))</f>
        <v>2</v>
      </c>
      <c r="E1051" s="1">
        <f>IF(Table1[[#This Row],[Previous Position]]&lt;4,3,(IF(Table1[[#This Row],[Previous Position]]&gt;10,1,2)))</f>
        <v>2</v>
      </c>
      <c r="F1051" s="1">
        <v>50</v>
      </c>
      <c r="G1051" s="1">
        <v>18.89</v>
      </c>
      <c r="H1051" s="1" t="s">
        <v>2174</v>
      </c>
      <c r="I1051" s="1">
        <v>0</v>
      </c>
      <c r="J1051" s="1">
        <v>0.01</v>
      </c>
      <c r="K1051" s="1">
        <v>0.89</v>
      </c>
      <c r="L1051" s="1">
        <v>56000</v>
      </c>
      <c r="M1051" s="1" t="s">
        <v>411</v>
      </c>
    </row>
    <row r="1052" spans="1:13" x14ac:dyDescent="0.25">
      <c r="A1052" s="1" t="s">
        <v>2175</v>
      </c>
      <c r="B1052" s="1">
        <v>5</v>
      </c>
      <c r="C1052" s="1">
        <v>6</v>
      </c>
      <c r="D1052" s="1">
        <f>IF(Table1[[#This Row],[Position]]&lt;4,3,(IF(Table1[[#This Row],[Position]]&gt;10,1,2)))</f>
        <v>2</v>
      </c>
      <c r="E1052" s="1">
        <f>IF(Table1[[#This Row],[Previous Position]]&lt;4,3,(IF(Table1[[#This Row],[Previous Position]]&gt;10,1,2)))</f>
        <v>2</v>
      </c>
      <c r="F1052" s="1">
        <v>50</v>
      </c>
      <c r="G1052" s="1">
        <v>0</v>
      </c>
      <c r="H1052" s="1" t="s">
        <v>2176</v>
      </c>
      <c r="I1052" s="1">
        <v>0</v>
      </c>
      <c r="J1052" s="1">
        <v>0</v>
      </c>
      <c r="K1052" s="1">
        <v>0.2</v>
      </c>
      <c r="L1052" s="1">
        <v>13600000</v>
      </c>
      <c r="M1052" s="1" t="s">
        <v>2177</v>
      </c>
    </row>
    <row r="1053" spans="1:13" x14ac:dyDescent="0.25">
      <c r="A1053" s="1" t="s">
        <v>2178</v>
      </c>
      <c r="B1053" s="1">
        <v>5</v>
      </c>
      <c r="C1053" s="1">
        <v>5</v>
      </c>
      <c r="D1053" s="1">
        <f>IF(Table1[[#This Row],[Position]]&lt;4,3,(IF(Table1[[#This Row],[Position]]&gt;10,1,2)))</f>
        <v>2</v>
      </c>
      <c r="E1053" s="1">
        <f>IF(Table1[[#This Row],[Previous Position]]&lt;4,3,(IF(Table1[[#This Row],[Previous Position]]&gt;10,1,2)))</f>
        <v>2</v>
      </c>
      <c r="F1053" s="1">
        <v>50</v>
      </c>
      <c r="G1053" s="1">
        <v>0</v>
      </c>
      <c r="H1053" s="1" t="s">
        <v>2179</v>
      </c>
      <c r="I1053" s="1">
        <v>0</v>
      </c>
      <c r="J1053" s="1">
        <v>0</v>
      </c>
      <c r="K1053" s="1">
        <v>0.1</v>
      </c>
      <c r="L1053" s="1">
        <v>305000000</v>
      </c>
      <c r="M1053" s="1" t="s">
        <v>2180</v>
      </c>
    </row>
    <row r="1054" spans="1:13" x14ac:dyDescent="0.25">
      <c r="A1054" s="1" t="s">
        <v>2181</v>
      </c>
      <c r="B1054" s="1">
        <v>5</v>
      </c>
      <c r="C1054" s="1">
        <v>5</v>
      </c>
      <c r="D1054" s="1">
        <f>IF(Table1[[#This Row],[Position]]&lt;4,3,(IF(Table1[[#This Row],[Position]]&gt;10,1,2)))</f>
        <v>2</v>
      </c>
      <c r="E1054" s="1">
        <f>IF(Table1[[#This Row],[Previous Position]]&lt;4,3,(IF(Table1[[#This Row],[Previous Position]]&gt;10,1,2)))</f>
        <v>2</v>
      </c>
      <c r="F1054" s="1">
        <v>50</v>
      </c>
      <c r="G1054" s="1">
        <v>0</v>
      </c>
      <c r="H1054" s="1" t="s">
        <v>980</v>
      </c>
      <c r="I1054" s="1">
        <v>0</v>
      </c>
      <c r="J1054" s="1">
        <v>0</v>
      </c>
      <c r="K1054" s="1">
        <v>0.01</v>
      </c>
      <c r="L1054" s="1">
        <v>1070000000</v>
      </c>
      <c r="M1054" s="1" t="s">
        <v>2182</v>
      </c>
    </row>
    <row r="1055" spans="1:13" x14ac:dyDescent="0.25">
      <c r="A1055" s="1" t="s">
        <v>2183</v>
      </c>
      <c r="B1055" s="1">
        <v>5</v>
      </c>
      <c r="C1055" s="1">
        <v>5</v>
      </c>
      <c r="D1055" s="1">
        <f>IF(Table1[[#This Row],[Position]]&lt;4,3,(IF(Table1[[#This Row],[Position]]&gt;10,1,2)))</f>
        <v>2</v>
      </c>
      <c r="E1055" s="1">
        <f>IF(Table1[[#This Row],[Previous Position]]&lt;4,3,(IF(Table1[[#This Row],[Previous Position]]&gt;10,1,2)))</f>
        <v>2</v>
      </c>
      <c r="F1055" s="1">
        <v>50</v>
      </c>
      <c r="G1055" s="1">
        <v>0</v>
      </c>
      <c r="H1055" s="1" t="s">
        <v>50</v>
      </c>
      <c r="I1055" s="1">
        <v>0</v>
      </c>
      <c r="J1055" s="1">
        <v>0</v>
      </c>
      <c r="K1055" s="1">
        <v>0.56000000000000005</v>
      </c>
      <c r="L1055" s="1">
        <v>66500000</v>
      </c>
      <c r="M1055" s="1" t="s">
        <v>2184</v>
      </c>
    </row>
    <row r="1056" spans="1:13" x14ac:dyDescent="0.25">
      <c r="A1056" s="1" t="s">
        <v>2185</v>
      </c>
      <c r="B1056" s="1">
        <v>5</v>
      </c>
      <c r="C1056" s="1">
        <v>5</v>
      </c>
      <c r="D1056" s="1">
        <f>IF(Table1[[#This Row],[Position]]&lt;4,3,(IF(Table1[[#This Row],[Position]]&gt;10,1,2)))</f>
        <v>2</v>
      </c>
      <c r="E1056" s="1">
        <f>IF(Table1[[#This Row],[Previous Position]]&lt;4,3,(IF(Table1[[#This Row],[Previous Position]]&gt;10,1,2)))</f>
        <v>2</v>
      </c>
      <c r="F1056" s="1">
        <v>50</v>
      </c>
      <c r="G1056" s="1">
        <v>0</v>
      </c>
      <c r="H1056" s="1" t="s">
        <v>1739</v>
      </c>
      <c r="I1056" s="1">
        <v>0</v>
      </c>
      <c r="J1056" s="1">
        <v>0</v>
      </c>
      <c r="K1056" s="1">
        <v>7.0000000000000007E-2</v>
      </c>
      <c r="L1056" s="1">
        <v>171000</v>
      </c>
      <c r="M1056" s="1" t="s">
        <v>2186</v>
      </c>
    </row>
    <row r="1057" spans="1:13" x14ac:dyDescent="0.25">
      <c r="A1057" s="1" t="s">
        <v>2187</v>
      </c>
      <c r="B1057" s="1">
        <v>5</v>
      </c>
      <c r="C1057" s="1">
        <v>5</v>
      </c>
      <c r="D1057" s="1">
        <f>IF(Table1[[#This Row],[Position]]&lt;4,3,(IF(Table1[[#This Row],[Position]]&gt;10,1,2)))</f>
        <v>2</v>
      </c>
      <c r="E1057" s="1">
        <f>IF(Table1[[#This Row],[Previous Position]]&lt;4,3,(IF(Table1[[#This Row],[Previous Position]]&gt;10,1,2)))</f>
        <v>2</v>
      </c>
      <c r="F1057" s="1">
        <v>50</v>
      </c>
      <c r="G1057" s="1">
        <v>3.97</v>
      </c>
      <c r="H1057" s="1" t="s">
        <v>1787</v>
      </c>
      <c r="I1057" s="1">
        <v>0</v>
      </c>
      <c r="J1057" s="1">
        <v>0</v>
      </c>
      <c r="K1057" s="1">
        <v>0.72</v>
      </c>
      <c r="L1057" s="1">
        <v>2290000</v>
      </c>
      <c r="M1057" s="1" t="s">
        <v>2188</v>
      </c>
    </row>
    <row r="1058" spans="1:13" x14ac:dyDescent="0.25">
      <c r="A1058" s="1" t="s">
        <v>2189</v>
      </c>
      <c r="B1058" s="1">
        <v>5</v>
      </c>
      <c r="C1058" s="1">
        <v>4</v>
      </c>
      <c r="D1058" s="1">
        <f>IF(Table1[[#This Row],[Position]]&lt;4,3,(IF(Table1[[#This Row],[Position]]&gt;10,1,2)))</f>
        <v>2</v>
      </c>
      <c r="E1058" s="1">
        <f>IF(Table1[[#This Row],[Previous Position]]&lt;4,3,(IF(Table1[[#This Row],[Previous Position]]&gt;10,1,2)))</f>
        <v>2</v>
      </c>
      <c r="F1058" s="1">
        <v>50</v>
      </c>
      <c r="G1058" s="1">
        <v>38.07</v>
      </c>
      <c r="H1058" s="1" t="s">
        <v>2190</v>
      </c>
      <c r="I1058" s="1">
        <v>0</v>
      </c>
      <c r="J1058" s="1">
        <v>0.02</v>
      </c>
      <c r="K1058" s="1">
        <v>0.84</v>
      </c>
      <c r="L1058" s="1">
        <v>75500000</v>
      </c>
      <c r="M1058" s="1" t="s">
        <v>2191</v>
      </c>
    </row>
    <row r="1059" spans="1:13" x14ac:dyDescent="0.25">
      <c r="A1059" s="1" t="s">
        <v>2189</v>
      </c>
      <c r="B1059" s="1">
        <v>6</v>
      </c>
      <c r="C1059" s="1">
        <v>0</v>
      </c>
      <c r="D1059" s="1">
        <f>IF(Table1[[#This Row],[Position]]&lt;4,3,(IF(Table1[[#This Row],[Position]]&gt;10,1,2)))</f>
        <v>2</v>
      </c>
      <c r="E1059" s="1">
        <f>IF(Table1[[#This Row],[Previous Position]]&lt;4,3,(IF(Table1[[#This Row],[Previous Position]]&gt;10,1,2)))</f>
        <v>3</v>
      </c>
      <c r="F1059" s="1">
        <v>50</v>
      </c>
      <c r="G1059" s="1">
        <v>38.07</v>
      </c>
      <c r="H1059" s="1" t="s">
        <v>292</v>
      </c>
      <c r="I1059" s="1">
        <v>0</v>
      </c>
      <c r="J1059" s="1">
        <v>0.02</v>
      </c>
      <c r="K1059" s="1">
        <v>0.84</v>
      </c>
      <c r="L1059" s="1">
        <v>75500000</v>
      </c>
      <c r="M1059" s="1" t="s">
        <v>2191</v>
      </c>
    </row>
    <row r="1060" spans="1:13" x14ac:dyDescent="0.25">
      <c r="A1060" s="1" t="s">
        <v>422</v>
      </c>
      <c r="B1060" s="1">
        <v>6</v>
      </c>
      <c r="C1060" s="1">
        <v>6</v>
      </c>
      <c r="D1060" s="1">
        <f>IF(Table1[[#This Row],[Position]]&lt;4,3,(IF(Table1[[#This Row],[Position]]&gt;10,1,2)))</f>
        <v>2</v>
      </c>
      <c r="E1060" s="1">
        <f>IF(Table1[[#This Row],[Previous Position]]&lt;4,3,(IF(Table1[[#This Row],[Previous Position]]&gt;10,1,2)))</f>
        <v>2</v>
      </c>
      <c r="F1060" s="1">
        <v>50</v>
      </c>
      <c r="G1060" s="1">
        <v>8.27</v>
      </c>
      <c r="H1060" s="1" t="s">
        <v>1380</v>
      </c>
      <c r="I1060" s="1">
        <v>0</v>
      </c>
      <c r="J1060" s="1">
        <v>0</v>
      </c>
      <c r="K1060" s="1">
        <v>0.68</v>
      </c>
      <c r="L1060" s="1">
        <v>494000</v>
      </c>
      <c r="M1060" s="1" t="s">
        <v>424</v>
      </c>
    </row>
    <row r="1061" spans="1:13" x14ac:dyDescent="0.25">
      <c r="A1061" s="1" t="s">
        <v>422</v>
      </c>
      <c r="B1061" s="1">
        <v>5</v>
      </c>
      <c r="C1061" s="1">
        <v>5</v>
      </c>
      <c r="D1061" s="1">
        <f>IF(Table1[[#This Row],[Position]]&lt;4,3,(IF(Table1[[#This Row],[Position]]&gt;10,1,2)))</f>
        <v>2</v>
      </c>
      <c r="E1061" s="1">
        <f>IF(Table1[[#This Row],[Previous Position]]&lt;4,3,(IF(Table1[[#This Row],[Previous Position]]&gt;10,1,2)))</f>
        <v>2</v>
      </c>
      <c r="F1061" s="1">
        <v>50</v>
      </c>
      <c r="G1061" s="1">
        <v>8.27</v>
      </c>
      <c r="H1061" s="1" t="s">
        <v>1715</v>
      </c>
      <c r="I1061" s="1">
        <v>0</v>
      </c>
      <c r="J1061" s="1">
        <v>0</v>
      </c>
      <c r="K1061" s="1">
        <v>0.68</v>
      </c>
      <c r="L1061" s="1">
        <v>494000</v>
      </c>
      <c r="M1061" s="1" t="s">
        <v>424</v>
      </c>
    </row>
    <row r="1062" spans="1:13" x14ac:dyDescent="0.25">
      <c r="A1062" s="1" t="s">
        <v>2192</v>
      </c>
      <c r="B1062" s="1">
        <v>5</v>
      </c>
      <c r="C1062" s="1">
        <v>5</v>
      </c>
      <c r="D1062" s="1">
        <f>IF(Table1[[#This Row],[Position]]&lt;4,3,(IF(Table1[[#This Row],[Position]]&gt;10,1,2)))</f>
        <v>2</v>
      </c>
      <c r="E1062" s="1">
        <f>IF(Table1[[#This Row],[Previous Position]]&lt;4,3,(IF(Table1[[#This Row],[Previous Position]]&gt;10,1,2)))</f>
        <v>2</v>
      </c>
      <c r="F1062" s="1">
        <v>50</v>
      </c>
      <c r="G1062" s="1">
        <v>17.89</v>
      </c>
      <c r="H1062" s="1" t="s">
        <v>292</v>
      </c>
      <c r="I1062" s="1">
        <v>0</v>
      </c>
      <c r="J1062" s="1">
        <v>0.01</v>
      </c>
      <c r="K1062" s="1">
        <v>0.77</v>
      </c>
      <c r="L1062" s="1">
        <v>1320000000</v>
      </c>
      <c r="M1062" s="1" t="s">
        <v>2193</v>
      </c>
    </row>
    <row r="1063" spans="1:13" x14ac:dyDescent="0.25">
      <c r="A1063" s="1" t="s">
        <v>2194</v>
      </c>
      <c r="B1063" s="1">
        <v>15</v>
      </c>
      <c r="C1063" s="1">
        <v>0</v>
      </c>
      <c r="D1063" s="1">
        <f>IF(Table1[[#This Row],[Position]]&lt;4,3,(IF(Table1[[#This Row],[Position]]&gt;10,1,2)))</f>
        <v>1</v>
      </c>
      <c r="E1063" s="1">
        <f>IF(Table1[[#This Row],[Previous Position]]&lt;4,3,(IF(Table1[[#This Row],[Previous Position]]&gt;10,1,2)))</f>
        <v>3</v>
      </c>
      <c r="F1063" s="1">
        <v>480</v>
      </c>
      <c r="G1063" s="1">
        <v>27.83</v>
      </c>
      <c r="H1063" s="1" t="s">
        <v>1581</v>
      </c>
      <c r="I1063" s="1">
        <v>0</v>
      </c>
      <c r="J1063" s="1">
        <v>0.01</v>
      </c>
      <c r="K1063" s="1">
        <v>0.94</v>
      </c>
      <c r="L1063" s="1">
        <v>138000000</v>
      </c>
      <c r="M1063" s="1" t="s">
        <v>2195</v>
      </c>
    </row>
    <row r="1064" spans="1:13" x14ac:dyDescent="0.25">
      <c r="A1064" s="1" t="s">
        <v>2196</v>
      </c>
      <c r="B1064" s="1">
        <v>16</v>
      </c>
      <c r="C1064" s="1">
        <v>17</v>
      </c>
      <c r="D1064" s="1">
        <f>IF(Table1[[#This Row],[Position]]&lt;4,3,(IF(Table1[[#This Row],[Position]]&gt;10,1,2)))</f>
        <v>1</v>
      </c>
      <c r="E1064" s="1">
        <f>IF(Table1[[#This Row],[Previous Position]]&lt;4,3,(IF(Table1[[#This Row],[Previous Position]]&gt;10,1,2)))</f>
        <v>1</v>
      </c>
      <c r="F1064" s="1">
        <v>480</v>
      </c>
      <c r="G1064" s="1">
        <v>15.79</v>
      </c>
      <c r="H1064" s="1" t="s">
        <v>2197</v>
      </c>
      <c r="I1064" s="1">
        <v>0</v>
      </c>
      <c r="J1064" s="1">
        <v>0</v>
      </c>
      <c r="K1064" s="1">
        <v>0.92</v>
      </c>
      <c r="L1064" s="1">
        <v>78800000</v>
      </c>
      <c r="M1064" s="1" t="s">
        <v>2198</v>
      </c>
    </row>
    <row r="1065" spans="1:13" x14ac:dyDescent="0.25">
      <c r="A1065" s="1" t="s">
        <v>2199</v>
      </c>
      <c r="B1065" s="1">
        <v>16</v>
      </c>
      <c r="C1065" s="1">
        <v>0</v>
      </c>
      <c r="D1065" s="1">
        <f>IF(Table1[[#This Row],[Position]]&lt;4,3,(IF(Table1[[#This Row],[Position]]&gt;10,1,2)))</f>
        <v>1</v>
      </c>
      <c r="E1065" s="1">
        <f>IF(Table1[[#This Row],[Previous Position]]&lt;4,3,(IF(Table1[[#This Row],[Previous Position]]&gt;10,1,2)))</f>
        <v>3</v>
      </c>
      <c r="F1065" s="1">
        <v>480</v>
      </c>
      <c r="G1065" s="1">
        <v>2.89</v>
      </c>
      <c r="H1065" s="1" t="s">
        <v>2200</v>
      </c>
      <c r="I1065" s="1">
        <v>0</v>
      </c>
      <c r="J1065" s="1">
        <v>0</v>
      </c>
      <c r="K1065" s="1">
        <v>0.28000000000000003</v>
      </c>
      <c r="L1065" s="1">
        <v>2080000000</v>
      </c>
      <c r="M1065" s="1" t="s">
        <v>2201</v>
      </c>
    </row>
    <row r="1066" spans="1:13" x14ac:dyDescent="0.25">
      <c r="A1066" s="1" t="s">
        <v>2202</v>
      </c>
      <c r="B1066" s="1">
        <v>17</v>
      </c>
      <c r="C1066" s="1">
        <v>17</v>
      </c>
      <c r="D1066" s="1">
        <f>IF(Table1[[#This Row],[Position]]&lt;4,3,(IF(Table1[[#This Row],[Position]]&gt;10,1,2)))</f>
        <v>1</v>
      </c>
      <c r="E1066" s="1">
        <f>IF(Table1[[#This Row],[Previous Position]]&lt;4,3,(IF(Table1[[#This Row],[Previous Position]]&gt;10,1,2)))</f>
        <v>1</v>
      </c>
      <c r="F1066" s="1">
        <v>590</v>
      </c>
      <c r="G1066" s="1">
        <v>0</v>
      </c>
      <c r="H1066" s="1" t="s">
        <v>2203</v>
      </c>
      <c r="I1066" s="1">
        <v>0</v>
      </c>
      <c r="J1066" s="1">
        <v>0</v>
      </c>
      <c r="K1066" s="1">
        <v>0</v>
      </c>
      <c r="L1066" s="1">
        <v>45100000</v>
      </c>
      <c r="M1066" s="1" t="s">
        <v>2204</v>
      </c>
    </row>
    <row r="1067" spans="1:13" x14ac:dyDescent="0.25">
      <c r="A1067" s="1" t="s">
        <v>2205</v>
      </c>
      <c r="B1067" s="1">
        <v>17</v>
      </c>
      <c r="C1067" s="1">
        <v>17</v>
      </c>
      <c r="D1067" s="1">
        <f>IF(Table1[[#This Row],[Position]]&lt;4,3,(IF(Table1[[#This Row],[Position]]&gt;10,1,2)))</f>
        <v>1</v>
      </c>
      <c r="E1067" s="1">
        <f>IF(Table1[[#This Row],[Previous Position]]&lt;4,3,(IF(Table1[[#This Row],[Previous Position]]&gt;10,1,2)))</f>
        <v>1</v>
      </c>
      <c r="F1067" s="1">
        <v>590</v>
      </c>
      <c r="G1067" s="1">
        <v>21.35</v>
      </c>
      <c r="H1067" s="1" t="s">
        <v>1297</v>
      </c>
      <c r="I1067" s="1">
        <v>0</v>
      </c>
      <c r="J1067" s="1">
        <v>0.01</v>
      </c>
      <c r="K1067" s="1">
        <v>0.94</v>
      </c>
      <c r="L1067" s="1">
        <v>5310000</v>
      </c>
      <c r="M1067" s="1" t="s">
        <v>2206</v>
      </c>
    </row>
    <row r="1068" spans="1:13" x14ac:dyDescent="0.25">
      <c r="A1068" s="1" t="s">
        <v>2207</v>
      </c>
      <c r="B1068" s="1">
        <v>11</v>
      </c>
      <c r="C1068" s="1">
        <v>11</v>
      </c>
      <c r="D1068" s="1">
        <f>IF(Table1[[#This Row],[Position]]&lt;4,3,(IF(Table1[[#This Row],[Position]]&gt;10,1,2)))</f>
        <v>1</v>
      </c>
      <c r="E1068" s="1">
        <f>IF(Table1[[#This Row],[Previous Position]]&lt;4,3,(IF(Table1[[#This Row],[Previous Position]]&gt;10,1,2)))</f>
        <v>1</v>
      </c>
      <c r="F1068" s="1">
        <v>50</v>
      </c>
      <c r="G1068" s="1">
        <v>0</v>
      </c>
      <c r="H1068" s="1" t="s">
        <v>1128</v>
      </c>
      <c r="I1068" s="1">
        <v>0</v>
      </c>
      <c r="J1068" s="1">
        <v>0</v>
      </c>
      <c r="K1068" s="1">
        <v>0.53</v>
      </c>
      <c r="L1068" s="1">
        <v>1490000</v>
      </c>
      <c r="M1068" s="1" t="s">
        <v>2208</v>
      </c>
    </row>
    <row r="1069" spans="1:13" x14ac:dyDescent="0.25">
      <c r="A1069" s="1" t="s">
        <v>2209</v>
      </c>
      <c r="B1069" s="1">
        <v>11</v>
      </c>
      <c r="C1069" s="1">
        <v>13</v>
      </c>
      <c r="D1069" s="1">
        <f>IF(Table1[[#This Row],[Position]]&lt;4,3,(IF(Table1[[#This Row],[Position]]&gt;10,1,2)))</f>
        <v>1</v>
      </c>
      <c r="E1069" s="1">
        <f>IF(Table1[[#This Row],[Previous Position]]&lt;4,3,(IF(Table1[[#This Row],[Previous Position]]&gt;10,1,2)))</f>
        <v>1</v>
      </c>
      <c r="F1069" s="1">
        <v>50</v>
      </c>
      <c r="G1069" s="1">
        <v>0</v>
      </c>
      <c r="H1069" s="1" t="s">
        <v>2210</v>
      </c>
      <c r="I1069" s="1">
        <v>0</v>
      </c>
      <c r="J1069" s="1">
        <v>0</v>
      </c>
      <c r="K1069" s="1">
        <v>0.16</v>
      </c>
      <c r="L1069" s="1">
        <v>695000</v>
      </c>
      <c r="M1069" s="1" t="s">
        <v>2211</v>
      </c>
    </row>
    <row r="1070" spans="1:13" x14ac:dyDescent="0.25">
      <c r="A1070" s="1" t="s">
        <v>2212</v>
      </c>
      <c r="B1070" s="1">
        <v>11</v>
      </c>
      <c r="C1070" s="1">
        <v>12</v>
      </c>
      <c r="D1070" s="1">
        <f>IF(Table1[[#This Row],[Position]]&lt;4,3,(IF(Table1[[#This Row],[Position]]&gt;10,1,2)))</f>
        <v>1</v>
      </c>
      <c r="E1070" s="1">
        <f>IF(Table1[[#This Row],[Previous Position]]&lt;4,3,(IF(Table1[[#This Row],[Previous Position]]&gt;10,1,2)))</f>
        <v>1</v>
      </c>
      <c r="F1070" s="1">
        <v>50</v>
      </c>
      <c r="G1070" s="1">
        <v>0</v>
      </c>
      <c r="H1070" s="1" t="s">
        <v>1534</v>
      </c>
      <c r="I1070" s="1">
        <v>0</v>
      </c>
      <c r="J1070" s="1">
        <v>0</v>
      </c>
      <c r="K1070" s="1">
        <v>0.01</v>
      </c>
      <c r="L1070" s="1">
        <v>717000000</v>
      </c>
      <c r="M1070" s="1" t="s">
        <v>2213</v>
      </c>
    </row>
    <row r="1071" spans="1:13" x14ac:dyDescent="0.25">
      <c r="A1071" s="1" t="s">
        <v>2214</v>
      </c>
      <c r="B1071" s="1">
        <v>11</v>
      </c>
      <c r="C1071" s="1">
        <v>11</v>
      </c>
      <c r="D1071" s="1">
        <f>IF(Table1[[#This Row],[Position]]&lt;4,3,(IF(Table1[[#This Row],[Position]]&gt;10,1,2)))</f>
        <v>1</v>
      </c>
      <c r="E1071" s="1">
        <f>IF(Table1[[#This Row],[Previous Position]]&lt;4,3,(IF(Table1[[#This Row],[Previous Position]]&gt;10,1,2)))</f>
        <v>1</v>
      </c>
      <c r="F1071" s="1">
        <v>50</v>
      </c>
      <c r="G1071" s="1">
        <v>0.67</v>
      </c>
      <c r="H1071" s="1" t="s">
        <v>50</v>
      </c>
      <c r="I1071" s="1">
        <v>0</v>
      </c>
      <c r="J1071" s="1">
        <v>0</v>
      </c>
      <c r="K1071" s="1">
        <v>0.11</v>
      </c>
      <c r="L1071" s="1">
        <v>158000000</v>
      </c>
      <c r="M1071" s="1" t="s">
        <v>2215</v>
      </c>
    </row>
    <row r="1072" spans="1:13" x14ac:dyDescent="0.25">
      <c r="A1072" s="1" t="s">
        <v>2216</v>
      </c>
      <c r="B1072" s="1">
        <v>11</v>
      </c>
      <c r="C1072" s="1">
        <v>11</v>
      </c>
      <c r="D1072" s="1">
        <f>IF(Table1[[#This Row],[Position]]&lt;4,3,(IF(Table1[[#This Row],[Position]]&gt;10,1,2)))</f>
        <v>1</v>
      </c>
      <c r="E1072" s="1">
        <f>IF(Table1[[#This Row],[Previous Position]]&lt;4,3,(IF(Table1[[#This Row],[Previous Position]]&gt;10,1,2)))</f>
        <v>1</v>
      </c>
      <c r="F1072" s="1">
        <v>50</v>
      </c>
      <c r="G1072" s="1">
        <v>4.67</v>
      </c>
      <c r="H1072" s="1" t="s">
        <v>2217</v>
      </c>
      <c r="I1072" s="1">
        <v>0</v>
      </c>
      <c r="J1072" s="1">
        <v>0</v>
      </c>
      <c r="K1072" s="1">
        <v>0.64</v>
      </c>
      <c r="L1072" s="1">
        <v>3790000</v>
      </c>
      <c r="M1072" s="1" t="s">
        <v>2218</v>
      </c>
    </row>
    <row r="1073" spans="1:13" x14ac:dyDescent="0.25">
      <c r="A1073" s="1" t="s">
        <v>2219</v>
      </c>
      <c r="B1073" s="1">
        <v>11</v>
      </c>
      <c r="C1073" s="1">
        <v>13</v>
      </c>
      <c r="D1073" s="1">
        <f>IF(Table1[[#This Row],[Position]]&lt;4,3,(IF(Table1[[#This Row],[Position]]&gt;10,1,2)))</f>
        <v>1</v>
      </c>
      <c r="E1073" s="1">
        <f>IF(Table1[[#This Row],[Previous Position]]&lt;4,3,(IF(Table1[[#This Row],[Previous Position]]&gt;10,1,2)))</f>
        <v>1</v>
      </c>
      <c r="F1073" s="1">
        <v>50</v>
      </c>
      <c r="G1073" s="1">
        <v>9.9</v>
      </c>
      <c r="H1073" s="1" t="s">
        <v>2220</v>
      </c>
      <c r="I1073" s="1">
        <v>0</v>
      </c>
      <c r="J1073" s="1">
        <v>0</v>
      </c>
      <c r="K1073" s="1">
        <v>0.66</v>
      </c>
      <c r="L1073" s="1">
        <v>317000000</v>
      </c>
      <c r="M1073" s="1" t="s">
        <v>2221</v>
      </c>
    </row>
    <row r="1074" spans="1:13" x14ac:dyDescent="0.25">
      <c r="A1074" s="1" t="s">
        <v>2222</v>
      </c>
      <c r="B1074" s="1">
        <v>11</v>
      </c>
      <c r="C1074" s="1">
        <v>11</v>
      </c>
      <c r="D1074" s="1">
        <f>IF(Table1[[#This Row],[Position]]&lt;4,3,(IF(Table1[[#This Row],[Position]]&gt;10,1,2)))</f>
        <v>1</v>
      </c>
      <c r="E1074" s="1">
        <f>IF(Table1[[#This Row],[Previous Position]]&lt;4,3,(IF(Table1[[#This Row],[Previous Position]]&gt;10,1,2)))</f>
        <v>1</v>
      </c>
      <c r="F1074" s="1">
        <v>50</v>
      </c>
      <c r="G1074" s="1">
        <v>0</v>
      </c>
      <c r="H1074" s="1" t="s">
        <v>127</v>
      </c>
      <c r="I1074" s="1">
        <v>0</v>
      </c>
      <c r="J1074" s="1">
        <v>0</v>
      </c>
      <c r="K1074" s="1">
        <v>0.36</v>
      </c>
      <c r="L1074" s="1">
        <v>5930000</v>
      </c>
      <c r="M1074" s="1" t="s">
        <v>2223</v>
      </c>
    </row>
    <row r="1075" spans="1:13" x14ac:dyDescent="0.25">
      <c r="A1075" s="1" t="s">
        <v>2224</v>
      </c>
      <c r="B1075" s="1">
        <v>11</v>
      </c>
      <c r="C1075" s="1">
        <v>10</v>
      </c>
      <c r="D1075" s="1">
        <f>IF(Table1[[#This Row],[Position]]&lt;4,3,(IF(Table1[[#This Row],[Position]]&gt;10,1,2)))</f>
        <v>1</v>
      </c>
      <c r="E1075" s="1">
        <f>IF(Table1[[#This Row],[Previous Position]]&lt;4,3,(IF(Table1[[#This Row],[Previous Position]]&gt;10,1,2)))</f>
        <v>2</v>
      </c>
      <c r="F1075" s="1">
        <v>50</v>
      </c>
      <c r="G1075" s="1">
        <v>0</v>
      </c>
      <c r="H1075" s="1" t="s">
        <v>2225</v>
      </c>
      <c r="I1075" s="1">
        <v>0</v>
      </c>
      <c r="J1075" s="1">
        <v>0</v>
      </c>
      <c r="K1075" s="1">
        <v>0.03</v>
      </c>
      <c r="L1075" s="1">
        <v>13900000</v>
      </c>
      <c r="M1075" s="1" t="s">
        <v>2226</v>
      </c>
    </row>
    <row r="1076" spans="1:13" x14ac:dyDescent="0.25">
      <c r="A1076" s="1" t="s">
        <v>2227</v>
      </c>
      <c r="B1076" s="1">
        <v>11</v>
      </c>
      <c r="C1076" s="1">
        <v>10</v>
      </c>
      <c r="D1076" s="1">
        <f>IF(Table1[[#This Row],[Position]]&lt;4,3,(IF(Table1[[#This Row],[Position]]&gt;10,1,2)))</f>
        <v>1</v>
      </c>
      <c r="E1076" s="1">
        <f>IF(Table1[[#This Row],[Previous Position]]&lt;4,3,(IF(Table1[[#This Row],[Previous Position]]&gt;10,1,2)))</f>
        <v>2</v>
      </c>
      <c r="F1076" s="1">
        <v>50</v>
      </c>
      <c r="G1076" s="1">
        <v>12.8</v>
      </c>
      <c r="H1076" s="1" t="s">
        <v>12</v>
      </c>
      <c r="I1076" s="1">
        <v>0</v>
      </c>
      <c r="J1076" s="1">
        <v>0</v>
      </c>
      <c r="K1076" s="1">
        <v>0.96</v>
      </c>
      <c r="L1076" s="1">
        <v>122000000</v>
      </c>
      <c r="M1076" s="1" t="s">
        <v>2228</v>
      </c>
    </row>
    <row r="1077" spans="1:13" x14ac:dyDescent="0.25">
      <c r="A1077" s="1" t="s">
        <v>2229</v>
      </c>
      <c r="B1077" s="1">
        <v>11</v>
      </c>
      <c r="C1077" s="1">
        <v>11</v>
      </c>
      <c r="D1077" s="1">
        <f>IF(Table1[[#This Row],[Position]]&lt;4,3,(IF(Table1[[#This Row],[Position]]&gt;10,1,2)))</f>
        <v>1</v>
      </c>
      <c r="E1077" s="1">
        <f>IF(Table1[[#This Row],[Previous Position]]&lt;4,3,(IF(Table1[[#This Row],[Previous Position]]&gt;10,1,2)))</f>
        <v>1</v>
      </c>
      <c r="F1077" s="1">
        <v>50</v>
      </c>
      <c r="G1077" s="1">
        <v>6.59</v>
      </c>
      <c r="H1077" s="1" t="s">
        <v>1529</v>
      </c>
      <c r="I1077" s="1">
        <v>0</v>
      </c>
      <c r="J1077" s="1">
        <v>0</v>
      </c>
      <c r="K1077" s="1">
        <v>0.83</v>
      </c>
      <c r="L1077" s="1">
        <v>215000</v>
      </c>
      <c r="M1077" s="1" t="s">
        <v>2230</v>
      </c>
    </row>
    <row r="1078" spans="1:13" x14ac:dyDescent="0.25">
      <c r="A1078" s="1" t="s">
        <v>2231</v>
      </c>
      <c r="B1078" s="1">
        <v>11</v>
      </c>
      <c r="C1078" s="1">
        <v>13</v>
      </c>
      <c r="D1078" s="1">
        <f>IF(Table1[[#This Row],[Position]]&lt;4,3,(IF(Table1[[#This Row],[Position]]&gt;10,1,2)))</f>
        <v>1</v>
      </c>
      <c r="E1078" s="1">
        <f>IF(Table1[[#This Row],[Previous Position]]&lt;4,3,(IF(Table1[[#This Row],[Previous Position]]&gt;10,1,2)))</f>
        <v>1</v>
      </c>
      <c r="F1078" s="1">
        <v>50</v>
      </c>
      <c r="G1078" s="1">
        <v>0</v>
      </c>
      <c r="H1078" s="1" t="s">
        <v>2232</v>
      </c>
      <c r="I1078" s="1">
        <v>0</v>
      </c>
      <c r="J1078" s="1">
        <v>0</v>
      </c>
      <c r="K1078" s="1">
        <v>0.04</v>
      </c>
      <c r="L1078" s="1">
        <v>400000000</v>
      </c>
      <c r="M1078" s="1" t="s">
        <v>2233</v>
      </c>
    </row>
    <row r="1079" spans="1:13" x14ac:dyDescent="0.25">
      <c r="A1079" s="1" t="s">
        <v>2234</v>
      </c>
      <c r="B1079" s="1">
        <v>11</v>
      </c>
      <c r="C1079" s="1">
        <v>11</v>
      </c>
      <c r="D1079" s="1">
        <f>IF(Table1[[#This Row],[Position]]&lt;4,3,(IF(Table1[[#This Row],[Position]]&gt;10,1,2)))</f>
        <v>1</v>
      </c>
      <c r="E1079" s="1">
        <f>IF(Table1[[#This Row],[Previous Position]]&lt;4,3,(IF(Table1[[#This Row],[Previous Position]]&gt;10,1,2)))</f>
        <v>1</v>
      </c>
      <c r="F1079" s="1">
        <v>50</v>
      </c>
      <c r="G1079" s="1">
        <v>6.73</v>
      </c>
      <c r="H1079" s="1" t="s">
        <v>1106</v>
      </c>
      <c r="I1079" s="1">
        <v>0</v>
      </c>
      <c r="J1079" s="1">
        <v>0</v>
      </c>
      <c r="K1079" s="1">
        <v>0.23</v>
      </c>
      <c r="L1079" s="1">
        <v>22300000</v>
      </c>
      <c r="M1079" s="1" t="s">
        <v>2235</v>
      </c>
    </row>
    <row r="1080" spans="1:13" x14ac:dyDescent="0.25">
      <c r="A1080" s="1" t="s">
        <v>2236</v>
      </c>
      <c r="B1080" s="1">
        <v>11</v>
      </c>
      <c r="C1080" s="1">
        <v>16</v>
      </c>
      <c r="D1080" s="1">
        <f>IF(Table1[[#This Row],[Position]]&lt;4,3,(IF(Table1[[#This Row],[Position]]&gt;10,1,2)))</f>
        <v>1</v>
      </c>
      <c r="E1080" s="1">
        <f>IF(Table1[[#This Row],[Previous Position]]&lt;4,3,(IF(Table1[[#This Row],[Previous Position]]&gt;10,1,2)))</f>
        <v>1</v>
      </c>
      <c r="F1080" s="1">
        <v>50</v>
      </c>
      <c r="G1080" s="1">
        <v>4.18</v>
      </c>
      <c r="H1080" s="1" t="s">
        <v>2237</v>
      </c>
      <c r="I1080" s="1">
        <v>0</v>
      </c>
      <c r="J1080" s="1">
        <v>0</v>
      </c>
      <c r="K1080" s="1">
        <v>0.25</v>
      </c>
      <c r="L1080" s="1">
        <v>144000</v>
      </c>
      <c r="M1080" s="1" t="s">
        <v>2238</v>
      </c>
    </row>
    <row r="1081" spans="1:13" x14ac:dyDescent="0.25">
      <c r="A1081" s="1" t="s">
        <v>2239</v>
      </c>
      <c r="B1081" s="1">
        <v>11</v>
      </c>
      <c r="C1081" s="1">
        <v>13</v>
      </c>
      <c r="D1081" s="1">
        <f>IF(Table1[[#This Row],[Position]]&lt;4,3,(IF(Table1[[#This Row],[Position]]&gt;10,1,2)))</f>
        <v>1</v>
      </c>
      <c r="E1081" s="1">
        <f>IF(Table1[[#This Row],[Previous Position]]&lt;4,3,(IF(Table1[[#This Row],[Previous Position]]&gt;10,1,2)))</f>
        <v>1</v>
      </c>
      <c r="F1081" s="1">
        <v>50</v>
      </c>
      <c r="G1081" s="1">
        <v>14.22</v>
      </c>
      <c r="H1081" s="1" t="s">
        <v>1106</v>
      </c>
      <c r="I1081" s="1">
        <v>0</v>
      </c>
      <c r="J1081" s="1">
        <v>0</v>
      </c>
      <c r="K1081" s="1">
        <v>0.31</v>
      </c>
      <c r="L1081" s="1">
        <v>2590000</v>
      </c>
      <c r="M1081" s="1" t="s">
        <v>2240</v>
      </c>
    </row>
    <row r="1082" spans="1:13" x14ac:dyDescent="0.25">
      <c r="A1082" s="1" t="s">
        <v>2241</v>
      </c>
      <c r="B1082" s="1">
        <v>11</v>
      </c>
      <c r="C1082" s="1">
        <v>19</v>
      </c>
      <c r="D1082" s="1">
        <f>IF(Table1[[#This Row],[Position]]&lt;4,3,(IF(Table1[[#This Row],[Position]]&gt;10,1,2)))</f>
        <v>1</v>
      </c>
      <c r="E1082" s="1">
        <f>IF(Table1[[#This Row],[Previous Position]]&lt;4,3,(IF(Table1[[#This Row],[Previous Position]]&gt;10,1,2)))</f>
        <v>1</v>
      </c>
      <c r="F1082" s="1">
        <v>50</v>
      </c>
      <c r="G1082" s="1">
        <v>0</v>
      </c>
      <c r="H1082" s="1" t="s">
        <v>463</v>
      </c>
      <c r="I1082" s="1">
        <v>0</v>
      </c>
      <c r="J1082" s="1">
        <v>0</v>
      </c>
      <c r="K1082" s="1">
        <v>0.02</v>
      </c>
      <c r="L1082" s="1">
        <v>42400000</v>
      </c>
      <c r="M1082" s="1" t="s">
        <v>2242</v>
      </c>
    </row>
    <row r="1083" spans="1:13" x14ac:dyDescent="0.25">
      <c r="A1083" s="1" t="s">
        <v>2243</v>
      </c>
      <c r="B1083" s="1">
        <v>11</v>
      </c>
      <c r="C1083" s="1">
        <v>11</v>
      </c>
      <c r="D1083" s="1">
        <f>IF(Table1[[#This Row],[Position]]&lt;4,3,(IF(Table1[[#This Row],[Position]]&gt;10,1,2)))</f>
        <v>1</v>
      </c>
      <c r="E1083" s="1">
        <f>IF(Table1[[#This Row],[Previous Position]]&lt;4,3,(IF(Table1[[#This Row],[Previous Position]]&gt;10,1,2)))</f>
        <v>1</v>
      </c>
      <c r="F1083" s="1">
        <v>50</v>
      </c>
      <c r="G1083" s="1">
        <v>12.91</v>
      </c>
      <c r="H1083" s="1" t="s">
        <v>2244</v>
      </c>
      <c r="I1083" s="1">
        <v>0</v>
      </c>
      <c r="J1083" s="1">
        <v>0</v>
      </c>
      <c r="K1083" s="1">
        <v>0.77</v>
      </c>
      <c r="L1083" s="1">
        <v>40200000</v>
      </c>
      <c r="M1083" s="1" t="s">
        <v>2245</v>
      </c>
    </row>
    <row r="1084" spans="1:13" x14ac:dyDescent="0.25">
      <c r="A1084" s="1" t="s">
        <v>2246</v>
      </c>
      <c r="B1084" s="1">
        <v>11</v>
      </c>
      <c r="C1084" s="1">
        <v>12</v>
      </c>
      <c r="D1084" s="1">
        <f>IF(Table1[[#This Row],[Position]]&lt;4,3,(IF(Table1[[#This Row],[Position]]&gt;10,1,2)))</f>
        <v>1</v>
      </c>
      <c r="E1084" s="1">
        <f>IF(Table1[[#This Row],[Previous Position]]&lt;4,3,(IF(Table1[[#This Row],[Previous Position]]&gt;10,1,2)))</f>
        <v>1</v>
      </c>
      <c r="F1084" s="1">
        <v>50</v>
      </c>
      <c r="G1084" s="1">
        <v>20.48</v>
      </c>
      <c r="H1084" s="1" t="s">
        <v>2247</v>
      </c>
      <c r="I1084" s="1">
        <v>0</v>
      </c>
      <c r="J1084" s="1">
        <v>0.01</v>
      </c>
      <c r="K1084" s="1">
        <v>0.96</v>
      </c>
      <c r="L1084" s="1">
        <v>109000000</v>
      </c>
      <c r="M1084" s="1" t="s">
        <v>2248</v>
      </c>
    </row>
    <row r="1085" spans="1:13" x14ac:dyDescent="0.25">
      <c r="A1085" s="1" t="s">
        <v>422</v>
      </c>
      <c r="B1085" s="1">
        <v>11</v>
      </c>
      <c r="C1085" s="1">
        <v>12</v>
      </c>
      <c r="D1085" s="1">
        <f>IF(Table1[[#This Row],[Position]]&lt;4,3,(IF(Table1[[#This Row],[Position]]&gt;10,1,2)))</f>
        <v>1</v>
      </c>
      <c r="E1085" s="1">
        <f>IF(Table1[[#This Row],[Previous Position]]&lt;4,3,(IF(Table1[[#This Row],[Previous Position]]&gt;10,1,2)))</f>
        <v>1</v>
      </c>
      <c r="F1085" s="1">
        <v>50</v>
      </c>
      <c r="G1085" s="1">
        <v>8.27</v>
      </c>
      <c r="H1085" s="1" t="s">
        <v>1004</v>
      </c>
      <c r="I1085" s="1">
        <v>0</v>
      </c>
      <c r="J1085" s="1">
        <v>0</v>
      </c>
      <c r="K1085" s="1">
        <v>0.68</v>
      </c>
      <c r="L1085" s="1">
        <v>494000</v>
      </c>
      <c r="M1085" s="1" t="s">
        <v>424</v>
      </c>
    </row>
    <row r="1086" spans="1:13" x14ac:dyDescent="0.25">
      <c r="A1086" s="1" t="s">
        <v>2249</v>
      </c>
      <c r="B1086" s="1">
        <v>13</v>
      </c>
      <c r="C1086" s="1">
        <v>13</v>
      </c>
      <c r="D1086" s="1">
        <f>IF(Table1[[#This Row],[Position]]&lt;4,3,(IF(Table1[[#This Row],[Position]]&gt;10,1,2)))</f>
        <v>1</v>
      </c>
      <c r="E1086" s="1">
        <f>IF(Table1[[#This Row],[Previous Position]]&lt;4,3,(IF(Table1[[#This Row],[Previous Position]]&gt;10,1,2)))</f>
        <v>1</v>
      </c>
      <c r="F1086" s="1">
        <v>260</v>
      </c>
      <c r="G1086" s="1">
        <v>19.18</v>
      </c>
      <c r="H1086" s="1" t="s">
        <v>2250</v>
      </c>
      <c r="I1086" s="1">
        <v>0</v>
      </c>
      <c r="J1086" s="1">
        <v>0.01</v>
      </c>
      <c r="K1086" s="1">
        <v>0.43</v>
      </c>
      <c r="L1086" s="1">
        <v>7880000</v>
      </c>
      <c r="M1086" s="1" t="s">
        <v>2251</v>
      </c>
    </row>
    <row r="1087" spans="1:13" x14ac:dyDescent="0.25">
      <c r="A1087" s="1" t="s">
        <v>2252</v>
      </c>
      <c r="B1087" s="1">
        <v>13</v>
      </c>
      <c r="C1087" s="1">
        <v>15</v>
      </c>
      <c r="D1087" s="1">
        <f>IF(Table1[[#This Row],[Position]]&lt;4,3,(IF(Table1[[#This Row],[Position]]&gt;10,1,2)))</f>
        <v>1</v>
      </c>
      <c r="E1087" s="1">
        <f>IF(Table1[[#This Row],[Previous Position]]&lt;4,3,(IF(Table1[[#This Row],[Previous Position]]&gt;10,1,2)))</f>
        <v>1</v>
      </c>
      <c r="F1087" s="1">
        <v>260</v>
      </c>
      <c r="G1087" s="1">
        <v>9.67</v>
      </c>
      <c r="H1087" s="1" t="s">
        <v>2253</v>
      </c>
      <c r="I1087" s="1">
        <v>0</v>
      </c>
      <c r="J1087" s="1">
        <v>0</v>
      </c>
      <c r="K1087" s="1">
        <v>0.06</v>
      </c>
      <c r="L1087" s="1">
        <v>8080000</v>
      </c>
      <c r="M1087" s="1" t="s">
        <v>2254</v>
      </c>
    </row>
    <row r="1088" spans="1:13" x14ac:dyDescent="0.25">
      <c r="A1088" s="1" t="s">
        <v>751</v>
      </c>
      <c r="B1088" s="1">
        <v>13</v>
      </c>
      <c r="C1088" s="1">
        <v>0</v>
      </c>
      <c r="D1088" s="1">
        <f>IF(Table1[[#This Row],[Position]]&lt;4,3,(IF(Table1[[#This Row],[Position]]&gt;10,1,2)))</f>
        <v>1</v>
      </c>
      <c r="E1088" s="1">
        <f>IF(Table1[[#This Row],[Previous Position]]&lt;4,3,(IF(Table1[[#This Row],[Previous Position]]&gt;10,1,2)))</f>
        <v>3</v>
      </c>
      <c r="F1088" s="1">
        <v>260</v>
      </c>
      <c r="G1088" s="1">
        <v>29.66</v>
      </c>
      <c r="H1088" s="1" t="s">
        <v>18</v>
      </c>
      <c r="I1088" s="1">
        <v>0</v>
      </c>
      <c r="J1088" s="1">
        <v>0.01</v>
      </c>
      <c r="K1088" s="1">
        <v>0.98</v>
      </c>
      <c r="L1088" s="1">
        <v>28900000</v>
      </c>
      <c r="M1088" s="1" t="s">
        <v>753</v>
      </c>
    </row>
    <row r="1089" spans="1:13" x14ac:dyDescent="0.25">
      <c r="A1089" s="1" t="s">
        <v>2255</v>
      </c>
      <c r="B1089" s="1">
        <v>13</v>
      </c>
      <c r="C1089" s="1">
        <v>14</v>
      </c>
      <c r="D1089" s="1">
        <f>IF(Table1[[#This Row],[Position]]&lt;4,3,(IF(Table1[[#This Row],[Position]]&gt;10,1,2)))</f>
        <v>1</v>
      </c>
      <c r="E1089" s="1">
        <f>IF(Table1[[#This Row],[Previous Position]]&lt;4,3,(IF(Table1[[#This Row],[Previous Position]]&gt;10,1,2)))</f>
        <v>1</v>
      </c>
      <c r="F1089" s="1">
        <v>260</v>
      </c>
      <c r="G1089" s="1">
        <v>9.51</v>
      </c>
      <c r="H1089" s="1" t="s">
        <v>56</v>
      </c>
      <c r="I1089" s="1">
        <v>0</v>
      </c>
      <c r="J1089" s="1">
        <v>0</v>
      </c>
      <c r="K1089" s="1">
        <v>0.1</v>
      </c>
      <c r="L1089" s="1">
        <v>278000000</v>
      </c>
      <c r="M1089" s="1" t="s">
        <v>2256</v>
      </c>
    </row>
    <row r="1090" spans="1:13" x14ac:dyDescent="0.25">
      <c r="A1090" s="1" t="s">
        <v>614</v>
      </c>
      <c r="B1090" s="1">
        <v>14</v>
      </c>
      <c r="C1090" s="1">
        <v>14</v>
      </c>
      <c r="D1090" s="1">
        <f>IF(Table1[[#This Row],[Position]]&lt;4,3,(IF(Table1[[#This Row],[Position]]&gt;10,1,2)))</f>
        <v>1</v>
      </c>
      <c r="E1090" s="1">
        <f>IF(Table1[[#This Row],[Previous Position]]&lt;4,3,(IF(Table1[[#This Row],[Previous Position]]&gt;10,1,2)))</f>
        <v>1</v>
      </c>
      <c r="F1090" s="1">
        <v>320</v>
      </c>
      <c r="G1090" s="1">
        <v>0.3</v>
      </c>
      <c r="H1090" s="1" t="s">
        <v>50</v>
      </c>
      <c r="I1090" s="1">
        <v>0</v>
      </c>
      <c r="J1090" s="1">
        <v>0</v>
      </c>
      <c r="K1090" s="1">
        <v>0.17</v>
      </c>
      <c r="L1090" s="1">
        <v>5750000</v>
      </c>
      <c r="M1090" s="1" t="s">
        <v>616</v>
      </c>
    </row>
    <row r="1091" spans="1:13" x14ac:dyDescent="0.25">
      <c r="A1091" s="1" t="s">
        <v>2257</v>
      </c>
      <c r="B1091" s="1">
        <v>14</v>
      </c>
      <c r="C1091" s="1">
        <v>15</v>
      </c>
      <c r="D1091" s="1">
        <f>IF(Table1[[#This Row],[Position]]&lt;4,3,(IF(Table1[[#This Row],[Position]]&gt;10,1,2)))</f>
        <v>1</v>
      </c>
      <c r="E1091" s="1">
        <f>IF(Table1[[#This Row],[Previous Position]]&lt;4,3,(IF(Table1[[#This Row],[Previous Position]]&gt;10,1,2)))</f>
        <v>1</v>
      </c>
      <c r="F1091" s="1">
        <v>320</v>
      </c>
      <c r="G1091" s="1">
        <v>3.87</v>
      </c>
      <c r="H1091" s="1" t="s">
        <v>2258</v>
      </c>
      <c r="I1091" s="1">
        <v>0</v>
      </c>
      <c r="J1091" s="1">
        <v>0</v>
      </c>
      <c r="K1091" s="1">
        <v>0.12</v>
      </c>
      <c r="L1091" s="1">
        <v>289000</v>
      </c>
      <c r="M1091" s="1" t="s">
        <v>2259</v>
      </c>
    </row>
    <row r="1092" spans="1:13" x14ac:dyDescent="0.25">
      <c r="A1092" s="1" t="s">
        <v>876</v>
      </c>
      <c r="B1092" s="1">
        <v>14</v>
      </c>
      <c r="C1092" s="1">
        <v>15</v>
      </c>
      <c r="D1092" s="1">
        <f>IF(Table1[[#This Row],[Position]]&lt;4,3,(IF(Table1[[#This Row],[Position]]&gt;10,1,2)))</f>
        <v>1</v>
      </c>
      <c r="E1092" s="1">
        <f>IF(Table1[[#This Row],[Previous Position]]&lt;4,3,(IF(Table1[[#This Row],[Previous Position]]&gt;10,1,2)))</f>
        <v>1</v>
      </c>
      <c r="F1092" s="1">
        <v>320</v>
      </c>
      <c r="G1092" s="1">
        <v>0</v>
      </c>
      <c r="H1092" s="1" t="s">
        <v>708</v>
      </c>
      <c r="I1092" s="1">
        <v>0</v>
      </c>
      <c r="J1092" s="1">
        <v>0</v>
      </c>
      <c r="K1092" s="1">
        <v>0.04</v>
      </c>
      <c r="L1092" s="1">
        <v>306000000</v>
      </c>
      <c r="M1092" s="1" t="s">
        <v>877</v>
      </c>
    </row>
    <row r="1093" spans="1:13" x14ac:dyDescent="0.25">
      <c r="A1093" s="1" t="s">
        <v>2260</v>
      </c>
      <c r="B1093" s="1">
        <v>12</v>
      </c>
      <c r="C1093" s="1">
        <v>13</v>
      </c>
      <c r="D1093" s="1">
        <f>IF(Table1[[#This Row],[Position]]&lt;4,3,(IF(Table1[[#This Row],[Position]]&gt;10,1,2)))</f>
        <v>1</v>
      </c>
      <c r="E1093" s="1">
        <f>IF(Table1[[#This Row],[Previous Position]]&lt;4,3,(IF(Table1[[#This Row],[Previous Position]]&gt;10,1,2)))</f>
        <v>1</v>
      </c>
      <c r="F1093" s="1">
        <v>170</v>
      </c>
      <c r="G1093" s="1">
        <v>8.49</v>
      </c>
      <c r="H1093" s="1" t="s">
        <v>2220</v>
      </c>
      <c r="I1093" s="1">
        <v>0</v>
      </c>
      <c r="J1093" s="1">
        <v>0</v>
      </c>
      <c r="K1093" s="1">
        <v>0.25</v>
      </c>
      <c r="L1093" s="1">
        <v>1460000</v>
      </c>
      <c r="M1093" s="1" t="s">
        <v>2261</v>
      </c>
    </row>
    <row r="1094" spans="1:13" x14ac:dyDescent="0.25">
      <c r="A1094" s="1" t="s">
        <v>2262</v>
      </c>
      <c r="B1094" s="1">
        <v>12</v>
      </c>
      <c r="C1094" s="1">
        <v>15</v>
      </c>
      <c r="D1094" s="1">
        <f>IF(Table1[[#This Row],[Position]]&lt;4,3,(IF(Table1[[#This Row],[Position]]&gt;10,1,2)))</f>
        <v>1</v>
      </c>
      <c r="E1094" s="1">
        <f>IF(Table1[[#This Row],[Previous Position]]&lt;4,3,(IF(Table1[[#This Row],[Previous Position]]&gt;10,1,2)))</f>
        <v>1</v>
      </c>
      <c r="F1094" s="1">
        <v>170</v>
      </c>
      <c r="G1094" s="1">
        <v>1.79</v>
      </c>
      <c r="H1094" s="1" t="s">
        <v>2263</v>
      </c>
      <c r="I1094" s="1">
        <v>0</v>
      </c>
      <c r="J1094" s="1">
        <v>0</v>
      </c>
      <c r="K1094" s="1">
        <v>0.26</v>
      </c>
      <c r="L1094" s="1">
        <v>812000</v>
      </c>
      <c r="M1094" s="1" t="s">
        <v>2264</v>
      </c>
    </row>
    <row r="1095" spans="1:13" x14ac:dyDescent="0.25">
      <c r="A1095" s="1" t="s">
        <v>2265</v>
      </c>
      <c r="B1095" s="1">
        <v>12</v>
      </c>
      <c r="C1095" s="1">
        <v>13</v>
      </c>
      <c r="D1095" s="1">
        <f>IF(Table1[[#This Row],[Position]]&lt;4,3,(IF(Table1[[#This Row],[Position]]&gt;10,1,2)))</f>
        <v>1</v>
      </c>
      <c r="E1095" s="1">
        <f>IF(Table1[[#This Row],[Previous Position]]&lt;4,3,(IF(Table1[[#This Row],[Previous Position]]&gt;10,1,2)))</f>
        <v>1</v>
      </c>
      <c r="F1095" s="1">
        <v>170</v>
      </c>
      <c r="G1095" s="1">
        <v>5.35</v>
      </c>
      <c r="H1095" s="1" t="s">
        <v>832</v>
      </c>
      <c r="I1095" s="1">
        <v>0</v>
      </c>
      <c r="J1095" s="1">
        <v>0</v>
      </c>
      <c r="K1095" s="1">
        <v>7.0000000000000007E-2</v>
      </c>
      <c r="L1095" s="1">
        <v>44400000</v>
      </c>
      <c r="M1095" s="1" t="s">
        <v>2266</v>
      </c>
    </row>
    <row r="1096" spans="1:13" x14ac:dyDescent="0.25">
      <c r="A1096" s="1" t="s">
        <v>2267</v>
      </c>
      <c r="B1096" s="1">
        <v>12</v>
      </c>
      <c r="C1096" s="1">
        <v>11</v>
      </c>
      <c r="D1096" s="1">
        <f>IF(Table1[[#This Row],[Position]]&lt;4,3,(IF(Table1[[#This Row],[Position]]&gt;10,1,2)))</f>
        <v>1</v>
      </c>
      <c r="E1096" s="1">
        <f>IF(Table1[[#This Row],[Previous Position]]&lt;4,3,(IF(Table1[[#This Row],[Previous Position]]&gt;10,1,2)))</f>
        <v>1</v>
      </c>
      <c r="F1096" s="1">
        <v>170</v>
      </c>
      <c r="G1096" s="1">
        <v>20.14</v>
      </c>
      <c r="H1096" s="1" t="s">
        <v>912</v>
      </c>
      <c r="I1096" s="1">
        <v>0</v>
      </c>
      <c r="J1096" s="1">
        <v>0.01</v>
      </c>
      <c r="K1096" s="1">
        <v>0.96</v>
      </c>
      <c r="L1096" s="1">
        <v>181000000</v>
      </c>
      <c r="M1096" s="1" t="s">
        <v>2268</v>
      </c>
    </row>
    <row r="1097" spans="1:13" x14ac:dyDescent="0.25">
      <c r="A1097" s="1" t="s">
        <v>2269</v>
      </c>
      <c r="B1097" s="1">
        <v>12</v>
      </c>
      <c r="C1097" s="1">
        <v>14</v>
      </c>
      <c r="D1097" s="1">
        <f>IF(Table1[[#This Row],[Position]]&lt;4,3,(IF(Table1[[#This Row],[Position]]&gt;10,1,2)))</f>
        <v>1</v>
      </c>
      <c r="E1097" s="1">
        <f>IF(Table1[[#This Row],[Previous Position]]&lt;4,3,(IF(Table1[[#This Row],[Previous Position]]&gt;10,1,2)))</f>
        <v>1</v>
      </c>
      <c r="F1097" s="1">
        <v>170</v>
      </c>
      <c r="G1097" s="1">
        <v>23.5</v>
      </c>
      <c r="H1097" s="1" t="s">
        <v>2270</v>
      </c>
      <c r="I1097" s="1">
        <v>0</v>
      </c>
      <c r="J1097" s="1">
        <v>0.01</v>
      </c>
      <c r="K1097" s="1">
        <v>0.92</v>
      </c>
      <c r="L1097" s="1">
        <v>380000000</v>
      </c>
      <c r="M1097" s="1" t="s">
        <v>2271</v>
      </c>
    </row>
    <row r="1098" spans="1:13" x14ac:dyDescent="0.25">
      <c r="A1098" s="1" t="s">
        <v>1014</v>
      </c>
      <c r="B1098" s="1">
        <v>12</v>
      </c>
      <c r="C1098" s="1">
        <v>13</v>
      </c>
      <c r="D1098" s="1">
        <f>IF(Table1[[#This Row],[Position]]&lt;4,3,(IF(Table1[[#This Row],[Position]]&gt;10,1,2)))</f>
        <v>1</v>
      </c>
      <c r="E1098" s="1">
        <f>IF(Table1[[#This Row],[Previous Position]]&lt;4,3,(IF(Table1[[#This Row],[Previous Position]]&gt;10,1,2)))</f>
        <v>1</v>
      </c>
      <c r="F1098" s="1">
        <v>170</v>
      </c>
      <c r="G1098" s="1">
        <v>0</v>
      </c>
      <c r="H1098" s="1" t="s">
        <v>779</v>
      </c>
      <c r="I1098" s="1">
        <v>0</v>
      </c>
      <c r="J1098" s="1">
        <v>0</v>
      </c>
      <c r="K1098" s="1">
        <v>0.13</v>
      </c>
      <c r="L1098" s="1">
        <v>5360000</v>
      </c>
      <c r="M1098" s="1" t="s">
        <v>1015</v>
      </c>
    </row>
    <row r="1099" spans="1:13" x14ac:dyDescent="0.25">
      <c r="A1099" s="1" t="s">
        <v>2272</v>
      </c>
      <c r="B1099" s="1">
        <v>18</v>
      </c>
      <c r="C1099" s="1">
        <v>19</v>
      </c>
      <c r="D1099" s="1">
        <f>IF(Table1[[#This Row],[Position]]&lt;4,3,(IF(Table1[[#This Row],[Position]]&gt;10,1,2)))</f>
        <v>1</v>
      </c>
      <c r="E1099" s="1">
        <f>IF(Table1[[#This Row],[Previous Position]]&lt;4,3,(IF(Table1[[#This Row],[Previous Position]]&gt;10,1,2)))</f>
        <v>1</v>
      </c>
      <c r="F1099" s="1">
        <v>720</v>
      </c>
      <c r="G1099" s="1">
        <v>0</v>
      </c>
      <c r="H1099" s="1" t="s">
        <v>373</v>
      </c>
      <c r="I1099" s="1">
        <v>0</v>
      </c>
      <c r="J1099" s="1">
        <v>0</v>
      </c>
      <c r="K1099" s="1">
        <v>7.0000000000000007E-2</v>
      </c>
      <c r="L1099" s="1">
        <v>476000</v>
      </c>
      <c r="M1099" s="1" t="s">
        <v>2273</v>
      </c>
    </row>
    <row r="1100" spans="1:13" x14ac:dyDescent="0.25">
      <c r="A1100" s="1" t="s">
        <v>2274</v>
      </c>
      <c r="B1100" s="1">
        <v>20</v>
      </c>
      <c r="C1100" s="1">
        <v>20</v>
      </c>
      <c r="D1100" s="1">
        <f>IF(Table1[[#This Row],[Position]]&lt;4,3,(IF(Table1[[#This Row],[Position]]&gt;10,1,2)))</f>
        <v>1</v>
      </c>
      <c r="E1100" s="1">
        <f>IF(Table1[[#This Row],[Previous Position]]&lt;4,3,(IF(Table1[[#This Row],[Previous Position]]&gt;10,1,2)))</f>
        <v>1</v>
      </c>
      <c r="F1100" s="1">
        <v>720</v>
      </c>
      <c r="G1100" s="1">
        <v>0</v>
      </c>
      <c r="H1100" s="1" t="s">
        <v>2275</v>
      </c>
      <c r="I1100" s="1">
        <v>0</v>
      </c>
      <c r="J1100" s="1">
        <v>0</v>
      </c>
      <c r="K1100" s="1">
        <v>0</v>
      </c>
      <c r="L1100" s="1">
        <v>444000</v>
      </c>
      <c r="M1100" s="1" t="s">
        <v>2276</v>
      </c>
    </row>
    <row r="1101" spans="1:13" x14ac:dyDescent="0.25">
      <c r="A1101" s="1" t="s">
        <v>2277</v>
      </c>
      <c r="B1101" s="1">
        <v>4</v>
      </c>
      <c r="C1101" s="1">
        <v>3</v>
      </c>
      <c r="D1101" s="1">
        <f>IF(Table1[[#This Row],[Position]]&lt;4,3,(IF(Table1[[#This Row],[Position]]&gt;10,1,2)))</f>
        <v>2</v>
      </c>
      <c r="E1101" s="1">
        <f>IF(Table1[[#This Row],[Previous Position]]&lt;4,3,(IF(Table1[[#This Row],[Previous Position]]&gt;10,1,2)))</f>
        <v>3</v>
      </c>
      <c r="F1101" s="1">
        <v>30</v>
      </c>
      <c r="G1101" s="1">
        <v>0.02</v>
      </c>
      <c r="H1101" s="1" t="s">
        <v>2278</v>
      </c>
      <c r="I1101" s="1">
        <v>0</v>
      </c>
      <c r="J1101" s="1">
        <v>0</v>
      </c>
      <c r="K1101" s="1">
        <v>0.09</v>
      </c>
      <c r="L1101" s="1">
        <v>206000000</v>
      </c>
      <c r="M1101" s="1" t="s">
        <v>2279</v>
      </c>
    </row>
    <row r="1102" spans="1:13" x14ac:dyDescent="0.25">
      <c r="A1102" s="1" t="s">
        <v>2280</v>
      </c>
      <c r="B1102" s="1">
        <v>4</v>
      </c>
      <c r="C1102" s="1">
        <v>6</v>
      </c>
      <c r="D1102" s="1">
        <f>IF(Table1[[#This Row],[Position]]&lt;4,3,(IF(Table1[[#This Row],[Position]]&gt;10,1,2)))</f>
        <v>2</v>
      </c>
      <c r="E1102" s="1">
        <f>IF(Table1[[#This Row],[Previous Position]]&lt;4,3,(IF(Table1[[#This Row],[Previous Position]]&gt;10,1,2)))</f>
        <v>2</v>
      </c>
      <c r="F1102" s="1">
        <v>30</v>
      </c>
      <c r="G1102" s="1">
        <v>5.59</v>
      </c>
      <c r="H1102" s="1" t="s">
        <v>318</v>
      </c>
      <c r="I1102" s="1">
        <v>0</v>
      </c>
      <c r="J1102" s="1">
        <v>0</v>
      </c>
      <c r="K1102" s="1">
        <v>0.27</v>
      </c>
      <c r="L1102" s="1">
        <v>93800000</v>
      </c>
      <c r="M1102" s="1" t="s">
        <v>2281</v>
      </c>
    </row>
    <row r="1103" spans="1:13" x14ac:dyDescent="0.25">
      <c r="A1103" s="1" t="s">
        <v>2282</v>
      </c>
      <c r="B1103" s="1">
        <v>9</v>
      </c>
      <c r="C1103" s="1">
        <v>8</v>
      </c>
      <c r="D1103" s="1">
        <f>IF(Table1[[#This Row],[Position]]&lt;4,3,(IF(Table1[[#This Row],[Position]]&gt;10,1,2)))</f>
        <v>2</v>
      </c>
      <c r="E1103" s="1">
        <f>IF(Table1[[#This Row],[Previous Position]]&lt;4,3,(IF(Table1[[#This Row],[Previous Position]]&gt;10,1,2)))</f>
        <v>2</v>
      </c>
      <c r="F1103" s="1">
        <v>70</v>
      </c>
      <c r="G1103" s="1">
        <v>3.68</v>
      </c>
      <c r="H1103" s="1" t="s">
        <v>2283</v>
      </c>
      <c r="I1103" s="1">
        <v>0</v>
      </c>
      <c r="J1103" s="1">
        <v>0</v>
      </c>
      <c r="K1103" s="1">
        <v>1</v>
      </c>
      <c r="L1103" s="1">
        <v>213000000</v>
      </c>
      <c r="M1103" s="1" t="s">
        <v>2284</v>
      </c>
    </row>
    <row r="1104" spans="1:13" x14ac:dyDescent="0.25">
      <c r="A1104" s="1" t="s">
        <v>2285</v>
      </c>
      <c r="B1104" s="1">
        <v>4</v>
      </c>
      <c r="C1104" s="1">
        <v>4</v>
      </c>
      <c r="D1104" s="1">
        <f>IF(Table1[[#This Row],[Position]]&lt;4,3,(IF(Table1[[#This Row],[Position]]&gt;10,1,2)))</f>
        <v>2</v>
      </c>
      <c r="E1104" s="1">
        <f>IF(Table1[[#This Row],[Previous Position]]&lt;4,3,(IF(Table1[[#This Row],[Previous Position]]&gt;10,1,2)))</f>
        <v>2</v>
      </c>
      <c r="F1104" s="1">
        <v>30</v>
      </c>
      <c r="G1104" s="1">
        <v>18.64</v>
      </c>
      <c r="H1104" s="1" t="s">
        <v>92</v>
      </c>
      <c r="I1104" s="1">
        <v>0</v>
      </c>
      <c r="J1104" s="1">
        <v>0</v>
      </c>
      <c r="K1104" s="1">
        <v>0.99</v>
      </c>
      <c r="L1104" s="1">
        <v>67800000</v>
      </c>
      <c r="M1104" s="1" t="s">
        <v>2286</v>
      </c>
    </row>
    <row r="1105" spans="1:13" x14ac:dyDescent="0.25">
      <c r="A1105" s="1" t="s">
        <v>2287</v>
      </c>
      <c r="B1105" s="1">
        <v>10</v>
      </c>
      <c r="C1105" s="1">
        <v>12</v>
      </c>
      <c r="D1105" s="1">
        <f>IF(Table1[[#This Row],[Position]]&lt;4,3,(IF(Table1[[#This Row],[Position]]&gt;10,1,2)))</f>
        <v>2</v>
      </c>
      <c r="E1105" s="1">
        <f>IF(Table1[[#This Row],[Previous Position]]&lt;4,3,(IF(Table1[[#This Row],[Previous Position]]&gt;10,1,2)))</f>
        <v>1</v>
      </c>
      <c r="F1105" s="1">
        <v>70</v>
      </c>
      <c r="G1105" s="1">
        <v>0</v>
      </c>
      <c r="H1105" s="1" t="s">
        <v>192</v>
      </c>
      <c r="I1105" s="1">
        <v>0</v>
      </c>
      <c r="J1105" s="1">
        <v>0</v>
      </c>
      <c r="K1105" s="1">
        <v>0.15</v>
      </c>
      <c r="L1105" s="1">
        <v>2830000</v>
      </c>
      <c r="M1105" s="1" t="s">
        <v>2288</v>
      </c>
    </row>
    <row r="1106" spans="1:13" x14ac:dyDescent="0.25">
      <c r="A1106" s="1" t="s">
        <v>2289</v>
      </c>
      <c r="B1106" s="1">
        <v>4</v>
      </c>
      <c r="C1106" s="1">
        <v>4</v>
      </c>
      <c r="D1106" s="1">
        <f>IF(Table1[[#This Row],[Position]]&lt;4,3,(IF(Table1[[#This Row],[Position]]&gt;10,1,2)))</f>
        <v>2</v>
      </c>
      <c r="E1106" s="1">
        <f>IF(Table1[[#This Row],[Previous Position]]&lt;4,3,(IF(Table1[[#This Row],[Previous Position]]&gt;10,1,2)))</f>
        <v>2</v>
      </c>
      <c r="F1106" s="1">
        <v>30</v>
      </c>
      <c r="G1106" s="1">
        <v>0</v>
      </c>
      <c r="H1106" s="1" t="s">
        <v>525</v>
      </c>
      <c r="I1106" s="1">
        <v>0</v>
      </c>
      <c r="J1106" s="1">
        <v>0</v>
      </c>
      <c r="K1106" s="1">
        <v>0.21</v>
      </c>
      <c r="L1106" s="1">
        <v>1460000</v>
      </c>
      <c r="M1106" s="1" t="s">
        <v>2290</v>
      </c>
    </row>
    <row r="1107" spans="1:13" x14ac:dyDescent="0.25">
      <c r="A1107" s="1" t="s">
        <v>2291</v>
      </c>
      <c r="B1107" s="1">
        <v>8</v>
      </c>
      <c r="C1107" s="1">
        <v>8</v>
      </c>
      <c r="D1107" s="1">
        <f>IF(Table1[[#This Row],[Position]]&lt;4,3,(IF(Table1[[#This Row],[Position]]&gt;10,1,2)))</f>
        <v>2</v>
      </c>
      <c r="E1107" s="1">
        <f>IF(Table1[[#This Row],[Previous Position]]&lt;4,3,(IF(Table1[[#This Row],[Previous Position]]&gt;10,1,2)))</f>
        <v>2</v>
      </c>
      <c r="F1107" s="1">
        <v>70</v>
      </c>
      <c r="G1107" s="1">
        <v>0</v>
      </c>
      <c r="H1107" s="1" t="s">
        <v>265</v>
      </c>
      <c r="I1107" s="1">
        <v>0</v>
      </c>
      <c r="J1107" s="1">
        <v>0</v>
      </c>
      <c r="K1107" s="1">
        <v>0</v>
      </c>
      <c r="L1107" s="1">
        <v>211000000</v>
      </c>
      <c r="M1107" s="1" t="s">
        <v>2292</v>
      </c>
    </row>
    <row r="1108" spans="1:13" x14ac:dyDescent="0.25">
      <c r="A1108" s="1" t="s">
        <v>2293</v>
      </c>
      <c r="B1108" s="1">
        <v>8</v>
      </c>
      <c r="C1108" s="1">
        <v>9</v>
      </c>
      <c r="D1108" s="1">
        <f>IF(Table1[[#This Row],[Position]]&lt;4,3,(IF(Table1[[#This Row],[Position]]&gt;10,1,2)))</f>
        <v>2</v>
      </c>
      <c r="E1108" s="1">
        <f>IF(Table1[[#This Row],[Previous Position]]&lt;4,3,(IF(Table1[[#This Row],[Previous Position]]&gt;10,1,2)))</f>
        <v>2</v>
      </c>
      <c r="F1108" s="1">
        <v>70</v>
      </c>
      <c r="G1108" s="1">
        <v>10.77</v>
      </c>
      <c r="H1108" s="1" t="s">
        <v>2294</v>
      </c>
      <c r="I1108" s="1">
        <v>0</v>
      </c>
      <c r="J1108" s="1">
        <v>0</v>
      </c>
      <c r="K1108" s="1">
        <v>0.51</v>
      </c>
      <c r="L1108" s="1">
        <v>103000</v>
      </c>
      <c r="M1108" s="1" t="s">
        <v>2295</v>
      </c>
    </row>
    <row r="1109" spans="1:13" x14ac:dyDescent="0.25">
      <c r="A1109" s="1" t="s">
        <v>2296</v>
      </c>
      <c r="B1109" s="1">
        <v>10</v>
      </c>
      <c r="C1109" s="1">
        <v>12</v>
      </c>
      <c r="D1109" s="1">
        <f>IF(Table1[[#This Row],[Position]]&lt;4,3,(IF(Table1[[#This Row],[Position]]&gt;10,1,2)))</f>
        <v>2</v>
      </c>
      <c r="E1109" s="1">
        <f>IF(Table1[[#This Row],[Previous Position]]&lt;4,3,(IF(Table1[[#This Row],[Previous Position]]&gt;10,1,2)))</f>
        <v>1</v>
      </c>
      <c r="F1109" s="1">
        <v>70</v>
      </c>
      <c r="G1109" s="1">
        <v>0</v>
      </c>
      <c r="H1109" s="1" t="s">
        <v>760</v>
      </c>
      <c r="I1109" s="1">
        <v>0</v>
      </c>
      <c r="J1109" s="1">
        <v>0</v>
      </c>
      <c r="K1109" s="1">
        <v>0.08</v>
      </c>
      <c r="L1109" s="1">
        <v>3290000</v>
      </c>
      <c r="M1109" s="1" t="s">
        <v>2297</v>
      </c>
    </row>
    <row r="1110" spans="1:13" x14ac:dyDescent="0.25">
      <c r="A1110" s="1" t="s">
        <v>2298</v>
      </c>
      <c r="B1110" s="1">
        <v>4</v>
      </c>
      <c r="C1110" s="1">
        <v>4</v>
      </c>
      <c r="D1110" s="1">
        <f>IF(Table1[[#This Row],[Position]]&lt;4,3,(IF(Table1[[#This Row],[Position]]&gt;10,1,2)))</f>
        <v>2</v>
      </c>
      <c r="E1110" s="1">
        <f>IF(Table1[[#This Row],[Previous Position]]&lt;4,3,(IF(Table1[[#This Row],[Previous Position]]&gt;10,1,2)))</f>
        <v>2</v>
      </c>
      <c r="F1110" s="1">
        <v>30</v>
      </c>
      <c r="G1110" s="1">
        <v>0</v>
      </c>
      <c r="H1110" s="1" t="s">
        <v>15</v>
      </c>
      <c r="I1110" s="1">
        <v>0</v>
      </c>
      <c r="J1110" s="1">
        <v>0</v>
      </c>
      <c r="K1110" s="1">
        <v>0.55000000000000004</v>
      </c>
      <c r="L1110" s="1">
        <v>1040000000</v>
      </c>
      <c r="M1110" s="1" t="s">
        <v>2299</v>
      </c>
    </row>
    <row r="1111" spans="1:13" x14ac:dyDescent="0.25">
      <c r="A1111" s="1" t="s">
        <v>2300</v>
      </c>
      <c r="B1111" s="1">
        <v>10</v>
      </c>
      <c r="C1111" s="1">
        <v>9</v>
      </c>
      <c r="D1111" s="1">
        <f>IF(Table1[[#This Row],[Position]]&lt;4,3,(IF(Table1[[#This Row],[Position]]&gt;10,1,2)))</f>
        <v>2</v>
      </c>
      <c r="E1111" s="1">
        <f>IF(Table1[[#This Row],[Previous Position]]&lt;4,3,(IF(Table1[[#This Row],[Previous Position]]&gt;10,1,2)))</f>
        <v>2</v>
      </c>
      <c r="F1111" s="1">
        <v>70</v>
      </c>
      <c r="G1111" s="1">
        <v>0</v>
      </c>
      <c r="H1111" s="1" t="s">
        <v>438</v>
      </c>
      <c r="I1111" s="1">
        <v>0</v>
      </c>
      <c r="J1111" s="1">
        <v>0</v>
      </c>
      <c r="K1111" s="1">
        <v>0.14000000000000001</v>
      </c>
      <c r="L1111" s="1">
        <v>188000000</v>
      </c>
      <c r="M1111" s="1" t="s">
        <v>2301</v>
      </c>
    </row>
    <row r="1112" spans="1:13" x14ac:dyDescent="0.25">
      <c r="A1112" s="1" t="s">
        <v>2302</v>
      </c>
      <c r="B1112" s="1">
        <v>10</v>
      </c>
      <c r="C1112" s="1">
        <v>8</v>
      </c>
      <c r="D1112" s="1">
        <f>IF(Table1[[#This Row],[Position]]&lt;4,3,(IF(Table1[[#This Row],[Position]]&gt;10,1,2)))</f>
        <v>2</v>
      </c>
      <c r="E1112" s="1">
        <f>IF(Table1[[#This Row],[Previous Position]]&lt;4,3,(IF(Table1[[#This Row],[Previous Position]]&gt;10,1,2)))</f>
        <v>2</v>
      </c>
      <c r="F1112" s="1">
        <v>70</v>
      </c>
      <c r="G1112" s="1">
        <v>3.46</v>
      </c>
      <c r="H1112" s="1" t="s">
        <v>426</v>
      </c>
      <c r="I1112" s="1">
        <v>0</v>
      </c>
      <c r="J1112" s="1">
        <v>0</v>
      </c>
      <c r="K1112" s="1">
        <v>0.19</v>
      </c>
      <c r="L1112" s="1">
        <v>204000000</v>
      </c>
      <c r="M1112" s="1" t="s">
        <v>2303</v>
      </c>
    </row>
    <row r="1113" spans="1:13" x14ac:dyDescent="0.25">
      <c r="A1113" s="1" t="s">
        <v>2304</v>
      </c>
      <c r="B1113" s="1">
        <v>8</v>
      </c>
      <c r="C1113" s="1">
        <v>8</v>
      </c>
      <c r="D1113" s="1">
        <f>IF(Table1[[#This Row],[Position]]&lt;4,3,(IF(Table1[[#This Row],[Position]]&gt;10,1,2)))</f>
        <v>2</v>
      </c>
      <c r="E1113" s="1">
        <f>IF(Table1[[#This Row],[Previous Position]]&lt;4,3,(IF(Table1[[#This Row],[Previous Position]]&gt;10,1,2)))</f>
        <v>2</v>
      </c>
      <c r="F1113" s="1">
        <v>70</v>
      </c>
      <c r="G1113" s="1">
        <v>8.66</v>
      </c>
      <c r="H1113" s="1" t="s">
        <v>1305</v>
      </c>
      <c r="I1113" s="1">
        <v>0</v>
      </c>
      <c r="J1113" s="1">
        <v>0</v>
      </c>
      <c r="K1113" s="1">
        <v>0.88</v>
      </c>
      <c r="L1113" s="1">
        <v>10100000</v>
      </c>
      <c r="M1113" s="1" t="s">
        <v>2305</v>
      </c>
    </row>
    <row r="1114" spans="1:13" x14ac:dyDescent="0.25">
      <c r="A1114" s="1" t="s">
        <v>2306</v>
      </c>
      <c r="B1114" s="1">
        <v>8</v>
      </c>
      <c r="C1114" s="1">
        <v>7</v>
      </c>
      <c r="D1114" s="1">
        <f>IF(Table1[[#This Row],[Position]]&lt;4,3,(IF(Table1[[#This Row],[Position]]&gt;10,1,2)))</f>
        <v>2</v>
      </c>
      <c r="E1114" s="1">
        <f>IF(Table1[[#This Row],[Previous Position]]&lt;4,3,(IF(Table1[[#This Row],[Previous Position]]&gt;10,1,2)))</f>
        <v>2</v>
      </c>
      <c r="F1114" s="1">
        <v>70</v>
      </c>
      <c r="G1114" s="1">
        <v>4.49</v>
      </c>
      <c r="H1114" s="1" t="s">
        <v>200</v>
      </c>
      <c r="I1114" s="1">
        <v>0</v>
      </c>
      <c r="J1114" s="1">
        <v>0</v>
      </c>
      <c r="K1114" s="1">
        <v>0.32</v>
      </c>
      <c r="L1114" s="1">
        <v>378000</v>
      </c>
      <c r="M1114" s="1" t="s">
        <v>2307</v>
      </c>
    </row>
    <row r="1115" spans="1:13" x14ac:dyDescent="0.25">
      <c r="A1115" s="1" t="s">
        <v>2013</v>
      </c>
      <c r="B1115" s="1">
        <v>4</v>
      </c>
      <c r="C1115" s="1">
        <v>4</v>
      </c>
      <c r="D1115" s="1">
        <f>IF(Table1[[#This Row],[Position]]&lt;4,3,(IF(Table1[[#This Row],[Position]]&gt;10,1,2)))</f>
        <v>2</v>
      </c>
      <c r="E1115" s="1">
        <f>IF(Table1[[#This Row],[Previous Position]]&lt;4,3,(IF(Table1[[#This Row],[Previous Position]]&gt;10,1,2)))</f>
        <v>2</v>
      </c>
      <c r="F1115" s="1">
        <v>30</v>
      </c>
      <c r="G1115" s="1">
        <v>0</v>
      </c>
      <c r="H1115" s="1" t="s">
        <v>579</v>
      </c>
      <c r="I1115" s="1">
        <v>0</v>
      </c>
      <c r="J1115" s="1">
        <v>0</v>
      </c>
      <c r="K1115" s="1">
        <v>0.62</v>
      </c>
      <c r="L1115" s="1">
        <v>1260000</v>
      </c>
      <c r="M1115" s="1" t="s">
        <v>2014</v>
      </c>
    </row>
    <row r="1116" spans="1:13" x14ac:dyDescent="0.25">
      <c r="A1116" s="1" t="s">
        <v>2308</v>
      </c>
      <c r="B1116" s="1">
        <v>9</v>
      </c>
      <c r="C1116" s="1">
        <v>9</v>
      </c>
      <c r="D1116" s="1">
        <f>IF(Table1[[#This Row],[Position]]&lt;4,3,(IF(Table1[[#This Row],[Position]]&gt;10,1,2)))</f>
        <v>2</v>
      </c>
      <c r="E1116" s="1">
        <f>IF(Table1[[#This Row],[Previous Position]]&lt;4,3,(IF(Table1[[#This Row],[Previous Position]]&gt;10,1,2)))</f>
        <v>2</v>
      </c>
      <c r="F1116" s="1">
        <v>70</v>
      </c>
      <c r="G1116" s="1">
        <v>0</v>
      </c>
      <c r="H1116" s="1" t="s">
        <v>733</v>
      </c>
      <c r="I1116" s="1">
        <v>0</v>
      </c>
      <c r="J1116" s="1">
        <v>0</v>
      </c>
      <c r="K1116" s="1">
        <v>0</v>
      </c>
      <c r="L1116" s="1">
        <v>347000</v>
      </c>
      <c r="M1116" s="1" t="s">
        <v>2309</v>
      </c>
    </row>
    <row r="1117" spans="1:13" x14ac:dyDescent="0.25">
      <c r="A1117" s="1" t="s">
        <v>2310</v>
      </c>
      <c r="B1117" s="1">
        <v>8</v>
      </c>
      <c r="C1117" s="1">
        <v>7</v>
      </c>
      <c r="D1117" s="1">
        <f>IF(Table1[[#This Row],[Position]]&lt;4,3,(IF(Table1[[#This Row],[Position]]&gt;10,1,2)))</f>
        <v>2</v>
      </c>
      <c r="E1117" s="1">
        <f>IF(Table1[[#This Row],[Previous Position]]&lt;4,3,(IF(Table1[[#This Row],[Previous Position]]&gt;10,1,2)))</f>
        <v>2</v>
      </c>
      <c r="F1117" s="1">
        <v>70</v>
      </c>
      <c r="G1117" s="1">
        <v>13.33</v>
      </c>
      <c r="H1117" s="1" t="s">
        <v>1879</v>
      </c>
      <c r="I1117" s="1">
        <v>0</v>
      </c>
      <c r="J1117" s="1">
        <v>0</v>
      </c>
      <c r="K1117" s="1">
        <v>0.83</v>
      </c>
      <c r="L1117" s="1">
        <v>1990000</v>
      </c>
      <c r="M1117" s="1" t="s">
        <v>2311</v>
      </c>
    </row>
    <row r="1118" spans="1:13" x14ac:dyDescent="0.25">
      <c r="A1118" s="1" t="s">
        <v>2312</v>
      </c>
      <c r="B1118" s="1">
        <v>10</v>
      </c>
      <c r="C1118" s="1">
        <v>10</v>
      </c>
      <c r="D1118" s="1">
        <f>IF(Table1[[#This Row],[Position]]&lt;4,3,(IF(Table1[[#This Row],[Position]]&gt;10,1,2)))</f>
        <v>2</v>
      </c>
      <c r="E1118" s="1">
        <f>IF(Table1[[#This Row],[Previous Position]]&lt;4,3,(IF(Table1[[#This Row],[Previous Position]]&gt;10,1,2)))</f>
        <v>2</v>
      </c>
      <c r="F1118" s="1">
        <v>70</v>
      </c>
      <c r="G1118" s="1">
        <v>7.89</v>
      </c>
      <c r="H1118" s="1" t="s">
        <v>127</v>
      </c>
      <c r="I1118" s="1">
        <v>0</v>
      </c>
      <c r="J1118" s="1">
        <v>0</v>
      </c>
      <c r="K1118" s="1">
        <v>0.95</v>
      </c>
      <c r="L1118" s="1">
        <v>2880000</v>
      </c>
      <c r="M1118" s="1" t="s">
        <v>2313</v>
      </c>
    </row>
    <row r="1119" spans="1:13" x14ac:dyDescent="0.25">
      <c r="A1119" s="1" t="s">
        <v>2314</v>
      </c>
      <c r="B1119" s="1">
        <v>8</v>
      </c>
      <c r="C1119" s="1">
        <v>14</v>
      </c>
      <c r="D1119" s="1">
        <f>IF(Table1[[#This Row],[Position]]&lt;4,3,(IF(Table1[[#This Row],[Position]]&gt;10,1,2)))</f>
        <v>2</v>
      </c>
      <c r="E1119" s="1">
        <f>IF(Table1[[#This Row],[Previous Position]]&lt;4,3,(IF(Table1[[#This Row],[Previous Position]]&gt;10,1,2)))</f>
        <v>1</v>
      </c>
      <c r="F1119" s="1">
        <v>70</v>
      </c>
      <c r="G1119" s="1">
        <v>0</v>
      </c>
      <c r="H1119" s="1" t="s">
        <v>463</v>
      </c>
      <c r="I1119" s="1">
        <v>0</v>
      </c>
      <c r="J1119" s="1">
        <v>0</v>
      </c>
      <c r="K1119" s="1">
        <v>0.02</v>
      </c>
      <c r="L1119" s="1">
        <v>1230000</v>
      </c>
      <c r="M1119" s="1" t="s">
        <v>2315</v>
      </c>
    </row>
    <row r="1120" spans="1:13" x14ac:dyDescent="0.25">
      <c r="A1120" s="1" t="s">
        <v>2316</v>
      </c>
      <c r="B1120" s="1">
        <v>9</v>
      </c>
      <c r="C1120" s="1">
        <v>9</v>
      </c>
      <c r="D1120" s="1">
        <f>IF(Table1[[#This Row],[Position]]&lt;4,3,(IF(Table1[[#This Row],[Position]]&gt;10,1,2)))</f>
        <v>2</v>
      </c>
      <c r="E1120" s="1">
        <f>IF(Table1[[#This Row],[Previous Position]]&lt;4,3,(IF(Table1[[#This Row],[Previous Position]]&gt;10,1,2)))</f>
        <v>2</v>
      </c>
      <c r="F1120" s="1">
        <v>70</v>
      </c>
      <c r="G1120" s="1">
        <v>0</v>
      </c>
      <c r="H1120" s="1" t="s">
        <v>463</v>
      </c>
      <c r="I1120" s="1">
        <v>0</v>
      </c>
      <c r="J1120" s="1">
        <v>0</v>
      </c>
      <c r="K1120" s="1">
        <v>0.02</v>
      </c>
      <c r="L1120" s="1">
        <v>150000</v>
      </c>
      <c r="M1120" s="1" t="s">
        <v>2317</v>
      </c>
    </row>
    <row r="1121" spans="1:13" x14ac:dyDescent="0.25">
      <c r="A1121" s="1" t="s">
        <v>2318</v>
      </c>
      <c r="B1121" s="1">
        <v>4</v>
      </c>
      <c r="C1121" s="1">
        <v>3</v>
      </c>
      <c r="D1121" s="1">
        <f>IF(Table1[[#This Row],[Position]]&lt;4,3,(IF(Table1[[#This Row],[Position]]&gt;10,1,2)))</f>
        <v>2</v>
      </c>
      <c r="E1121" s="1">
        <f>IF(Table1[[#This Row],[Previous Position]]&lt;4,3,(IF(Table1[[#This Row],[Previous Position]]&gt;10,1,2)))</f>
        <v>3</v>
      </c>
      <c r="F1121" s="1">
        <v>30</v>
      </c>
      <c r="G1121" s="1">
        <v>0</v>
      </c>
      <c r="H1121" s="1" t="s">
        <v>1157</v>
      </c>
      <c r="I1121" s="1">
        <v>0</v>
      </c>
      <c r="J1121" s="1">
        <v>0</v>
      </c>
      <c r="K1121" s="1">
        <v>0.86</v>
      </c>
      <c r="L1121" s="1">
        <v>65200000</v>
      </c>
      <c r="M1121" s="1" t="s">
        <v>2319</v>
      </c>
    </row>
    <row r="1122" spans="1:13" x14ac:dyDescent="0.25">
      <c r="A1122" s="1" t="s">
        <v>2320</v>
      </c>
      <c r="B1122" s="1">
        <v>10</v>
      </c>
      <c r="C1122" s="1">
        <v>11</v>
      </c>
      <c r="D1122" s="1">
        <f>IF(Table1[[#This Row],[Position]]&lt;4,3,(IF(Table1[[#This Row],[Position]]&gt;10,1,2)))</f>
        <v>2</v>
      </c>
      <c r="E1122" s="1">
        <f>IF(Table1[[#This Row],[Previous Position]]&lt;4,3,(IF(Table1[[#This Row],[Previous Position]]&gt;10,1,2)))</f>
        <v>1</v>
      </c>
      <c r="F1122" s="1">
        <v>70</v>
      </c>
      <c r="G1122" s="1">
        <v>9.7100000000000009</v>
      </c>
      <c r="H1122" s="1" t="s">
        <v>2220</v>
      </c>
      <c r="I1122" s="1">
        <v>0</v>
      </c>
      <c r="J1122" s="1">
        <v>0</v>
      </c>
      <c r="K1122" s="1">
        <v>0.56000000000000005</v>
      </c>
      <c r="L1122" s="1">
        <v>1100000</v>
      </c>
      <c r="M1122" s="1" t="s">
        <v>2321</v>
      </c>
    </row>
    <row r="1123" spans="1:13" x14ac:dyDescent="0.25">
      <c r="A1123" s="1" t="s">
        <v>2322</v>
      </c>
      <c r="B1123" s="1">
        <v>10</v>
      </c>
      <c r="C1123" s="1">
        <v>17</v>
      </c>
      <c r="D1123" s="1">
        <f>IF(Table1[[#This Row],[Position]]&lt;4,3,(IF(Table1[[#This Row],[Position]]&gt;10,1,2)))</f>
        <v>2</v>
      </c>
      <c r="E1123" s="1">
        <f>IF(Table1[[#This Row],[Previous Position]]&lt;4,3,(IF(Table1[[#This Row],[Previous Position]]&gt;10,1,2)))</f>
        <v>1</v>
      </c>
      <c r="F1123" s="1">
        <v>70</v>
      </c>
      <c r="G1123" s="1">
        <v>33.770000000000003</v>
      </c>
      <c r="H1123" s="1" t="s">
        <v>216</v>
      </c>
      <c r="I1123" s="1">
        <v>0</v>
      </c>
      <c r="J1123" s="1">
        <v>0.01</v>
      </c>
      <c r="K1123" s="1">
        <v>0.88</v>
      </c>
      <c r="L1123" s="1">
        <v>20800000</v>
      </c>
      <c r="M1123" s="1" t="s">
        <v>2323</v>
      </c>
    </row>
    <row r="1124" spans="1:13" x14ac:dyDescent="0.25">
      <c r="A1124" s="1" t="s">
        <v>2324</v>
      </c>
      <c r="B1124" s="1">
        <v>4</v>
      </c>
      <c r="C1124" s="1">
        <v>4</v>
      </c>
      <c r="D1124" s="1">
        <f>IF(Table1[[#This Row],[Position]]&lt;4,3,(IF(Table1[[#This Row],[Position]]&gt;10,1,2)))</f>
        <v>2</v>
      </c>
      <c r="E1124" s="1">
        <f>IF(Table1[[#This Row],[Previous Position]]&lt;4,3,(IF(Table1[[#This Row],[Previous Position]]&gt;10,1,2)))</f>
        <v>2</v>
      </c>
      <c r="F1124" s="1">
        <v>30</v>
      </c>
      <c r="G1124" s="1">
        <v>0</v>
      </c>
      <c r="H1124" s="1" t="s">
        <v>2325</v>
      </c>
      <c r="I1124" s="1">
        <v>0</v>
      </c>
      <c r="J1124" s="1">
        <v>0</v>
      </c>
      <c r="K1124" s="1">
        <v>0</v>
      </c>
      <c r="L1124" s="1">
        <v>530000</v>
      </c>
      <c r="M1124" s="1" t="s">
        <v>2326</v>
      </c>
    </row>
    <row r="1125" spans="1:13" x14ac:dyDescent="0.25">
      <c r="A1125" s="1" t="s">
        <v>2327</v>
      </c>
      <c r="B1125" s="1">
        <v>4</v>
      </c>
      <c r="C1125" s="1">
        <v>4</v>
      </c>
      <c r="D1125" s="1">
        <f>IF(Table1[[#This Row],[Position]]&lt;4,3,(IF(Table1[[#This Row],[Position]]&gt;10,1,2)))</f>
        <v>2</v>
      </c>
      <c r="E1125" s="1">
        <f>IF(Table1[[#This Row],[Previous Position]]&lt;4,3,(IF(Table1[[#This Row],[Previous Position]]&gt;10,1,2)))</f>
        <v>2</v>
      </c>
      <c r="F1125" s="1">
        <v>30</v>
      </c>
      <c r="G1125" s="1">
        <v>0</v>
      </c>
      <c r="H1125" s="1" t="s">
        <v>216</v>
      </c>
      <c r="I1125" s="1">
        <v>0</v>
      </c>
      <c r="J1125" s="1">
        <v>0</v>
      </c>
      <c r="K1125" s="1">
        <v>0.9</v>
      </c>
      <c r="L1125" s="1">
        <v>51700000</v>
      </c>
      <c r="M1125" s="1" t="s">
        <v>2328</v>
      </c>
    </row>
    <row r="1126" spans="1:13" x14ac:dyDescent="0.25">
      <c r="A1126" s="1" t="s">
        <v>948</v>
      </c>
      <c r="B1126" s="1">
        <v>8</v>
      </c>
      <c r="C1126" s="1">
        <v>8</v>
      </c>
      <c r="D1126" s="1">
        <f>IF(Table1[[#This Row],[Position]]&lt;4,3,(IF(Table1[[#This Row],[Position]]&gt;10,1,2)))</f>
        <v>2</v>
      </c>
      <c r="E1126" s="1">
        <f>IF(Table1[[#This Row],[Previous Position]]&lt;4,3,(IF(Table1[[#This Row],[Previous Position]]&gt;10,1,2)))</f>
        <v>2</v>
      </c>
      <c r="F1126" s="1">
        <v>70</v>
      </c>
      <c r="G1126" s="1">
        <v>0</v>
      </c>
      <c r="H1126" s="1" t="s">
        <v>2329</v>
      </c>
      <c r="I1126" s="1">
        <v>0</v>
      </c>
      <c r="J1126" s="1">
        <v>0</v>
      </c>
      <c r="K1126" s="1">
        <v>0.31</v>
      </c>
      <c r="L1126" s="1">
        <v>310000</v>
      </c>
      <c r="M1126" s="1" t="s">
        <v>950</v>
      </c>
    </row>
    <row r="1127" spans="1:13" x14ac:dyDescent="0.25">
      <c r="A1127" s="1" t="s">
        <v>2330</v>
      </c>
      <c r="B1127" s="1">
        <v>10</v>
      </c>
      <c r="C1127" s="1">
        <v>15</v>
      </c>
      <c r="D1127" s="1">
        <f>IF(Table1[[#This Row],[Position]]&lt;4,3,(IF(Table1[[#This Row],[Position]]&gt;10,1,2)))</f>
        <v>2</v>
      </c>
      <c r="E1127" s="1">
        <f>IF(Table1[[#This Row],[Previous Position]]&lt;4,3,(IF(Table1[[#This Row],[Previous Position]]&gt;10,1,2)))</f>
        <v>1</v>
      </c>
      <c r="F1127" s="1">
        <v>70</v>
      </c>
      <c r="G1127" s="1">
        <v>0</v>
      </c>
      <c r="H1127" s="1" t="s">
        <v>2331</v>
      </c>
      <c r="I1127" s="1">
        <v>0</v>
      </c>
      <c r="J1127" s="1">
        <v>0</v>
      </c>
      <c r="K1127" s="1">
        <v>0.11</v>
      </c>
      <c r="L1127" s="1">
        <v>103000000</v>
      </c>
      <c r="M1127" s="1" t="s">
        <v>2332</v>
      </c>
    </row>
    <row r="1128" spans="1:13" x14ac:dyDescent="0.25">
      <c r="A1128" s="1" t="s">
        <v>2333</v>
      </c>
      <c r="B1128" s="1">
        <v>8</v>
      </c>
      <c r="C1128" s="1">
        <v>8</v>
      </c>
      <c r="D1128" s="1">
        <f>IF(Table1[[#This Row],[Position]]&lt;4,3,(IF(Table1[[#This Row],[Position]]&gt;10,1,2)))</f>
        <v>2</v>
      </c>
      <c r="E1128" s="1">
        <f>IF(Table1[[#This Row],[Previous Position]]&lt;4,3,(IF(Table1[[#This Row],[Previous Position]]&gt;10,1,2)))</f>
        <v>2</v>
      </c>
      <c r="F1128" s="1">
        <v>70</v>
      </c>
      <c r="G1128" s="1">
        <v>0</v>
      </c>
      <c r="H1128" s="1" t="s">
        <v>1184</v>
      </c>
      <c r="I1128" s="1">
        <v>0</v>
      </c>
      <c r="J1128" s="1">
        <v>0</v>
      </c>
      <c r="K1128" s="1">
        <v>0.26</v>
      </c>
      <c r="L1128" s="1">
        <v>7690000</v>
      </c>
      <c r="M1128" s="1" t="s">
        <v>2334</v>
      </c>
    </row>
    <row r="1129" spans="1:13" x14ac:dyDescent="0.25">
      <c r="A1129" s="1" t="s">
        <v>2333</v>
      </c>
      <c r="B1129" s="1">
        <v>9</v>
      </c>
      <c r="C1129" s="1">
        <v>9</v>
      </c>
      <c r="D1129" s="1">
        <f>IF(Table1[[#This Row],[Position]]&lt;4,3,(IF(Table1[[#This Row],[Position]]&gt;10,1,2)))</f>
        <v>2</v>
      </c>
      <c r="E1129" s="1">
        <f>IF(Table1[[#This Row],[Previous Position]]&lt;4,3,(IF(Table1[[#This Row],[Previous Position]]&gt;10,1,2)))</f>
        <v>2</v>
      </c>
      <c r="F1129" s="1">
        <v>70</v>
      </c>
      <c r="G1129" s="1">
        <v>0</v>
      </c>
      <c r="H1129" s="1" t="s">
        <v>708</v>
      </c>
      <c r="I1129" s="1">
        <v>0</v>
      </c>
      <c r="J1129" s="1">
        <v>0</v>
      </c>
      <c r="K1129" s="1">
        <v>0.26</v>
      </c>
      <c r="L1129" s="1">
        <v>7690000</v>
      </c>
      <c r="M1129" s="1" t="s">
        <v>2334</v>
      </c>
    </row>
    <row r="1130" spans="1:13" x14ac:dyDescent="0.25">
      <c r="A1130" s="1" t="s">
        <v>2335</v>
      </c>
      <c r="B1130" s="1">
        <v>9</v>
      </c>
      <c r="C1130" s="1">
        <v>9</v>
      </c>
      <c r="D1130" s="1">
        <f>IF(Table1[[#This Row],[Position]]&lt;4,3,(IF(Table1[[#This Row],[Position]]&gt;10,1,2)))</f>
        <v>2</v>
      </c>
      <c r="E1130" s="1">
        <f>IF(Table1[[#This Row],[Previous Position]]&lt;4,3,(IF(Table1[[#This Row],[Previous Position]]&gt;10,1,2)))</f>
        <v>2</v>
      </c>
      <c r="F1130" s="1">
        <v>70</v>
      </c>
      <c r="G1130" s="1">
        <v>0</v>
      </c>
      <c r="H1130" s="1" t="s">
        <v>127</v>
      </c>
      <c r="I1130" s="1">
        <v>0</v>
      </c>
      <c r="J1130" s="1">
        <v>0</v>
      </c>
      <c r="K1130" s="1">
        <v>0.11</v>
      </c>
      <c r="L1130" s="1">
        <v>1540000</v>
      </c>
      <c r="M1130" s="1" t="s">
        <v>2336</v>
      </c>
    </row>
    <row r="1131" spans="1:13" x14ac:dyDescent="0.25">
      <c r="A1131" s="1" t="s">
        <v>2337</v>
      </c>
      <c r="B1131" s="1">
        <v>4</v>
      </c>
      <c r="C1131" s="1">
        <v>4</v>
      </c>
      <c r="D1131" s="1">
        <f>IF(Table1[[#This Row],[Position]]&lt;4,3,(IF(Table1[[#This Row],[Position]]&gt;10,1,2)))</f>
        <v>2</v>
      </c>
      <c r="E1131" s="1">
        <f>IF(Table1[[#This Row],[Previous Position]]&lt;4,3,(IF(Table1[[#This Row],[Previous Position]]&gt;10,1,2)))</f>
        <v>2</v>
      </c>
      <c r="F1131" s="1">
        <v>30</v>
      </c>
      <c r="G1131" s="1">
        <v>16.89</v>
      </c>
      <c r="H1131" s="1" t="s">
        <v>449</v>
      </c>
      <c r="I1131" s="1">
        <v>0</v>
      </c>
      <c r="J1131" s="1">
        <v>0</v>
      </c>
      <c r="K1131" s="1">
        <v>0.89</v>
      </c>
      <c r="L1131" s="1">
        <v>241000000</v>
      </c>
      <c r="M1131" s="1" t="s">
        <v>2338</v>
      </c>
    </row>
    <row r="1132" spans="1:13" x14ac:dyDescent="0.25">
      <c r="A1132" s="1" t="s">
        <v>2339</v>
      </c>
      <c r="B1132" s="1">
        <v>4</v>
      </c>
      <c r="C1132" s="1">
        <v>6</v>
      </c>
      <c r="D1132" s="1">
        <f>IF(Table1[[#This Row],[Position]]&lt;4,3,(IF(Table1[[#This Row],[Position]]&gt;10,1,2)))</f>
        <v>2</v>
      </c>
      <c r="E1132" s="1">
        <f>IF(Table1[[#This Row],[Previous Position]]&lt;4,3,(IF(Table1[[#This Row],[Previous Position]]&gt;10,1,2)))</f>
        <v>2</v>
      </c>
      <c r="F1132" s="1">
        <v>30</v>
      </c>
      <c r="G1132" s="1">
        <v>0</v>
      </c>
      <c r="H1132" s="1" t="s">
        <v>1266</v>
      </c>
      <c r="I1132" s="1">
        <v>0</v>
      </c>
      <c r="J1132" s="1">
        <v>0</v>
      </c>
      <c r="K1132" s="1">
        <v>0.02</v>
      </c>
      <c r="L1132" s="1">
        <v>381000</v>
      </c>
      <c r="M1132" s="1" t="s">
        <v>2340</v>
      </c>
    </row>
    <row r="1133" spans="1:13" x14ac:dyDescent="0.25">
      <c r="A1133" s="1" t="s">
        <v>2341</v>
      </c>
      <c r="B1133" s="1">
        <v>8</v>
      </c>
      <c r="C1133" s="1">
        <v>9</v>
      </c>
      <c r="D1133" s="1">
        <f>IF(Table1[[#This Row],[Position]]&lt;4,3,(IF(Table1[[#This Row],[Position]]&gt;10,1,2)))</f>
        <v>2</v>
      </c>
      <c r="E1133" s="1">
        <f>IF(Table1[[#This Row],[Previous Position]]&lt;4,3,(IF(Table1[[#This Row],[Previous Position]]&gt;10,1,2)))</f>
        <v>2</v>
      </c>
      <c r="F1133" s="1">
        <v>70</v>
      </c>
      <c r="G1133" s="1">
        <v>0</v>
      </c>
      <c r="H1133" s="1" t="s">
        <v>1705</v>
      </c>
      <c r="I1133" s="1">
        <v>0</v>
      </c>
      <c r="J1133" s="1">
        <v>0</v>
      </c>
      <c r="K1133" s="1">
        <v>7.0000000000000007E-2</v>
      </c>
      <c r="L1133" s="1">
        <v>655000</v>
      </c>
      <c r="M1133" s="1" t="s">
        <v>2342</v>
      </c>
    </row>
    <row r="1134" spans="1:13" x14ac:dyDescent="0.25">
      <c r="A1134" s="1" t="s">
        <v>687</v>
      </c>
      <c r="B1134" s="1">
        <v>4</v>
      </c>
      <c r="C1134" s="1">
        <v>9</v>
      </c>
      <c r="D1134" s="1">
        <f>IF(Table1[[#This Row],[Position]]&lt;4,3,(IF(Table1[[#This Row],[Position]]&gt;10,1,2)))</f>
        <v>2</v>
      </c>
      <c r="E1134" s="1">
        <f>IF(Table1[[#This Row],[Previous Position]]&lt;4,3,(IF(Table1[[#This Row],[Previous Position]]&gt;10,1,2)))</f>
        <v>2</v>
      </c>
      <c r="F1134" s="1">
        <v>30</v>
      </c>
      <c r="G1134" s="1">
        <v>0</v>
      </c>
      <c r="H1134" s="1" t="s">
        <v>2343</v>
      </c>
      <c r="I1134" s="1">
        <v>0</v>
      </c>
      <c r="J1134" s="1">
        <v>0</v>
      </c>
      <c r="K1134" s="1">
        <v>0.42</v>
      </c>
      <c r="L1134" s="1">
        <v>392000</v>
      </c>
      <c r="M1134" s="1" t="s">
        <v>688</v>
      </c>
    </row>
    <row r="1135" spans="1:13" x14ac:dyDescent="0.25">
      <c r="A1135" s="1" t="s">
        <v>2344</v>
      </c>
      <c r="B1135" s="1">
        <v>4</v>
      </c>
      <c r="C1135" s="1">
        <v>2</v>
      </c>
      <c r="D1135" s="1">
        <f>IF(Table1[[#This Row],[Position]]&lt;4,3,(IF(Table1[[#This Row],[Position]]&gt;10,1,2)))</f>
        <v>2</v>
      </c>
      <c r="E1135" s="1">
        <f>IF(Table1[[#This Row],[Previous Position]]&lt;4,3,(IF(Table1[[#This Row],[Previous Position]]&gt;10,1,2)))</f>
        <v>3</v>
      </c>
      <c r="F1135" s="1">
        <v>30</v>
      </c>
      <c r="G1135" s="1">
        <v>14.29</v>
      </c>
      <c r="H1135" s="1" t="s">
        <v>2345</v>
      </c>
      <c r="I1135" s="1">
        <v>0</v>
      </c>
      <c r="J1135" s="1">
        <v>0</v>
      </c>
      <c r="K1135" s="1">
        <v>0.35</v>
      </c>
      <c r="L1135" s="1">
        <v>107000000</v>
      </c>
      <c r="M1135" s="1" t="s">
        <v>2346</v>
      </c>
    </row>
    <row r="1136" spans="1:13" x14ac:dyDescent="0.25">
      <c r="A1136" s="1" t="s">
        <v>2347</v>
      </c>
      <c r="B1136" s="1">
        <v>8</v>
      </c>
      <c r="C1136" s="1">
        <v>8</v>
      </c>
      <c r="D1136" s="1">
        <f>IF(Table1[[#This Row],[Position]]&lt;4,3,(IF(Table1[[#This Row],[Position]]&gt;10,1,2)))</f>
        <v>2</v>
      </c>
      <c r="E1136" s="1">
        <f>IF(Table1[[#This Row],[Previous Position]]&lt;4,3,(IF(Table1[[#This Row],[Previous Position]]&gt;10,1,2)))</f>
        <v>2</v>
      </c>
      <c r="F1136" s="1">
        <v>70</v>
      </c>
      <c r="G1136" s="1">
        <v>21.38</v>
      </c>
      <c r="H1136" s="1" t="s">
        <v>1078</v>
      </c>
      <c r="I1136" s="1">
        <v>0</v>
      </c>
      <c r="J1136" s="1">
        <v>0.01</v>
      </c>
      <c r="K1136" s="1">
        <v>0.92</v>
      </c>
      <c r="L1136" s="1">
        <v>172000000</v>
      </c>
      <c r="M1136" s="1" t="s">
        <v>2348</v>
      </c>
    </row>
    <row r="1137" spans="1:13" x14ac:dyDescent="0.25">
      <c r="A1137" s="1" t="s">
        <v>2347</v>
      </c>
      <c r="B1137" s="1">
        <v>9</v>
      </c>
      <c r="C1137" s="1">
        <v>0</v>
      </c>
      <c r="D1137" s="1">
        <f>IF(Table1[[#This Row],[Position]]&lt;4,3,(IF(Table1[[#This Row],[Position]]&gt;10,1,2)))</f>
        <v>2</v>
      </c>
      <c r="E1137" s="1">
        <f>IF(Table1[[#This Row],[Previous Position]]&lt;4,3,(IF(Table1[[#This Row],[Previous Position]]&gt;10,1,2)))</f>
        <v>3</v>
      </c>
      <c r="F1137" s="1">
        <v>70</v>
      </c>
      <c r="G1137" s="1">
        <v>21.38</v>
      </c>
      <c r="H1137" s="1" t="s">
        <v>2349</v>
      </c>
      <c r="I1137" s="1">
        <v>0</v>
      </c>
      <c r="J1137" s="1">
        <v>0.01</v>
      </c>
      <c r="K1137" s="1">
        <v>0.92</v>
      </c>
      <c r="L1137" s="1">
        <v>172000000</v>
      </c>
      <c r="M1137" s="1" t="s">
        <v>2348</v>
      </c>
    </row>
    <row r="1138" spans="1:13" x14ac:dyDescent="0.25">
      <c r="A1138" s="1" t="s">
        <v>2350</v>
      </c>
      <c r="B1138" s="1">
        <v>10</v>
      </c>
      <c r="C1138" s="1">
        <v>9</v>
      </c>
      <c r="D1138" s="1">
        <f>IF(Table1[[#This Row],[Position]]&lt;4,3,(IF(Table1[[#This Row],[Position]]&gt;10,1,2)))</f>
        <v>2</v>
      </c>
      <c r="E1138" s="1">
        <f>IF(Table1[[#This Row],[Previous Position]]&lt;4,3,(IF(Table1[[#This Row],[Previous Position]]&gt;10,1,2)))</f>
        <v>2</v>
      </c>
      <c r="F1138" s="1">
        <v>70</v>
      </c>
      <c r="G1138" s="1">
        <v>16.89</v>
      </c>
      <c r="H1138" s="1" t="s">
        <v>18</v>
      </c>
      <c r="I1138" s="1">
        <v>0</v>
      </c>
      <c r="J1138" s="1">
        <v>0</v>
      </c>
      <c r="K1138" s="1">
        <v>0.62</v>
      </c>
      <c r="L1138" s="1">
        <v>554000000</v>
      </c>
      <c r="M1138" s="1" t="s">
        <v>2351</v>
      </c>
    </row>
    <row r="1139" spans="1:13" x14ac:dyDescent="0.25">
      <c r="A1139" s="1" t="s">
        <v>2352</v>
      </c>
      <c r="B1139" s="1">
        <v>10</v>
      </c>
      <c r="C1139" s="1">
        <v>10</v>
      </c>
      <c r="D1139" s="1">
        <f>IF(Table1[[#This Row],[Position]]&lt;4,3,(IF(Table1[[#This Row],[Position]]&gt;10,1,2)))</f>
        <v>2</v>
      </c>
      <c r="E1139" s="1">
        <f>IF(Table1[[#This Row],[Previous Position]]&lt;4,3,(IF(Table1[[#This Row],[Previous Position]]&gt;10,1,2)))</f>
        <v>2</v>
      </c>
      <c r="F1139" s="1">
        <v>70</v>
      </c>
      <c r="G1139" s="1">
        <v>0</v>
      </c>
      <c r="H1139" s="1" t="s">
        <v>95</v>
      </c>
      <c r="I1139" s="1">
        <v>0</v>
      </c>
      <c r="J1139" s="1">
        <v>0</v>
      </c>
      <c r="K1139" s="1">
        <v>7.0000000000000007E-2</v>
      </c>
      <c r="L1139" s="1">
        <v>1730000000</v>
      </c>
      <c r="M1139" s="1" t="s">
        <v>2353</v>
      </c>
    </row>
    <row r="1140" spans="1:13" x14ac:dyDescent="0.25">
      <c r="A1140" s="1" t="s">
        <v>2354</v>
      </c>
      <c r="B1140" s="1">
        <v>10</v>
      </c>
      <c r="C1140" s="1">
        <v>11</v>
      </c>
      <c r="D1140" s="1">
        <f>IF(Table1[[#This Row],[Position]]&lt;4,3,(IF(Table1[[#This Row],[Position]]&gt;10,1,2)))</f>
        <v>2</v>
      </c>
      <c r="E1140" s="1">
        <f>IF(Table1[[#This Row],[Previous Position]]&lt;4,3,(IF(Table1[[#This Row],[Previous Position]]&gt;10,1,2)))</f>
        <v>1</v>
      </c>
      <c r="F1140" s="1">
        <v>70</v>
      </c>
      <c r="G1140" s="1">
        <v>0</v>
      </c>
      <c r="H1140" s="1" t="s">
        <v>1402</v>
      </c>
      <c r="I1140" s="1">
        <v>0</v>
      </c>
      <c r="J1140" s="1">
        <v>0</v>
      </c>
      <c r="K1140" s="1">
        <v>0.33</v>
      </c>
      <c r="L1140" s="1">
        <v>995000000</v>
      </c>
      <c r="M1140" s="1" t="s">
        <v>2355</v>
      </c>
    </row>
    <row r="1141" spans="1:13" x14ac:dyDescent="0.25">
      <c r="A1141" s="1" t="s">
        <v>1617</v>
      </c>
      <c r="B1141" s="1">
        <v>4</v>
      </c>
      <c r="C1141" s="1">
        <v>0</v>
      </c>
      <c r="D1141" s="1">
        <f>IF(Table1[[#This Row],[Position]]&lt;4,3,(IF(Table1[[#This Row],[Position]]&gt;10,1,2)))</f>
        <v>2</v>
      </c>
      <c r="E1141" s="1">
        <f>IF(Table1[[#This Row],[Previous Position]]&lt;4,3,(IF(Table1[[#This Row],[Previous Position]]&gt;10,1,2)))</f>
        <v>3</v>
      </c>
      <c r="F1141" s="1">
        <v>30</v>
      </c>
      <c r="G1141" s="1">
        <v>5.01</v>
      </c>
      <c r="H1141" s="1" t="s">
        <v>2356</v>
      </c>
      <c r="I1141" s="1">
        <v>0</v>
      </c>
      <c r="J1141" s="1">
        <v>0</v>
      </c>
      <c r="K1141" s="1">
        <v>0.25</v>
      </c>
      <c r="L1141" s="1">
        <v>660000</v>
      </c>
      <c r="M1141" s="1" t="s">
        <v>1619</v>
      </c>
    </row>
    <row r="1142" spans="1:13" x14ac:dyDescent="0.25">
      <c r="A1142" s="1" t="s">
        <v>2357</v>
      </c>
      <c r="B1142" s="1">
        <v>10</v>
      </c>
      <c r="C1142" s="1">
        <v>11</v>
      </c>
      <c r="D1142" s="1">
        <f>IF(Table1[[#This Row],[Position]]&lt;4,3,(IF(Table1[[#This Row],[Position]]&gt;10,1,2)))</f>
        <v>2</v>
      </c>
      <c r="E1142" s="1">
        <f>IF(Table1[[#This Row],[Previous Position]]&lt;4,3,(IF(Table1[[#This Row],[Previous Position]]&gt;10,1,2)))</f>
        <v>1</v>
      </c>
      <c r="F1142" s="1">
        <v>70</v>
      </c>
      <c r="G1142" s="1">
        <v>0</v>
      </c>
      <c r="H1142" s="1" t="s">
        <v>808</v>
      </c>
      <c r="I1142" s="1">
        <v>0</v>
      </c>
      <c r="J1142" s="1">
        <v>0</v>
      </c>
      <c r="K1142" s="1">
        <v>0.08</v>
      </c>
      <c r="L1142" s="1">
        <v>598000</v>
      </c>
      <c r="M1142" s="1" t="s">
        <v>2358</v>
      </c>
    </row>
    <row r="1143" spans="1:13" x14ac:dyDescent="0.25">
      <c r="A1143" s="1" t="s">
        <v>2359</v>
      </c>
      <c r="B1143" s="1">
        <v>8</v>
      </c>
      <c r="C1143" s="1">
        <v>8</v>
      </c>
      <c r="D1143" s="1">
        <f>IF(Table1[[#This Row],[Position]]&lt;4,3,(IF(Table1[[#This Row],[Position]]&gt;10,1,2)))</f>
        <v>2</v>
      </c>
      <c r="E1143" s="1">
        <f>IF(Table1[[#This Row],[Previous Position]]&lt;4,3,(IF(Table1[[#This Row],[Previous Position]]&gt;10,1,2)))</f>
        <v>2</v>
      </c>
      <c r="F1143" s="1">
        <v>70</v>
      </c>
      <c r="G1143" s="1">
        <v>6.23</v>
      </c>
      <c r="H1143" s="1" t="s">
        <v>368</v>
      </c>
      <c r="I1143" s="1">
        <v>0</v>
      </c>
      <c r="J1143" s="1">
        <v>0</v>
      </c>
      <c r="K1143" s="1">
        <v>0.97</v>
      </c>
      <c r="L1143" s="1">
        <v>832000</v>
      </c>
      <c r="M1143" s="1" t="s">
        <v>2360</v>
      </c>
    </row>
    <row r="1144" spans="1:13" x14ac:dyDescent="0.25">
      <c r="A1144" s="1" t="s">
        <v>2361</v>
      </c>
      <c r="B1144" s="1">
        <v>8</v>
      </c>
      <c r="C1144" s="1">
        <v>8</v>
      </c>
      <c r="D1144" s="1">
        <f>IF(Table1[[#This Row],[Position]]&lt;4,3,(IF(Table1[[#This Row],[Position]]&gt;10,1,2)))</f>
        <v>2</v>
      </c>
      <c r="E1144" s="1">
        <f>IF(Table1[[#This Row],[Previous Position]]&lt;4,3,(IF(Table1[[#This Row],[Previous Position]]&gt;10,1,2)))</f>
        <v>2</v>
      </c>
      <c r="F1144" s="1">
        <v>70</v>
      </c>
      <c r="G1144" s="1">
        <v>0</v>
      </c>
      <c r="H1144" s="1" t="s">
        <v>2362</v>
      </c>
      <c r="I1144" s="1">
        <v>0</v>
      </c>
      <c r="J1144" s="1">
        <v>0</v>
      </c>
      <c r="K1144" s="1">
        <v>0.1</v>
      </c>
      <c r="L1144" s="1">
        <v>22000</v>
      </c>
      <c r="M1144" s="1" t="s">
        <v>2363</v>
      </c>
    </row>
    <row r="1145" spans="1:13" x14ac:dyDescent="0.25">
      <c r="A1145" s="1" t="s">
        <v>2364</v>
      </c>
      <c r="B1145" s="1">
        <v>4</v>
      </c>
      <c r="C1145" s="1">
        <v>4</v>
      </c>
      <c r="D1145" s="1">
        <f>IF(Table1[[#This Row],[Position]]&lt;4,3,(IF(Table1[[#This Row],[Position]]&gt;10,1,2)))</f>
        <v>2</v>
      </c>
      <c r="E1145" s="1">
        <f>IF(Table1[[#This Row],[Previous Position]]&lt;4,3,(IF(Table1[[#This Row],[Previous Position]]&gt;10,1,2)))</f>
        <v>2</v>
      </c>
      <c r="F1145" s="1">
        <v>30</v>
      </c>
      <c r="G1145" s="1">
        <v>4.09</v>
      </c>
      <c r="H1145" s="1" t="s">
        <v>192</v>
      </c>
      <c r="I1145" s="1">
        <v>0</v>
      </c>
      <c r="J1145" s="1">
        <v>0</v>
      </c>
      <c r="K1145" s="1">
        <v>0.78</v>
      </c>
      <c r="L1145" s="1">
        <v>821000000</v>
      </c>
      <c r="M1145" s="1" t="s">
        <v>2365</v>
      </c>
    </row>
    <row r="1146" spans="1:13" x14ac:dyDescent="0.25">
      <c r="A1146" s="1" t="s">
        <v>2366</v>
      </c>
      <c r="B1146" s="1">
        <v>10</v>
      </c>
      <c r="C1146" s="1">
        <v>9</v>
      </c>
      <c r="D1146" s="1">
        <f>IF(Table1[[#This Row],[Position]]&lt;4,3,(IF(Table1[[#This Row],[Position]]&gt;10,1,2)))</f>
        <v>2</v>
      </c>
      <c r="E1146" s="1">
        <f>IF(Table1[[#This Row],[Previous Position]]&lt;4,3,(IF(Table1[[#This Row],[Previous Position]]&gt;10,1,2)))</f>
        <v>2</v>
      </c>
      <c r="F1146" s="1">
        <v>70</v>
      </c>
      <c r="G1146" s="1">
        <v>26.59</v>
      </c>
      <c r="H1146" s="1" t="s">
        <v>18</v>
      </c>
      <c r="I1146" s="1">
        <v>0</v>
      </c>
      <c r="J1146" s="1">
        <v>0.01</v>
      </c>
      <c r="K1146" s="1">
        <v>0.92</v>
      </c>
      <c r="L1146" s="1">
        <v>87600000</v>
      </c>
      <c r="M1146" s="1" t="s">
        <v>2367</v>
      </c>
    </row>
    <row r="1147" spans="1:13" x14ac:dyDescent="0.25">
      <c r="A1147" s="1" t="s">
        <v>2368</v>
      </c>
      <c r="B1147" s="1">
        <v>8</v>
      </c>
      <c r="C1147" s="1">
        <v>0</v>
      </c>
      <c r="D1147" s="1">
        <f>IF(Table1[[#This Row],[Position]]&lt;4,3,(IF(Table1[[#This Row],[Position]]&gt;10,1,2)))</f>
        <v>2</v>
      </c>
      <c r="E1147" s="1">
        <f>IF(Table1[[#This Row],[Previous Position]]&lt;4,3,(IF(Table1[[#This Row],[Previous Position]]&gt;10,1,2)))</f>
        <v>3</v>
      </c>
      <c r="F1147" s="1">
        <v>70</v>
      </c>
      <c r="G1147" s="1">
        <v>0</v>
      </c>
      <c r="H1147" s="1" t="s">
        <v>533</v>
      </c>
      <c r="I1147" s="1">
        <v>0</v>
      </c>
      <c r="J1147" s="1">
        <v>0</v>
      </c>
      <c r="K1147" s="1">
        <v>0.02</v>
      </c>
      <c r="L1147" s="1">
        <v>1330000</v>
      </c>
      <c r="M1147" s="1" t="s">
        <v>2369</v>
      </c>
    </row>
    <row r="1148" spans="1:13" x14ac:dyDescent="0.25">
      <c r="A1148" s="1" t="s">
        <v>1971</v>
      </c>
      <c r="B1148" s="1">
        <v>8</v>
      </c>
      <c r="C1148" s="1">
        <v>8</v>
      </c>
      <c r="D1148" s="1">
        <f>IF(Table1[[#This Row],[Position]]&lt;4,3,(IF(Table1[[#This Row],[Position]]&gt;10,1,2)))</f>
        <v>2</v>
      </c>
      <c r="E1148" s="1">
        <f>IF(Table1[[#This Row],[Previous Position]]&lt;4,3,(IF(Table1[[#This Row],[Previous Position]]&gt;10,1,2)))</f>
        <v>2</v>
      </c>
      <c r="F1148" s="1">
        <v>70</v>
      </c>
      <c r="G1148" s="1">
        <v>9.27</v>
      </c>
      <c r="H1148" s="1" t="s">
        <v>2370</v>
      </c>
      <c r="I1148" s="1">
        <v>0</v>
      </c>
      <c r="J1148" s="1">
        <v>0</v>
      </c>
      <c r="K1148" s="1">
        <v>0.89</v>
      </c>
      <c r="L1148" s="1">
        <v>91500000</v>
      </c>
      <c r="M1148" s="1" t="s">
        <v>1972</v>
      </c>
    </row>
    <row r="1149" spans="1:13" x14ac:dyDescent="0.25">
      <c r="A1149" s="1" t="s">
        <v>2371</v>
      </c>
      <c r="B1149" s="1">
        <v>10</v>
      </c>
      <c r="C1149" s="1">
        <v>9</v>
      </c>
      <c r="D1149" s="1">
        <f>IF(Table1[[#This Row],[Position]]&lt;4,3,(IF(Table1[[#This Row],[Position]]&gt;10,1,2)))</f>
        <v>2</v>
      </c>
      <c r="E1149" s="1">
        <f>IF(Table1[[#This Row],[Previous Position]]&lt;4,3,(IF(Table1[[#This Row],[Previous Position]]&gt;10,1,2)))</f>
        <v>2</v>
      </c>
      <c r="F1149" s="1">
        <v>70</v>
      </c>
      <c r="G1149" s="1">
        <v>0</v>
      </c>
      <c r="H1149" s="1" t="s">
        <v>127</v>
      </c>
      <c r="I1149" s="1">
        <v>0</v>
      </c>
      <c r="J1149" s="1">
        <v>0</v>
      </c>
      <c r="K1149" s="1">
        <v>0.38</v>
      </c>
      <c r="L1149" s="1">
        <v>127000000</v>
      </c>
      <c r="M1149" s="1" t="s">
        <v>2372</v>
      </c>
    </row>
    <row r="1150" spans="1:13" x14ac:dyDescent="0.25">
      <c r="A1150" s="1" t="s">
        <v>2373</v>
      </c>
      <c r="B1150" s="1">
        <v>9</v>
      </c>
      <c r="C1150" s="1">
        <v>9</v>
      </c>
      <c r="D1150" s="1">
        <f>IF(Table1[[#This Row],[Position]]&lt;4,3,(IF(Table1[[#This Row],[Position]]&gt;10,1,2)))</f>
        <v>2</v>
      </c>
      <c r="E1150" s="1">
        <f>IF(Table1[[#This Row],[Previous Position]]&lt;4,3,(IF(Table1[[#This Row],[Previous Position]]&gt;10,1,2)))</f>
        <v>2</v>
      </c>
      <c r="F1150" s="1">
        <v>70</v>
      </c>
      <c r="G1150" s="1">
        <v>0</v>
      </c>
      <c r="H1150" s="1" t="s">
        <v>562</v>
      </c>
      <c r="I1150" s="1">
        <v>0</v>
      </c>
      <c r="J1150" s="1">
        <v>0</v>
      </c>
      <c r="K1150" s="1">
        <v>0.46</v>
      </c>
      <c r="L1150" s="1">
        <v>10500000</v>
      </c>
      <c r="M1150" s="1" t="s">
        <v>2374</v>
      </c>
    </row>
    <row r="1151" spans="1:13" x14ac:dyDescent="0.25">
      <c r="A1151" s="1" t="s">
        <v>2375</v>
      </c>
      <c r="B1151" s="1">
        <v>10</v>
      </c>
      <c r="C1151" s="1">
        <v>10</v>
      </c>
      <c r="D1151" s="1">
        <f>IF(Table1[[#This Row],[Position]]&lt;4,3,(IF(Table1[[#This Row],[Position]]&gt;10,1,2)))</f>
        <v>2</v>
      </c>
      <c r="E1151" s="1">
        <f>IF(Table1[[#This Row],[Previous Position]]&lt;4,3,(IF(Table1[[#This Row],[Previous Position]]&gt;10,1,2)))</f>
        <v>2</v>
      </c>
      <c r="F1151" s="1">
        <v>70</v>
      </c>
      <c r="G1151" s="1">
        <v>14.5</v>
      </c>
      <c r="H1151" s="1" t="s">
        <v>2376</v>
      </c>
      <c r="I1151" s="1">
        <v>0</v>
      </c>
      <c r="J1151" s="1">
        <v>0</v>
      </c>
      <c r="K1151" s="1">
        <v>0.89</v>
      </c>
      <c r="L1151" s="1">
        <v>32600000</v>
      </c>
      <c r="M1151" s="1" t="s">
        <v>2377</v>
      </c>
    </row>
    <row r="1152" spans="1:13" x14ac:dyDescent="0.25">
      <c r="A1152" s="1" t="s">
        <v>2378</v>
      </c>
      <c r="B1152" s="1">
        <v>9</v>
      </c>
      <c r="C1152" s="1">
        <v>9</v>
      </c>
      <c r="D1152" s="1">
        <f>IF(Table1[[#This Row],[Position]]&lt;4,3,(IF(Table1[[#This Row],[Position]]&gt;10,1,2)))</f>
        <v>2</v>
      </c>
      <c r="E1152" s="1">
        <f>IF(Table1[[#This Row],[Previous Position]]&lt;4,3,(IF(Table1[[#This Row],[Previous Position]]&gt;10,1,2)))</f>
        <v>2</v>
      </c>
      <c r="F1152" s="1">
        <v>70</v>
      </c>
      <c r="G1152" s="1">
        <v>50.65</v>
      </c>
      <c r="H1152" s="1" t="s">
        <v>12</v>
      </c>
      <c r="I1152" s="1">
        <v>0</v>
      </c>
      <c r="J1152" s="1">
        <v>0.02</v>
      </c>
      <c r="K1152" s="1">
        <v>0.92</v>
      </c>
      <c r="L1152" s="1">
        <v>14300000</v>
      </c>
      <c r="M1152" s="1" t="s">
        <v>2379</v>
      </c>
    </row>
    <row r="1153" spans="1:13" x14ac:dyDescent="0.25">
      <c r="A1153" s="1" t="s">
        <v>2380</v>
      </c>
      <c r="B1153" s="1">
        <v>8</v>
      </c>
      <c r="C1153" s="1">
        <v>8</v>
      </c>
      <c r="D1153" s="1">
        <f>IF(Table1[[#This Row],[Position]]&lt;4,3,(IF(Table1[[#This Row],[Position]]&gt;10,1,2)))</f>
        <v>2</v>
      </c>
      <c r="E1153" s="1">
        <f>IF(Table1[[#This Row],[Previous Position]]&lt;4,3,(IF(Table1[[#This Row],[Previous Position]]&gt;10,1,2)))</f>
        <v>2</v>
      </c>
      <c r="F1153" s="1">
        <v>70</v>
      </c>
      <c r="G1153" s="1">
        <v>25.91</v>
      </c>
      <c r="H1153" s="1" t="s">
        <v>2381</v>
      </c>
      <c r="I1153" s="1">
        <v>0</v>
      </c>
      <c r="J1153" s="1">
        <v>0.01</v>
      </c>
      <c r="K1153" s="1">
        <v>0.96</v>
      </c>
      <c r="L1153" s="1">
        <v>5790000</v>
      </c>
      <c r="M1153" s="1" t="s">
        <v>2382</v>
      </c>
    </row>
    <row r="1154" spans="1:13" x14ac:dyDescent="0.25">
      <c r="A1154" s="1" t="s">
        <v>2383</v>
      </c>
      <c r="B1154" s="1">
        <v>4</v>
      </c>
      <c r="C1154" s="1">
        <v>4</v>
      </c>
      <c r="D1154" s="1">
        <f>IF(Table1[[#This Row],[Position]]&lt;4,3,(IF(Table1[[#This Row],[Position]]&gt;10,1,2)))</f>
        <v>2</v>
      </c>
      <c r="E1154" s="1">
        <f>IF(Table1[[#This Row],[Previous Position]]&lt;4,3,(IF(Table1[[#This Row],[Previous Position]]&gt;10,1,2)))</f>
        <v>2</v>
      </c>
      <c r="F1154" s="1">
        <v>30</v>
      </c>
      <c r="G1154" s="1">
        <v>0</v>
      </c>
      <c r="H1154" s="1" t="s">
        <v>1157</v>
      </c>
      <c r="I1154" s="1">
        <v>0</v>
      </c>
      <c r="J1154" s="1">
        <v>0</v>
      </c>
      <c r="K1154" s="1">
        <v>0.96</v>
      </c>
      <c r="L1154" s="1">
        <v>66000000</v>
      </c>
      <c r="M1154" s="1" t="s">
        <v>2384</v>
      </c>
    </row>
    <row r="1155" spans="1:13" x14ac:dyDescent="0.25">
      <c r="A1155" s="1" t="s">
        <v>2385</v>
      </c>
      <c r="B1155" s="1">
        <v>8</v>
      </c>
      <c r="C1155" s="1">
        <v>7</v>
      </c>
      <c r="D1155" s="1">
        <f>IF(Table1[[#This Row],[Position]]&lt;4,3,(IF(Table1[[#This Row],[Position]]&gt;10,1,2)))</f>
        <v>2</v>
      </c>
      <c r="E1155" s="1">
        <f>IF(Table1[[#This Row],[Previous Position]]&lt;4,3,(IF(Table1[[#This Row],[Previous Position]]&gt;10,1,2)))</f>
        <v>2</v>
      </c>
      <c r="F1155" s="1">
        <v>70</v>
      </c>
      <c r="G1155" s="1">
        <v>27.57</v>
      </c>
      <c r="H1155" s="1" t="s">
        <v>119</v>
      </c>
      <c r="I1155" s="1">
        <v>0</v>
      </c>
      <c r="J1155" s="1">
        <v>0.01</v>
      </c>
      <c r="K1155" s="1">
        <v>0.97</v>
      </c>
      <c r="L1155" s="1">
        <v>8440000</v>
      </c>
      <c r="M1155" s="1" t="s">
        <v>2386</v>
      </c>
    </row>
    <row r="1156" spans="1:13" x14ac:dyDescent="0.25">
      <c r="A1156" s="1" t="s">
        <v>2385</v>
      </c>
      <c r="B1156" s="1">
        <v>9</v>
      </c>
      <c r="C1156" s="1">
        <v>8</v>
      </c>
      <c r="D1156" s="1">
        <f>IF(Table1[[#This Row],[Position]]&lt;4,3,(IF(Table1[[#This Row],[Position]]&gt;10,1,2)))</f>
        <v>2</v>
      </c>
      <c r="E1156" s="1">
        <f>IF(Table1[[#This Row],[Previous Position]]&lt;4,3,(IF(Table1[[#This Row],[Previous Position]]&gt;10,1,2)))</f>
        <v>2</v>
      </c>
      <c r="F1156" s="1">
        <v>70</v>
      </c>
      <c r="G1156" s="1">
        <v>27.57</v>
      </c>
      <c r="H1156" s="1" t="s">
        <v>1028</v>
      </c>
      <c r="I1156" s="1">
        <v>0</v>
      </c>
      <c r="J1156" s="1">
        <v>0.01</v>
      </c>
      <c r="K1156" s="1">
        <v>0.97</v>
      </c>
      <c r="L1156" s="1">
        <v>8440000</v>
      </c>
      <c r="M1156" s="1" t="s">
        <v>2386</v>
      </c>
    </row>
    <row r="1157" spans="1:13" x14ac:dyDescent="0.25">
      <c r="A1157" s="1" t="s">
        <v>2387</v>
      </c>
      <c r="B1157" s="1">
        <v>4</v>
      </c>
      <c r="C1157" s="1">
        <v>5</v>
      </c>
      <c r="D1157" s="1">
        <f>IF(Table1[[#This Row],[Position]]&lt;4,3,(IF(Table1[[#This Row],[Position]]&gt;10,1,2)))</f>
        <v>2</v>
      </c>
      <c r="E1157" s="1">
        <f>IF(Table1[[#This Row],[Previous Position]]&lt;4,3,(IF(Table1[[#This Row],[Previous Position]]&gt;10,1,2)))</f>
        <v>2</v>
      </c>
      <c r="F1157" s="1">
        <v>30</v>
      </c>
      <c r="G1157" s="1">
        <v>0</v>
      </c>
      <c r="H1157" s="1" t="s">
        <v>18</v>
      </c>
      <c r="I1157" s="1">
        <v>0</v>
      </c>
      <c r="J1157" s="1">
        <v>0</v>
      </c>
      <c r="K1157" s="1">
        <v>1</v>
      </c>
      <c r="L1157" s="1">
        <v>13600000</v>
      </c>
      <c r="M1157" s="1" t="s">
        <v>2388</v>
      </c>
    </row>
    <row r="1158" spans="1:13" x14ac:dyDescent="0.25">
      <c r="A1158" s="1" t="s">
        <v>2389</v>
      </c>
      <c r="B1158" s="1">
        <v>4</v>
      </c>
      <c r="C1158" s="1">
        <v>4</v>
      </c>
      <c r="D1158" s="1">
        <f>IF(Table1[[#This Row],[Position]]&lt;4,3,(IF(Table1[[#This Row],[Position]]&gt;10,1,2)))</f>
        <v>2</v>
      </c>
      <c r="E1158" s="1">
        <f>IF(Table1[[#This Row],[Previous Position]]&lt;4,3,(IF(Table1[[#This Row],[Previous Position]]&gt;10,1,2)))</f>
        <v>2</v>
      </c>
      <c r="F1158" s="1">
        <v>30</v>
      </c>
      <c r="G1158" s="1">
        <v>0</v>
      </c>
      <c r="H1158" s="1" t="s">
        <v>2390</v>
      </c>
      <c r="I1158" s="1">
        <v>0</v>
      </c>
      <c r="J1158" s="1">
        <v>0</v>
      </c>
      <c r="K1158" s="1">
        <v>0.28000000000000003</v>
      </c>
      <c r="L1158" s="1">
        <v>229000000</v>
      </c>
      <c r="M1158" s="1" t="s">
        <v>2391</v>
      </c>
    </row>
    <row r="1159" spans="1:13" x14ac:dyDescent="0.25">
      <c r="A1159" s="1" t="s">
        <v>2392</v>
      </c>
      <c r="B1159" s="1">
        <v>10</v>
      </c>
      <c r="C1159" s="1">
        <v>10</v>
      </c>
      <c r="D1159" s="1">
        <f>IF(Table1[[#This Row],[Position]]&lt;4,3,(IF(Table1[[#This Row],[Position]]&gt;10,1,2)))</f>
        <v>2</v>
      </c>
      <c r="E1159" s="1">
        <f>IF(Table1[[#This Row],[Previous Position]]&lt;4,3,(IF(Table1[[#This Row],[Previous Position]]&gt;10,1,2)))</f>
        <v>2</v>
      </c>
      <c r="F1159" s="1">
        <v>70</v>
      </c>
      <c r="G1159" s="1">
        <v>33.93</v>
      </c>
      <c r="H1159" s="1" t="s">
        <v>135</v>
      </c>
      <c r="I1159" s="1">
        <v>0</v>
      </c>
      <c r="J1159" s="1">
        <v>0.01</v>
      </c>
      <c r="K1159" s="1">
        <v>0.98</v>
      </c>
      <c r="L1159" s="1">
        <v>16900000</v>
      </c>
      <c r="M1159" s="1" t="s">
        <v>2393</v>
      </c>
    </row>
    <row r="1160" spans="1:13" x14ac:dyDescent="0.25">
      <c r="A1160" s="1" t="s">
        <v>2394</v>
      </c>
      <c r="B1160" s="1">
        <v>4</v>
      </c>
      <c r="C1160" s="1">
        <v>4</v>
      </c>
      <c r="D1160" s="1">
        <f>IF(Table1[[#This Row],[Position]]&lt;4,3,(IF(Table1[[#This Row],[Position]]&gt;10,1,2)))</f>
        <v>2</v>
      </c>
      <c r="E1160" s="1">
        <f>IF(Table1[[#This Row],[Previous Position]]&lt;4,3,(IF(Table1[[#This Row],[Previous Position]]&gt;10,1,2)))</f>
        <v>2</v>
      </c>
      <c r="F1160" s="1">
        <v>30</v>
      </c>
      <c r="G1160" s="1">
        <v>0</v>
      </c>
      <c r="H1160" s="1" t="s">
        <v>53</v>
      </c>
      <c r="I1160" s="1">
        <v>0</v>
      </c>
      <c r="J1160" s="1">
        <v>0</v>
      </c>
      <c r="K1160" s="1">
        <v>0.97</v>
      </c>
      <c r="L1160" s="1">
        <v>30200000</v>
      </c>
      <c r="M1160" s="1" t="s">
        <v>2395</v>
      </c>
    </row>
    <row r="1161" spans="1:13" x14ac:dyDescent="0.25">
      <c r="A1161" s="1" t="s">
        <v>2396</v>
      </c>
      <c r="B1161" s="1">
        <v>8</v>
      </c>
      <c r="C1161" s="1">
        <v>10</v>
      </c>
      <c r="D1161" s="1">
        <f>IF(Table1[[#This Row],[Position]]&lt;4,3,(IF(Table1[[#This Row],[Position]]&gt;10,1,2)))</f>
        <v>2</v>
      </c>
      <c r="E1161" s="1">
        <f>IF(Table1[[#This Row],[Previous Position]]&lt;4,3,(IF(Table1[[#This Row],[Previous Position]]&gt;10,1,2)))</f>
        <v>2</v>
      </c>
      <c r="F1161" s="1">
        <v>70</v>
      </c>
      <c r="G1161" s="1">
        <v>1.29</v>
      </c>
      <c r="H1161" s="1" t="s">
        <v>2397</v>
      </c>
      <c r="I1161" s="1">
        <v>0</v>
      </c>
      <c r="J1161" s="1">
        <v>0</v>
      </c>
      <c r="K1161" s="1">
        <v>0.34</v>
      </c>
      <c r="L1161" s="1">
        <v>61900000</v>
      </c>
      <c r="M1161" s="1" t="s">
        <v>2398</v>
      </c>
    </row>
    <row r="1162" spans="1:13" x14ac:dyDescent="0.25">
      <c r="A1162" s="1" t="s">
        <v>2399</v>
      </c>
      <c r="B1162" s="1">
        <v>4</v>
      </c>
      <c r="C1162" s="1">
        <v>4</v>
      </c>
      <c r="D1162" s="1">
        <f>IF(Table1[[#This Row],[Position]]&lt;4,3,(IF(Table1[[#This Row],[Position]]&gt;10,1,2)))</f>
        <v>2</v>
      </c>
      <c r="E1162" s="1">
        <f>IF(Table1[[#This Row],[Previous Position]]&lt;4,3,(IF(Table1[[#This Row],[Previous Position]]&gt;10,1,2)))</f>
        <v>2</v>
      </c>
      <c r="F1162" s="1">
        <v>30</v>
      </c>
      <c r="G1162" s="1">
        <v>0</v>
      </c>
      <c r="H1162" s="1" t="s">
        <v>2400</v>
      </c>
      <c r="I1162" s="1">
        <v>0</v>
      </c>
      <c r="J1162" s="1">
        <v>0</v>
      </c>
      <c r="K1162" s="1">
        <v>0.12</v>
      </c>
      <c r="L1162" s="1">
        <v>35200000</v>
      </c>
      <c r="M1162" s="1" t="s">
        <v>2401</v>
      </c>
    </row>
    <row r="1163" spans="1:13" x14ac:dyDescent="0.25">
      <c r="A1163" s="1" t="s">
        <v>696</v>
      </c>
      <c r="B1163" s="1">
        <v>4</v>
      </c>
      <c r="C1163" s="1">
        <v>5</v>
      </c>
      <c r="D1163" s="1">
        <f>IF(Table1[[#This Row],[Position]]&lt;4,3,(IF(Table1[[#This Row],[Position]]&gt;10,1,2)))</f>
        <v>2</v>
      </c>
      <c r="E1163" s="1">
        <f>IF(Table1[[#This Row],[Previous Position]]&lt;4,3,(IF(Table1[[#This Row],[Previous Position]]&gt;10,1,2)))</f>
        <v>2</v>
      </c>
      <c r="F1163" s="1">
        <v>30</v>
      </c>
      <c r="G1163" s="1">
        <v>31.39</v>
      </c>
      <c r="H1163" s="1" t="s">
        <v>620</v>
      </c>
      <c r="I1163" s="1">
        <v>0</v>
      </c>
      <c r="J1163" s="1">
        <v>0.01</v>
      </c>
      <c r="K1163" s="1">
        <v>0.92</v>
      </c>
      <c r="L1163" s="1">
        <v>456000</v>
      </c>
      <c r="M1163" s="1" t="s">
        <v>697</v>
      </c>
    </row>
    <row r="1164" spans="1:13" x14ac:dyDescent="0.25">
      <c r="A1164" s="1" t="s">
        <v>2402</v>
      </c>
      <c r="B1164" s="1">
        <v>9</v>
      </c>
      <c r="C1164" s="1">
        <v>9</v>
      </c>
      <c r="D1164" s="1">
        <f>IF(Table1[[#This Row],[Position]]&lt;4,3,(IF(Table1[[#This Row],[Position]]&gt;10,1,2)))</f>
        <v>2</v>
      </c>
      <c r="E1164" s="1">
        <f>IF(Table1[[#This Row],[Previous Position]]&lt;4,3,(IF(Table1[[#This Row],[Previous Position]]&gt;10,1,2)))</f>
        <v>2</v>
      </c>
      <c r="F1164" s="1">
        <v>70</v>
      </c>
      <c r="G1164" s="1">
        <v>9.4</v>
      </c>
      <c r="H1164" s="1" t="s">
        <v>2403</v>
      </c>
      <c r="I1164" s="1">
        <v>0</v>
      </c>
      <c r="J1164" s="1">
        <v>0</v>
      </c>
      <c r="K1164" s="1">
        <v>0.82</v>
      </c>
      <c r="L1164" s="1">
        <v>1510000</v>
      </c>
      <c r="M1164" s="1" t="s">
        <v>2404</v>
      </c>
    </row>
    <row r="1165" spans="1:13" x14ac:dyDescent="0.25">
      <c r="A1165" s="1" t="s">
        <v>2405</v>
      </c>
      <c r="B1165" s="1">
        <v>10</v>
      </c>
      <c r="C1165" s="1">
        <v>10</v>
      </c>
      <c r="D1165" s="1">
        <f>IF(Table1[[#This Row],[Position]]&lt;4,3,(IF(Table1[[#This Row],[Position]]&gt;10,1,2)))</f>
        <v>2</v>
      </c>
      <c r="E1165" s="1">
        <f>IF(Table1[[#This Row],[Previous Position]]&lt;4,3,(IF(Table1[[#This Row],[Previous Position]]&gt;10,1,2)))</f>
        <v>2</v>
      </c>
      <c r="F1165" s="1">
        <v>70</v>
      </c>
      <c r="G1165" s="1">
        <v>0</v>
      </c>
      <c r="H1165" s="1" t="s">
        <v>2406</v>
      </c>
      <c r="I1165" s="1">
        <v>0</v>
      </c>
      <c r="J1165" s="1">
        <v>0</v>
      </c>
      <c r="K1165" s="1">
        <v>0.06</v>
      </c>
      <c r="L1165" s="1">
        <v>31400000</v>
      </c>
      <c r="M1165" s="1" t="s">
        <v>2407</v>
      </c>
    </row>
    <row r="1166" spans="1:13" x14ac:dyDescent="0.25">
      <c r="A1166" s="1" t="s">
        <v>701</v>
      </c>
      <c r="B1166" s="1">
        <v>4</v>
      </c>
      <c r="C1166" s="1">
        <v>0</v>
      </c>
      <c r="D1166" s="1">
        <f>IF(Table1[[#This Row],[Position]]&lt;4,3,(IF(Table1[[#This Row],[Position]]&gt;10,1,2)))</f>
        <v>2</v>
      </c>
      <c r="E1166" s="1">
        <f>IF(Table1[[#This Row],[Previous Position]]&lt;4,3,(IF(Table1[[#This Row],[Previous Position]]&gt;10,1,2)))</f>
        <v>3</v>
      </c>
      <c r="F1166" s="1">
        <v>30</v>
      </c>
      <c r="G1166" s="1">
        <v>9.07</v>
      </c>
      <c r="H1166" s="1" t="s">
        <v>472</v>
      </c>
      <c r="I1166" s="1">
        <v>0</v>
      </c>
      <c r="J1166" s="1">
        <v>0</v>
      </c>
      <c r="K1166" s="1">
        <v>0.96</v>
      </c>
      <c r="L1166" s="1">
        <v>135000</v>
      </c>
      <c r="M1166" s="1" t="s">
        <v>702</v>
      </c>
    </row>
    <row r="1167" spans="1:13" x14ac:dyDescent="0.25">
      <c r="A1167" s="1" t="s">
        <v>2408</v>
      </c>
      <c r="B1167" s="1">
        <v>4</v>
      </c>
      <c r="C1167" s="1">
        <v>8</v>
      </c>
      <c r="D1167" s="1">
        <f>IF(Table1[[#This Row],[Position]]&lt;4,3,(IF(Table1[[#This Row],[Position]]&gt;10,1,2)))</f>
        <v>2</v>
      </c>
      <c r="E1167" s="1">
        <f>IF(Table1[[#This Row],[Previous Position]]&lt;4,3,(IF(Table1[[#This Row],[Previous Position]]&gt;10,1,2)))</f>
        <v>2</v>
      </c>
      <c r="F1167" s="1">
        <v>30</v>
      </c>
      <c r="G1167" s="1">
        <v>0</v>
      </c>
      <c r="H1167" s="1" t="s">
        <v>15</v>
      </c>
      <c r="I1167" s="1">
        <v>0</v>
      </c>
      <c r="J1167" s="1">
        <v>0</v>
      </c>
      <c r="K1167" s="1">
        <v>0.65</v>
      </c>
      <c r="L1167" s="1">
        <v>50300000</v>
      </c>
      <c r="M1167" s="1" t="s">
        <v>2409</v>
      </c>
    </row>
    <row r="1168" spans="1:13" x14ac:dyDescent="0.25">
      <c r="A1168" s="1" t="s">
        <v>2410</v>
      </c>
      <c r="B1168" s="1">
        <v>10</v>
      </c>
      <c r="C1168" s="1">
        <v>9</v>
      </c>
      <c r="D1168" s="1">
        <f>IF(Table1[[#This Row],[Position]]&lt;4,3,(IF(Table1[[#This Row],[Position]]&gt;10,1,2)))</f>
        <v>2</v>
      </c>
      <c r="E1168" s="1">
        <f>IF(Table1[[#This Row],[Previous Position]]&lt;4,3,(IF(Table1[[#This Row],[Previous Position]]&gt;10,1,2)))</f>
        <v>2</v>
      </c>
      <c r="F1168" s="1">
        <v>70</v>
      </c>
      <c r="G1168" s="1">
        <v>15.49</v>
      </c>
      <c r="H1168" s="1" t="s">
        <v>45</v>
      </c>
      <c r="I1168" s="1">
        <v>0</v>
      </c>
      <c r="J1168" s="1">
        <v>0</v>
      </c>
      <c r="K1168" s="1">
        <v>0.77</v>
      </c>
      <c r="L1168" s="1">
        <v>86000000</v>
      </c>
      <c r="M1168" s="1" t="s">
        <v>2411</v>
      </c>
    </row>
    <row r="1169" spans="1:13" x14ac:dyDescent="0.25">
      <c r="A1169" s="1" t="s">
        <v>2412</v>
      </c>
      <c r="B1169" s="1">
        <v>6</v>
      </c>
      <c r="C1169" s="1">
        <v>6</v>
      </c>
      <c r="D1169" s="1">
        <f>IF(Table1[[#This Row],[Position]]&lt;4,3,(IF(Table1[[#This Row],[Position]]&gt;10,1,2)))</f>
        <v>2</v>
      </c>
      <c r="E1169" s="1">
        <f>IF(Table1[[#This Row],[Previous Position]]&lt;4,3,(IF(Table1[[#This Row],[Previous Position]]&gt;10,1,2)))</f>
        <v>2</v>
      </c>
      <c r="F1169" s="1">
        <v>40</v>
      </c>
      <c r="G1169" s="1">
        <v>4.07</v>
      </c>
      <c r="H1169" s="1" t="s">
        <v>2413</v>
      </c>
      <c r="I1169" s="1">
        <v>0</v>
      </c>
      <c r="J1169" s="1">
        <v>0</v>
      </c>
      <c r="K1169" s="1">
        <v>0.66</v>
      </c>
      <c r="L1169" s="1">
        <v>2850000</v>
      </c>
      <c r="M1169" s="1" t="s">
        <v>2414</v>
      </c>
    </row>
    <row r="1170" spans="1:13" x14ac:dyDescent="0.25">
      <c r="A1170" s="1" t="s">
        <v>2152</v>
      </c>
      <c r="B1170" s="1">
        <v>7</v>
      </c>
      <c r="C1170" s="1">
        <v>8</v>
      </c>
      <c r="D1170" s="1">
        <f>IF(Table1[[#This Row],[Position]]&lt;4,3,(IF(Table1[[#This Row],[Position]]&gt;10,1,2)))</f>
        <v>2</v>
      </c>
      <c r="E1170" s="1">
        <f>IF(Table1[[#This Row],[Previous Position]]&lt;4,3,(IF(Table1[[#This Row],[Previous Position]]&gt;10,1,2)))</f>
        <v>2</v>
      </c>
      <c r="F1170" s="1">
        <v>50</v>
      </c>
      <c r="G1170" s="1">
        <v>0</v>
      </c>
      <c r="H1170" s="1" t="s">
        <v>168</v>
      </c>
      <c r="I1170" s="1">
        <v>0</v>
      </c>
      <c r="J1170" s="1">
        <v>0</v>
      </c>
      <c r="K1170" s="1">
        <v>0.1</v>
      </c>
      <c r="L1170" s="1">
        <v>516000000</v>
      </c>
      <c r="M1170" s="1" t="s">
        <v>2153</v>
      </c>
    </row>
    <row r="1171" spans="1:13" x14ac:dyDescent="0.25">
      <c r="A1171" s="1" t="s">
        <v>2415</v>
      </c>
      <c r="B1171" s="1">
        <v>5</v>
      </c>
      <c r="C1171" s="1">
        <v>5</v>
      </c>
      <c r="D1171" s="1">
        <f>IF(Table1[[#This Row],[Position]]&lt;4,3,(IF(Table1[[#This Row],[Position]]&gt;10,1,2)))</f>
        <v>2</v>
      </c>
      <c r="E1171" s="1">
        <f>IF(Table1[[#This Row],[Previous Position]]&lt;4,3,(IF(Table1[[#This Row],[Previous Position]]&gt;10,1,2)))</f>
        <v>2</v>
      </c>
      <c r="F1171" s="1">
        <v>40</v>
      </c>
      <c r="G1171" s="1">
        <v>4.09</v>
      </c>
      <c r="H1171" s="1" t="s">
        <v>2416</v>
      </c>
      <c r="I1171" s="1">
        <v>0</v>
      </c>
      <c r="J1171" s="1">
        <v>0</v>
      </c>
      <c r="K1171" s="1">
        <v>0.13</v>
      </c>
      <c r="L1171" s="1">
        <v>1070000</v>
      </c>
      <c r="M1171" s="1" t="s">
        <v>2417</v>
      </c>
    </row>
    <row r="1172" spans="1:13" x14ac:dyDescent="0.25">
      <c r="A1172" s="1" t="s">
        <v>2418</v>
      </c>
      <c r="B1172" s="1">
        <v>6</v>
      </c>
      <c r="C1172" s="1">
        <v>6</v>
      </c>
      <c r="D1172" s="1">
        <f>IF(Table1[[#This Row],[Position]]&lt;4,3,(IF(Table1[[#This Row],[Position]]&gt;10,1,2)))</f>
        <v>2</v>
      </c>
      <c r="E1172" s="1">
        <f>IF(Table1[[#This Row],[Previous Position]]&lt;4,3,(IF(Table1[[#This Row],[Previous Position]]&gt;10,1,2)))</f>
        <v>2</v>
      </c>
      <c r="F1172" s="1">
        <v>40</v>
      </c>
      <c r="G1172" s="1">
        <v>14.32</v>
      </c>
      <c r="H1172" s="1" t="s">
        <v>135</v>
      </c>
      <c r="I1172" s="1">
        <v>0</v>
      </c>
      <c r="J1172" s="1">
        <v>0</v>
      </c>
      <c r="K1172" s="1">
        <v>0.49</v>
      </c>
      <c r="L1172" s="1">
        <v>90400000</v>
      </c>
      <c r="M1172" s="1" t="s">
        <v>2419</v>
      </c>
    </row>
    <row r="1173" spans="1:13" x14ac:dyDescent="0.25">
      <c r="A1173" s="1" t="s">
        <v>2420</v>
      </c>
      <c r="B1173" s="1">
        <v>7</v>
      </c>
      <c r="C1173" s="1">
        <v>7</v>
      </c>
      <c r="D1173" s="1">
        <f>IF(Table1[[#This Row],[Position]]&lt;4,3,(IF(Table1[[#This Row],[Position]]&gt;10,1,2)))</f>
        <v>2</v>
      </c>
      <c r="E1173" s="1">
        <f>IF(Table1[[#This Row],[Previous Position]]&lt;4,3,(IF(Table1[[#This Row],[Previous Position]]&gt;10,1,2)))</f>
        <v>2</v>
      </c>
      <c r="F1173" s="1">
        <v>50</v>
      </c>
      <c r="G1173" s="1">
        <v>0</v>
      </c>
      <c r="H1173" s="1" t="s">
        <v>1023</v>
      </c>
      <c r="I1173" s="1">
        <v>0</v>
      </c>
      <c r="J1173" s="1">
        <v>0</v>
      </c>
      <c r="K1173" s="1">
        <v>0.91</v>
      </c>
      <c r="L1173" s="1">
        <v>22500000</v>
      </c>
      <c r="M1173" s="1" t="s">
        <v>2421</v>
      </c>
    </row>
    <row r="1174" spans="1:13" x14ac:dyDescent="0.25">
      <c r="A1174" s="1" t="s">
        <v>2422</v>
      </c>
      <c r="B1174" s="1">
        <v>5</v>
      </c>
      <c r="C1174" s="1">
        <v>6</v>
      </c>
      <c r="D1174" s="1">
        <f>IF(Table1[[#This Row],[Position]]&lt;4,3,(IF(Table1[[#This Row],[Position]]&gt;10,1,2)))</f>
        <v>2</v>
      </c>
      <c r="E1174" s="1">
        <f>IF(Table1[[#This Row],[Previous Position]]&lt;4,3,(IF(Table1[[#This Row],[Previous Position]]&gt;10,1,2)))</f>
        <v>2</v>
      </c>
      <c r="F1174" s="1">
        <v>40</v>
      </c>
      <c r="G1174" s="1">
        <v>0</v>
      </c>
      <c r="H1174" s="1" t="s">
        <v>1006</v>
      </c>
      <c r="I1174" s="1">
        <v>0</v>
      </c>
      <c r="J1174" s="1">
        <v>0</v>
      </c>
      <c r="K1174" s="1">
        <v>0.95</v>
      </c>
      <c r="L1174" s="1">
        <v>27900000</v>
      </c>
      <c r="M1174" s="1" t="s">
        <v>2423</v>
      </c>
    </row>
    <row r="1175" spans="1:13" x14ac:dyDescent="0.25">
      <c r="A1175" s="1" t="s">
        <v>2424</v>
      </c>
      <c r="B1175" s="1">
        <v>5</v>
      </c>
      <c r="C1175" s="1">
        <v>5</v>
      </c>
      <c r="D1175" s="1">
        <f>IF(Table1[[#This Row],[Position]]&lt;4,3,(IF(Table1[[#This Row],[Position]]&gt;10,1,2)))</f>
        <v>2</v>
      </c>
      <c r="E1175" s="1">
        <f>IF(Table1[[#This Row],[Previous Position]]&lt;4,3,(IF(Table1[[#This Row],[Previous Position]]&gt;10,1,2)))</f>
        <v>2</v>
      </c>
      <c r="F1175" s="1">
        <v>40</v>
      </c>
      <c r="G1175" s="1">
        <v>0</v>
      </c>
      <c r="H1175" s="1" t="s">
        <v>45</v>
      </c>
      <c r="I1175" s="1">
        <v>0</v>
      </c>
      <c r="J1175" s="1">
        <v>0</v>
      </c>
      <c r="K1175" s="1">
        <v>0.75</v>
      </c>
      <c r="L1175" s="1">
        <v>27300000</v>
      </c>
      <c r="M1175" s="1" t="s">
        <v>2425</v>
      </c>
    </row>
    <row r="1176" spans="1:13" x14ac:dyDescent="0.25">
      <c r="A1176" s="1" t="s">
        <v>2426</v>
      </c>
      <c r="B1176" s="1">
        <v>7</v>
      </c>
      <c r="C1176" s="1">
        <v>7</v>
      </c>
      <c r="D1176" s="1">
        <f>IF(Table1[[#This Row],[Position]]&lt;4,3,(IF(Table1[[#This Row],[Position]]&gt;10,1,2)))</f>
        <v>2</v>
      </c>
      <c r="E1176" s="1">
        <f>IF(Table1[[#This Row],[Previous Position]]&lt;4,3,(IF(Table1[[#This Row],[Previous Position]]&gt;10,1,2)))</f>
        <v>2</v>
      </c>
      <c r="F1176" s="1">
        <v>50</v>
      </c>
      <c r="G1176" s="1">
        <v>4.3</v>
      </c>
      <c r="H1176" s="1" t="s">
        <v>2427</v>
      </c>
      <c r="I1176" s="1">
        <v>0</v>
      </c>
      <c r="J1176" s="1">
        <v>0</v>
      </c>
      <c r="K1176" s="1">
        <v>7.0000000000000007E-2</v>
      </c>
      <c r="L1176" s="1">
        <v>9760000</v>
      </c>
      <c r="M1176" s="1" t="s">
        <v>2428</v>
      </c>
    </row>
    <row r="1177" spans="1:13" x14ac:dyDescent="0.25">
      <c r="A1177" s="1" t="s">
        <v>2429</v>
      </c>
      <c r="B1177" s="1">
        <v>5</v>
      </c>
      <c r="C1177" s="1">
        <v>4</v>
      </c>
      <c r="D1177" s="1">
        <f>IF(Table1[[#This Row],[Position]]&lt;4,3,(IF(Table1[[#This Row],[Position]]&gt;10,1,2)))</f>
        <v>2</v>
      </c>
      <c r="E1177" s="1">
        <f>IF(Table1[[#This Row],[Previous Position]]&lt;4,3,(IF(Table1[[#This Row],[Previous Position]]&gt;10,1,2)))</f>
        <v>2</v>
      </c>
      <c r="F1177" s="1">
        <v>40</v>
      </c>
      <c r="G1177" s="1">
        <v>17.97</v>
      </c>
      <c r="H1177" s="1" t="s">
        <v>2430</v>
      </c>
      <c r="I1177" s="1">
        <v>0</v>
      </c>
      <c r="J1177" s="1">
        <v>0</v>
      </c>
      <c r="K1177" s="1">
        <v>0.94</v>
      </c>
      <c r="L1177" s="1">
        <v>448000</v>
      </c>
      <c r="M1177" s="1" t="s">
        <v>2431</v>
      </c>
    </row>
    <row r="1178" spans="1:13" x14ac:dyDescent="0.25">
      <c r="A1178" s="1" t="s">
        <v>2432</v>
      </c>
      <c r="B1178" s="1">
        <v>6</v>
      </c>
      <c r="C1178" s="1">
        <v>8</v>
      </c>
      <c r="D1178" s="1">
        <f>IF(Table1[[#This Row],[Position]]&lt;4,3,(IF(Table1[[#This Row],[Position]]&gt;10,1,2)))</f>
        <v>2</v>
      </c>
      <c r="E1178" s="1">
        <f>IF(Table1[[#This Row],[Previous Position]]&lt;4,3,(IF(Table1[[#This Row],[Previous Position]]&gt;10,1,2)))</f>
        <v>2</v>
      </c>
      <c r="F1178" s="1">
        <v>40</v>
      </c>
      <c r="G1178" s="1">
        <v>0</v>
      </c>
      <c r="H1178" s="1" t="s">
        <v>1256</v>
      </c>
      <c r="I1178" s="1">
        <v>0</v>
      </c>
      <c r="J1178" s="1">
        <v>0</v>
      </c>
      <c r="K1178" s="1">
        <v>0.01</v>
      </c>
      <c r="L1178" s="1">
        <v>325000000</v>
      </c>
      <c r="M1178" s="1" t="s">
        <v>2433</v>
      </c>
    </row>
    <row r="1179" spans="1:13" x14ac:dyDescent="0.25">
      <c r="A1179" s="1" t="s">
        <v>2434</v>
      </c>
      <c r="B1179" s="1">
        <v>7</v>
      </c>
      <c r="C1179" s="1">
        <v>4</v>
      </c>
      <c r="D1179" s="1">
        <f>IF(Table1[[#This Row],[Position]]&lt;4,3,(IF(Table1[[#This Row],[Position]]&gt;10,1,2)))</f>
        <v>2</v>
      </c>
      <c r="E1179" s="1">
        <f>IF(Table1[[#This Row],[Previous Position]]&lt;4,3,(IF(Table1[[#This Row],[Previous Position]]&gt;10,1,2)))</f>
        <v>2</v>
      </c>
      <c r="F1179" s="1">
        <v>50</v>
      </c>
      <c r="G1179" s="1">
        <v>20.420000000000002</v>
      </c>
      <c r="H1179" s="1" t="s">
        <v>27</v>
      </c>
      <c r="I1179" s="1">
        <v>0</v>
      </c>
      <c r="J1179" s="1">
        <v>0.01</v>
      </c>
      <c r="K1179" s="1">
        <v>0.97</v>
      </c>
      <c r="L1179" s="1">
        <v>166000000</v>
      </c>
      <c r="M1179" s="1" t="s">
        <v>2435</v>
      </c>
    </row>
    <row r="1180" spans="1:13" x14ac:dyDescent="0.25">
      <c r="A1180" s="1" t="s">
        <v>2436</v>
      </c>
      <c r="B1180" s="1">
        <v>6</v>
      </c>
      <c r="C1180" s="1">
        <v>7</v>
      </c>
      <c r="D1180" s="1">
        <f>IF(Table1[[#This Row],[Position]]&lt;4,3,(IF(Table1[[#This Row],[Position]]&gt;10,1,2)))</f>
        <v>2</v>
      </c>
      <c r="E1180" s="1">
        <f>IF(Table1[[#This Row],[Previous Position]]&lt;4,3,(IF(Table1[[#This Row],[Previous Position]]&gt;10,1,2)))</f>
        <v>2</v>
      </c>
      <c r="F1180" s="1">
        <v>40</v>
      </c>
      <c r="G1180" s="1">
        <v>0</v>
      </c>
      <c r="H1180" s="1" t="s">
        <v>2437</v>
      </c>
      <c r="I1180" s="1">
        <v>0</v>
      </c>
      <c r="J1180" s="1">
        <v>0</v>
      </c>
      <c r="K1180" s="1">
        <v>7.0000000000000007E-2</v>
      </c>
      <c r="L1180" s="1">
        <v>297000000</v>
      </c>
      <c r="M1180" s="1" t="s">
        <v>2438</v>
      </c>
    </row>
    <row r="1181" spans="1:13" x14ac:dyDescent="0.25">
      <c r="A1181" s="1" t="s">
        <v>2439</v>
      </c>
      <c r="B1181" s="1">
        <v>5</v>
      </c>
      <c r="C1181" s="1">
        <v>5</v>
      </c>
      <c r="D1181" s="1">
        <f>IF(Table1[[#This Row],[Position]]&lt;4,3,(IF(Table1[[#This Row],[Position]]&gt;10,1,2)))</f>
        <v>2</v>
      </c>
      <c r="E1181" s="1">
        <f>IF(Table1[[#This Row],[Previous Position]]&lt;4,3,(IF(Table1[[#This Row],[Previous Position]]&gt;10,1,2)))</f>
        <v>2</v>
      </c>
      <c r="F1181" s="1">
        <v>40</v>
      </c>
      <c r="G1181" s="1">
        <v>0</v>
      </c>
      <c r="H1181" s="1" t="s">
        <v>595</v>
      </c>
      <c r="I1181" s="1">
        <v>0</v>
      </c>
      <c r="J1181" s="1">
        <v>0</v>
      </c>
      <c r="K1181" s="1">
        <v>0.01</v>
      </c>
      <c r="L1181" s="1">
        <v>51700000</v>
      </c>
      <c r="M1181" s="1" t="s">
        <v>2440</v>
      </c>
    </row>
    <row r="1182" spans="1:13" x14ac:dyDescent="0.25">
      <c r="A1182" s="1" t="s">
        <v>2441</v>
      </c>
      <c r="B1182" s="1">
        <v>7</v>
      </c>
      <c r="C1182" s="1">
        <v>9</v>
      </c>
      <c r="D1182" s="1">
        <f>IF(Table1[[#This Row],[Position]]&lt;4,3,(IF(Table1[[#This Row],[Position]]&gt;10,1,2)))</f>
        <v>2</v>
      </c>
      <c r="E1182" s="1">
        <f>IF(Table1[[#This Row],[Previous Position]]&lt;4,3,(IF(Table1[[#This Row],[Previous Position]]&gt;10,1,2)))</f>
        <v>2</v>
      </c>
      <c r="F1182" s="1">
        <v>50</v>
      </c>
      <c r="G1182" s="1">
        <v>10.76</v>
      </c>
      <c r="H1182" s="1" t="s">
        <v>1128</v>
      </c>
      <c r="I1182" s="1">
        <v>0</v>
      </c>
      <c r="J1182" s="1">
        <v>0</v>
      </c>
      <c r="K1182" s="1">
        <v>0.54</v>
      </c>
      <c r="L1182" s="1">
        <v>1180000000</v>
      </c>
      <c r="M1182" s="1" t="s">
        <v>2442</v>
      </c>
    </row>
    <row r="1183" spans="1:13" x14ac:dyDescent="0.25">
      <c r="A1183" s="1" t="s">
        <v>2443</v>
      </c>
      <c r="B1183" s="1">
        <v>7</v>
      </c>
      <c r="C1183" s="1">
        <v>12</v>
      </c>
      <c r="D1183" s="1">
        <f>IF(Table1[[#This Row],[Position]]&lt;4,3,(IF(Table1[[#This Row],[Position]]&gt;10,1,2)))</f>
        <v>2</v>
      </c>
      <c r="E1183" s="1">
        <f>IF(Table1[[#This Row],[Previous Position]]&lt;4,3,(IF(Table1[[#This Row],[Previous Position]]&gt;10,1,2)))</f>
        <v>1</v>
      </c>
      <c r="F1183" s="1">
        <v>50</v>
      </c>
      <c r="G1183" s="1">
        <v>1.1200000000000001</v>
      </c>
      <c r="H1183" s="1" t="s">
        <v>2444</v>
      </c>
      <c r="I1183" s="1">
        <v>0</v>
      </c>
      <c r="J1183" s="1">
        <v>0</v>
      </c>
      <c r="K1183" s="1">
        <v>7.0000000000000007E-2</v>
      </c>
      <c r="L1183" s="1">
        <v>4080000</v>
      </c>
      <c r="M1183" s="1" t="s">
        <v>2445</v>
      </c>
    </row>
    <row r="1184" spans="1:13" x14ac:dyDescent="0.25">
      <c r="A1184" s="1" t="s">
        <v>511</v>
      </c>
      <c r="B1184" s="1">
        <v>6</v>
      </c>
      <c r="C1184" s="1">
        <v>6</v>
      </c>
      <c r="D1184" s="1">
        <f>IF(Table1[[#This Row],[Position]]&lt;4,3,(IF(Table1[[#This Row],[Position]]&gt;10,1,2)))</f>
        <v>2</v>
      </c>
      <c r="E1184" s="1">
        <f>IF(Table1[[#This Row],[Previous Position]]&lt;4,3,(IF(Table1[[#This Row],[Previous Position]]&gt;10,1,2)))</f>
        <v>2</v>
      </c>
      <c r="F1184" s="1">
        <v>40</v>
      </c>
      <c r="G1184" s="1">
        <v>7.2</v>
      </c>
      <c r="H1184" s="1" t="s">
        <v>2446</v>
      </c>
      <c r="I1184" s="1">
        <v>0</v>
      </c>
      <c r="J1184" s="1">
        <v>0</v>
      </c>
      <c r="K1184" s="1">
        <v>0.97</v>
      </c>
      <c r="L1184" s="1">
        <v>99000</v>
      </c>
      <c r="M1184" s="1" t="s">
        <v>513</v>
      </c>
    </row>
    <row r="1185" spans="1:13" x14ac:dyDescent="0.25">
      <c r="A1185" s="1" t="s">
        <v>511</v>
      </c>
      <c r="B1185" s="1">
        <v>5</v>
      </c>
      <c r="C1185" s="1">
        <v>5</v>
      </c>
      <c r="D1185" s="1">
        <f>IF(Table1[[#This Row],[Position]]&lt;4,3,(IF(Table1[[#This Row],[Position]]&gt;10,1,2)))</f>
        <v>2</v>
      </c>
      <c r="E1185" s="1">
        <f>IF(Table1[[#This Row],[Previous Position]]&lt;4,3,(IF(Table1[[#This Row],[Previous Position]]&gt;10,1,2)))</f>
        <v>2</v>
      </c>
      <c r="F1185" s="1">
        <v>40</v>
      </c>
      <c r="G1185" s="1">
        <v>7.2</v>
      </c>
      <c r="H1185" s="1" t="s">
        <v>2403</v>
      </c>
      <c r="I1185" s="1">
        <v>0</v>
      </c>
      <c r="J1185" s="1">
        <v>0</v>
      </c>
      <c r="K1185" s="1">
        <v>0.97</v>
      </c>
      <c r="L1185" s="1">
        <v>99000</v>
      </c>
      <c r="M1185" s="1" t="s">
        <v>513</v>
      </c>
    </row>
    <row r="1186" spans="1:13" x14ac:dyDescent="0.25">
      <c r="A1186" s="1" t="s">
        <v>2447</v>
      </c>
      <c r="B1186" s="1">
        <v>5</v>
      </c>
      <c r="C1186" s="1">
        <v>4</v>
      </c>
      <c r="D1186" s="1">
        <f>IF(Table1[[#This Row],[Position]]&lt;4,3,(IF(Table1[[#This Row],[Position]]&gt;10,1,2)))</f>
        <v>2</v>
      </c>
      <c r="E1186" s="1">
        <f>IF(Table1[[#This Row],[Previous Position]]&lt;4,3,(IF(Table1[[#This Row],[Previous Position]]&gt;10,1,2)))</f>
        <v>2</v>
      </c>
      <c r="F1186" s="1">
        <v>40</v>
      </c>
      <c r="G1186" s="1">
        <v>29.1</v>
      </c>
      <c r="H1186" s="1" t="s">
        <v>182</v>
      </c>
      <c r="I1186" s="1">
        <v>0</v>
      </c>
      <c r="J1186" s="1">
        <v>0.01</v>
      </c>
      <c r="K1186" s="1">
        <v>0.97</v>
      </c>
      <c r="L1186" s="1">
        <v>3530000</v>
      </c>
      <c r="M1186" s="1" t="s">
        <v>2448</v>
      </c>
    </row>
    <row r="1187" spans="1:13" x14ac:dyDescent="0.25">
      <c r="A1187" s="1" t="s">
        <v>2449</v>
      </c>
      <c r="B1187" s="1">
        <v>21</v>
      </c>
      <c r="C1187" s="1">
        <v>0</v>
      </c>
      <c r="D1187" s="1">
        <f>IF(Table1[[#This Row],[Position]]&lt;4,3,(IF(Table1[[#This Row],[Position]]&gt;10,1,2)))</f>
        <v>1</v>
      </c>
      <c r="E1187" s="1">
        <f>IF(Table1[[#This Row],[Previous Position]]&lt;4,3,(IF(Table1[[#This Row],[Previous Position]]&gt;10,1,2)))</f>
        <v>3</v>
      </c>
      <c r="F1187" s="1">
        <v>1000</v>
      </c>
      <c r="G1187" s="1">
        <v>0</v>
      </c>
      <c r="H1187" s="1" t="s">
        <v>2450</v>
      </c>
      <c r="I1187" s="1">
        <v>0</v>
      </c>
      <c r="J1187" s="1">
        <v>0</v>
      </c>
      <c r="K1187" s="1">
        <v>0.03</v>
      </c>
      <c r="L1187" s="1">
        <v>21700000</v>
      </c>
      <c r="M1187" s="1" t="s">
        <v>2451</v>
      </c>
    </row>
    <row r="1188" spans="1:13" x14ac:dyDescent="0.25">
      <c r="A1188" s="1" t="s">
        <v>2452</v>
      </c>
      <c r="B1188" s="1">
        <v>6</v>
      </c>
      <c r="C1188" s="1">
        <v>7</v>
      </c>
      <c r="D1188" s="1">
        <f>IF(Table1[[#This Row],[Position]]&lt;4,3,(IF(Table1[[#This Row],[Position]]&gt;10,1,2)))</f>
        <v>2</v>
      </c>
      <c r="E1188" s="1">
        <f>IF(Table1[[#This Row],[Previous Position]]&lt;4,3,(IF(Table1[[#This Row],[Previous Position]]&gt;10,1,2)))</f>
        <v>2</v>
      </c>
      <c r="F1188" s="1">
        <v>40</v>
      </c>
      <c r="G1188" s="1">
        <v>0</v>
      </c>
      <c r="H1188" s="1" t="s">
        <v>56</v>
      </c>
      <c r="I1188" s="1">
        <v>0</v>
      </c>
      <c r="J1188" s="1">
        <v>0</v>
      </c>
      <c r="K1188" s="1">
        <v>0.19</v>
      </c>
      <c r="L1188" s="1">
        <v>9890000</v>
      </c>
      <c r="M1188" s="1" t="s">
        <v>2453</v>
      </c>
    </row>
    <row r="1189" spans="1:13" x14ac:dyDescent="0.25">
      <c r="A1189" s="1" t="s">
        <v>2454</v>
      </c>
      <c r="B1189" s="1">
        <v>6</v>
      </c>
      <c r="C1189" s="1">
        <v>6</v>
      </c>
      <c r="D1189" s="1">
        <f>IF(Table1[[#This Row],[Position]]&lt;4,3,(IF(Table1[[#This Row],[Position]]&gt;10,1,2)))</f>
        <v>2</v>
      </c>
      <c r="E1189" s="1">
        <f>IF(Table1[[#This Row],[Previous Position]]&lt;4,3,(IF(Table1[[#This Row],[Previous Position]]&gt;10,1,2)))</f>
        <v>2</v>
      </c>
      <c r="F1189" s="1">
        <v>40</v>
      </c>
      <c r="G1189" s="1">
        <v>0</v>
      </c>
      <c r="H1189" s="1" t="s">
        <v>2455</v>
      </c>
      <c r="I1189" s="1">
        <v>0</v>
      </c>
      <c r="J1189" s="1">
        <v>0</v>
      </c>
      <c r="K1189" s="1">
        <v>0.23</v>
      </c>
      <c r="L1189" s="1">
        <v>1240000000</v>
      </c>
      <c r="M1189" s="1" t="s">
        <v>2456</v>
      </c>
    </row>
    <row r="1190" spans="1:13" x14ac:dyDescent="0.25">
      <c r="A1190" s="1" t="s">
        <v>2457</v>
      </c>
      <c r="B1190" s="1">
        <v>5</v>
      </c>
      <c r="C1190" s="1">
        <v>6</v>
      </c>
      <c r="D1190" s="1">
        <f>IF(Table1[[#This Row],[Position]]&lt;4,3,(IF(Table1[[#This Row],[Position]]&gt;10,1,2)))</f>
        <v>2</v>
      </c>
      <c r="E1190" s="1">
        <f>IF(Table1[[#This Row],[Previous Position]]&lt;4,3,(IF(Table1[[#This Row],[Previous Position]]&gt;10,1,2)))</f>
        <v>2</v>
      </c>
      <c r="F1190" s="1">
        <v>40</v>
      </c>
      <c r="G1190" s="1">
        <v>48.52</v>
      </c>
      <c r="H1190" s="1" t="s">
        <v>723</v>
      </c>
      <c r="I1190" s="1">
        <v>0</v>
      </c>
      <c r="J1190" s="1">
        <v>0.02</v>
      </c>
      <c r="K1190" s="1">
        <v>0.99</v>
      </c>
      <c r="L1190" s="1">
        <v>54700000</v>
      </c>
      <c r="M1190" s="1" t="s">
        <v>2458</v>
      </c>
    </row>
    <row r="1191" spans="1:13" x14ac:dyDescent="0.25">
      <c r="A1191" s="1" t="s">
        <v>2459</v>
      </c>
      <c r="B1191" s="1">
        <v>5</v>
      </c>
      <c r="C1191" s="1">
        <v>5</v>
      </c>
      <c r="D1191" s="1">
        <f>IF(Table1[[#This Row],[Position]]&lt;4,3,(IF(Table1[[#This Row],[Position]]&gt;10,1,2)))</f>
        <v>2</v>
      </c>
      <c r="E1191" s="1">
        <f>IF(Table1[[#This Row],[Previous Position]]&lt;4,3,(IF(Table1[[#This Row],[Previous Position]]&gt;10,1,2)))</f>
        <v>2</v>
      </c>
      <c r="F1191" s="1">
        <v>40</v>
      </c>
      <c r="G1191" s="1">
        <v>0</v>
      </c>
      <c r="H1191" s="1" t="s">
        <v>1678</v>
      </c>
      <c r="I1191" s="1">
        <v>0</v>
      </c>
      <c r="J1191" s="1">
        <v>0</v>
      </c>
      <c r="K1191" s="1">
        <v>7.0000000000000007E-2</v>
      </c>
      <c r="L1191" s="1">
        <v>22600000</v>
      </c>
      <c r="M1191" s="1" t="s">
        <v>2460</v>
      </c>
    </row>
    <row r="1192" spans="1:13" x14ac:dyDescent="0.25">
      <c r="A1192" s="1" t="s">
        <v>2461</v>
      </c>
      <c r="B1192" s="1">
        <v>5</v>
      </c>
      <c r="C1192" s="1">
        <v>5</v>
      </c>
      <c r="D1192" s="1">
        <f>IF(Table1[[#This Row],[Position]]&lt;4,3,(IF(Table1[[#This Row],[Position]]&gt;10,1,2)))</f>
        <v>2</v>
      </c>
      <c r="E1192" s="1">
        <f>IF(Table1[[#This Row],[Previous Position]]&lt;4,3,(IF(Table1[[#This Row],[Previous Position]]&gt;10,1,2)))</f>
        <v>2</v>
      </c>
      <c r="F1192" s="1">
        <v>40</v>
      </c>
      <c r="G1192" s="1">
        <v>0</v>
      </c>
      <c r="H1192" s="1" t="s">
        <v>74</v>
      </c>
      <c r="I1192" s="1">
        <v>0</v>
      </c>
      <c r="J1192" s="1">
        <v>0</v>
      </c>
      <c r="K1192" s="1">
        <v>0.25</v>
      </c>
      <c r="L1192" s="1">
        <v>3080000</v>
      </c>
      <c r="M1192" s="1" t="s">
        <v>2462</v>
      </c>
    </row>
    <row r="1193" spans="1:13" x14ac:dyDescent="0.25">
      <c r="A1193" s="1" t="s">
        <v>410</v>
      </c>
      <c r="B1193" s="1">
        <v>7</v>
      </c>
      <c r="C1193" s="1">
        <v>0</v>
      </c>
      <c r="D1193" s="1">
        <f>IF(Table1[[#This Row],[Position]]&lt;4,3,(IF(Table1[[#This Row],[Position]]&gt;10,1,2)))</f>
        <v>2</v>
      </c>
      <c r="E1193" s="1">
        <f>IF(Table1[[#This Row],[Previous Position]]&lt;4,3,(IF(Table1[[#This Row],[Previous Position]]&gt;10,1,2)))</f>
        <v>3</v>
      </c>
      <c r="F1193" s="1">
        <v>50</v>
      </c>
      <c r="G1193" s="1">
        <v>18.89</v>
      </c>
      <c r="H1193" s="1" t="s">
        <v>2463</v>
      </c>
      <c r="I1193" s="1">
        <v>0</v>
      </c>
      <c r="J1193" s="1">
        <v>0</v>
      </c>
      <c r="K1193" s="1">
        <v>0.89</v>
      </c>
      <c r="L1193" s="1">
        <v>56000</v>
      </c>
      <c r="M1193" s="1" t="s">
        <v>411</v>
      </c>
    </row>
    <row r="1194" spans="1:13" x14ac:dyDescent="0.25">
      <c r="A1194" s="1" t="s">
        <v>2464</v>
      </c>
      <c r="B1194" s="1">
        <v>5</v>
      </c>
      <c r="C1194" s="1">
        <v>5</v>
      </c>
      <c r="D1194" s="1">
        <f>IF(Table1[[#This Row],[Position]]&lt;4,3,(IF(Table1[[#This Row],[Position]]&gt;10,1,2)))</f>
        <v>2</v>
      </c>
      <c r="E1194" s="1">
        <f>IF(Table1[[#This Row],[Previous Position]]&lt;4,3,(IF(Table1[[#This Row],[Previous Position]]&gt;10,1,2)))</f>
        <v>2</v>
      </c>
      <c r="F1194" s="1">
        <v>40</v>
      </c>
      <c r="G1194" s="1">
        <v>0</v>
      </c>
      <c r="H1194" s="1" t="s">
        <v>127</v>
      </c>
      <c r="I1194" s="1">
        <v>0</v>
      </c>
      <c r="J1194" s="1">
        <v>0</v>
      </c>
      <c r="K1194" s="1">
        <v>0.11</v>
      </c>
      <c r="L1194" s="1">
        <v>707000</v>
      </c>
      <c r="M1194" s="1" t="s">
        <v>2465</v>
      </c>
    </row>
    <row r="1195" spans="1:13" x14ac:dyDescent="0.25">
      <c r="A1195" s="1" t="s">
        <v>2466</v>
      </c>
      <c r="B1195" s="1">
        <v>5</v>
      </c>
      <c r="C1195" s="1">
        <v>7</v>
      </c>
      <c r="D1195" s="1">
        <f>IF(Table1[[#This Row],[Position]]&lt;4,3,(IF(Table1[[#This Row],[Position]]&gt;10,1,2)))</f>
        <v>2</v>
      </c>
      <c r="E1195" s="1">
        <f>IF(Table1[[#This Row],[Previous Position]]&lt;4,3,(IF(Table1[[#This Row],[Previous Position]]&gt;10,1,2)))</f>
        <v>2</v>
      </c>
      <c r="F1195" s="1">
        <v>40</v>
      </c>
      <c r="G1195" s="1">
        <v>0</v>
      </c>
      <c r="H1195" s="1" t="s">
        <v>2467</v>
      </c>
      <c r="I1195" s="1">
        <v>0</v>
      </c>
      <c r="J1195" s="1">
        <v>0</v>
      </c>
      <c r="K1195" s="1">
        <v>0.13</v>
      </c>
      <c r="L1195" s="1">
        <v>269000000</v>
      </c>
      <c r="M1195" s="1" t="s">
        <v>2468</v>
      </c>
    </row>
    <row r="1196" spans="1:13" x14ac:dyDescent="0.25">
      <c r="A1196" s="1" t="s">
        <v>2469</v>
      </c>
      <c r="B1196" s="1">
        <v>6</v>
      </c>
      <c r="C1196" s="1">
        <v>6</v>
      </c>
      <c r="D1196" s="1">
        <f>IF(Table1[[#This Row],[Position]]&lt;4,3,(IF(Table1[[#This Row],[Position]]&gt;10,1,2)))</f>
        <v>2</v>
      </c>
      <c r="E1196" s="1">
        <f>IF(Table1[[#This Row],[Previous Position]]&lt;4,3,(IF(Table1[[#This Row],[Previous Position]]&gt;10,1,2)))</f>
        <v>2</v>
      </c>
      <c r="F1196" s="1">
        <v>40</v>
      </c>
      <c r="G1196" s="1">
        <v>0</v>
      </c>
      <c r="H1196" s="1" t="s">
        <v>1910</v>
      </c>
      <c r="I1196" s="1">
        <v>0</v>
      </c>
      <c r="J1196" s="1">
        <v>0</v>
      </c>
      <c r="K1196" s="1">
        <v>0.04</v>
      </c>
      <c r="L1196" s="1">
        <v>2590000</v>
      </c>
      <c r="M1196" s="1" t="s">
        <v>2470</v>
      </c>
    </row>
    <row r="1197" spans="1:13" x14ac:dyDescent="0.25">
      <c r="A1197" s="1" t="s">
        <v>2471</v>
      </c>
      <c r="B1197" s="1">
        <v>6</v>
      </c>
      <c r="C1197" s="1">
        <v>6</v>
      </c>
      <c r="D1197" s="1">
        <f>IF(Table1[[#This Row],[Position]]&lt;4,3,(IF(Table1[[#This Row],[Position]]&gt;10,1,2)))</f>
        <v>2</v>
      </c>
      <c r="E1197" s="1">
        <f>IF(Table1[[#This Row],[Previous Position]]&lt;4,3,(IF(Table1[[#This Row],[Previous Position]]&gt;10,1,2)))</f>
        <v>2</v>
      </c>
      <c r="F1197" s="1">
        <v>40</v>
      </c>
      <c r="G1197" s="1">
        <v>26.34</v>
      </c>
      <c r="H1197" s="1" t="s">
        <v>223</v>
      </c>
      <c r="I1197" s="1">
        <v>0</v>
      </c>
      <c r="J1197" s="1">
        <v>0.01</v>
      </c>
      <c r="K1197" s="1">
        <v>0.96</v>
      </c>
      <c r="L1197" s="1">
        <v>149000000</v>
      </c>
      <c r="M1197" s="1" t="s">
        <v>2472</v>
      </c>
    </row>
    <row r="1198" spans="1:13" x14ac:dyDescent="0.25">
      <c r="A1198" s="1" t="s">
        <v>2473</v>
      </c>
      <c r="B1198" s="1">
        <v>6</v>
      </c>
      <c r="C1198" s="1">
        <v>0</v>
      </c>
      <c r="D1198" s="1">
        <f>IF(Table1[[#This Row],[Position]]&lt;4,3,(IF(Table1[[#This Row],[Position]]&gt;10,1,2)))</f>
        <v>2</v>
      </c>
      <c r="E1198" s="1">
        <f>IF(Table1[[#This Row],[Previous Position]]&lt;4,3,(IF(Table1[[#This Row],[Previous Position]]&gt;10,1,2)))</f>
        <v>3</v>
      </c>
      <c r="F1198" s="1">
        <v>40</v>
      </c>
      <c r="G1198" s="1">
        <v>6.41</v>
      </c>
      <c r="H1198" s="1" t="s">
        <v>74</v>
      </c>
      <c r="I1198" s="1">
        <v>0</v>
      </c>
      <c r="J1198" s="1">
        <v>0</v>
      </c>
      <c r="K1198" s="1">
        <v>0.13</v>
      </c>
      <c r="L1198" s="1">
        <v>309000000</v>
      </c>
      <c r="M1198" s="1" t="s">
        <v>2474</v>
      </c>
    </row>
    <row r="1199" spans="1:13" x14ac:dyDescent="0.25">
      <c r="A1199" s="1" t="s">
        <v>2473</v>
      </c>
      <c r="B1199" s="1">
        <v>5</v>
      </c>
      <c r="C1199" s="1">
        <v>5</v>
      </c>
      <c r="D1199" s="1">
        <f>IF(Table1[[#This Row],[Position]]&lt;4,3,(IF(Table1[[#This Row],[Position]]&gt;10,1,2)))</f>
        <v>2</v>
      </c>
      <c r="E1199" s="1">
        <f>IF(Table1[[#This Row],[Previous Position]]&lt;4,3,(IF(Table1[[#This Row],[Previous Position]]&gt;10,1,2)))</f>
        <v>2</v>
      </c>
      <c r="F1199" s="1">
        <v>40</v>
      </c>
      <c r="G1199" s="1">
        <v>6.41</v>
      </c>
      <c r="H1199" s="1" t="s">
        <v>449</v>
      </c>
      <c r="I1199" s="1">
        <v>0</v>
      </c>
      <c r="J1199" s="1">
        <v>0</v>
      </c>
      <c r="K1199" s="1">
        <v>0.13</v>
      </c>
      <c r="L1199" s="1">
        <v>309000000</v>
      </c>
      <c r="M1199" s="1" t="s">
        <v>2474</v>
      </c>
    </row>
    <row r="1200" spans="1:13" x14ac:dyDescent="0.25">
      <c r="A1200" s="1" t="s">
        <v>2475</v>
      </c>
      <c r="B1200" s="1">
        <v>5</v>
      </c>
      <c r="C1200" s="1">
        <v>5</v>
      </c>
      <c r="D1200" s="1">
        <f>IF(Table1[[#This Row],[Position]]&lt;4,3,(IF(Table1[[#This Row],[Position]]&gt;10,1,2)))</f>
        <v>2</v>
      </c>
      <c r="E1200" s="1">
        <f>IF(Table1[[#This Row],[Previous Position]]&lt;4,3,(IF(Table1[[#This Row],[Previous Position]]&gt;10,1,2)))</f>
        <v>2</v>
      </c>
      <c r="F1200" s="1">
        <v>40</v>
      </c>
      <c r="G1200" s="1">
        <v>0</v>
      </c>
      <c r="H1200" s="1" t="s">
        <v>2476</v>
      </c>
      <c r="I1200" s="1">
        <v>0</v>
      </c>
      <c r="J1200" s="1">
        <v>0</v>
      </c>
      <c r="K1200" s="1">
        <v>0.38</v>
      </c>
      <c r="L1200" s="1">
        <v>472000</v>
      </c>
      <c r="M1200" s="1" t="s">
        <v>2477</v>
      </c>
    </row>
    <row r="1201" spans="1:13" x14ac:dyDescent="0.25">
      <c r="A1201" s="1" t="s">
        <v>2478</v>
      </c>
      <c r="B1201" s="1">
        <v>5</v>
      </c>
      <c r="C1201" s="1">
        <v>6</v>
      </c>
      <c r="D1201" s="1">
        <f>IF(Table1[[#This Row],[Position]]&lt;4,3,(IF(Table1[[#This Row],[Position]]&gt;10,1,2)))</f>
        <v>2</v>
      </c>
      <c r="E1201" s="1">
        <f>IF(Table1[[#This Row],[Previous Position]]&lt;4,3,(IF(Table1[[#This Row],[Previous Position]]&gt;10,1,2)))</f>
        <v>2</v>
      </c>
      <c r="F1201" s="1">
        <v>40</v>
      </c>
      <c r="G1201" s="1">
        <v>4.95</v>
      </c>
      <c r="H1201" s="1" t="s">
        <v>1759</v>
      </c>
      <c r="I1201" s="1">
        <v>0</v>
      </c>
      <c r="J1201" s="1">
        <v>0</v>
      </c>
      <c r="K1201" s="1">
        <v>0.83</v>
      </c>
      <c r="L1201" s="1">
        <v>14600000</v>
      </c>
      <c r="M1201" s="1" t="s">
        <v>2479</v>
      </c>
    </row>
    <row r="1202" spans="1:13" x14ac:dyDescent="0.25">
      <c r="A1202" s="1" t="s">
        <v>2480</v>
      </c>
      <c r="B1202" s="1">
        <v>6</v>
      </c>
      <c r="C1202" s="1">
        <v>5</v>
      </c>
      <c r="D1202" s="1">
        <f>IF(Table1[[#This Row],[Position]]&lt;4,3,(IF(Table1[[#This Row],[Position]]&gt;10,1,2)))</f>
        <v>2</v>
      </c>
      <c r="E1202" s="1">
        <f>IF(Table1[[#This Row],[Previous Position]]&lt;4,3,(IF(Table1[[#This Row],[Previous Position]]&gt;10,1,2)))</f>
        <v>2</v>
      </c>
      <c r="F1202" s="1">
        <v>40</v>
      </c>
      <c r="G1202" s="1">
        <v>0</v>
      </c>
      <c r="H1202" s="1" t="s">
        <v>265</v>
      </c>
      <c r="I1202" s="1">
        <v>0</v>
      </c>
      <c r="J1202" s="1">
        <v>0</v>
      </c>
      <c r="K1202" s="1">
        <v>0.05</v>
      </c>
      <c r="L1202" s="1">
        <v>206000000</v>
      </c>
      <c r="M1202" s="1" t="s">
        <v>2481</v>
      </c>
    </row>
    <row r="1203" spans="1:13" x14ac:dyDescent="0.25">
      <c r="A1203" s="1" t="s">
        <v>2482</v>
      </c>
      <c r="B1203" s="1">
        <v>5</v>
      </c>
      <c r="C1203" s="1">
        <v>5</v>
      </c>
      <c r="D1203" s="1">
        <f>IF(Table1[[#This Row],[Position]]&lt;4,3,(IF(Table1[[#This Row],[Position]]&gt;10,1,2)))</f>
        <v>2</v>
      </c>
      <c r="E1203" s="1">
        <f>IF(Table1[[#This Row],[Previous Position]]&lt;4,3,(IF(Table1[[#This Row],[Previous Position]]&gt;10,1,2)))</f>
        <v>2</v>
      </c>
      <c r="F1203" s="1">
        <v>40</v>
      </c>
      <c r="G1203" s="1">
        <v>0</v>
      </c>
      <c r="H1203" s="1" t="s">
        <v>2483</v>
      </c>
      <c r="I1203" s="1">
        <v>0</v>
      </c>
      <c r="J1203" s="1">
        <v>0</v>
      </c>
      <c r="K1203" s="1">
        <v>0.05</v>
      </c>
      <c r="L1203" s="1">
        <v>491000000</v>
      </c>
      <c r="M1203" s="1" t="s">
        <v>2484</v>
      </c>
    </row>
    <row r="1204" spans="1:13" x14ac:dyDescent="0.25">
      <c r="A1204" s="1" t="s">
        <v>2485</v>
      </c>
      <c r="B1204" s="1">
        <v>7</v>
      </c>
      <c r="C1204" s="1">
        <v>7</v>
      </c>
      <c r="D1204" s="1">
        <f>IF(Table1[[#This Row],[Position]]&lt;4,3,(IF(Table1[[#This Row],[Position]]&gt;10,1,2)))</f>
        <v>2</v>
      </c>
      <c r="E1204" s="1">
        <f>IF(Table1[[#This Row],[Previous Position]]&lt;4,3,(IF(Table1[[#This Row],[Previous Position]]&gt;10,1,2)))</f>
        <v>2</v>
      </c>
      <c r="F1204" s="1">
        <v>50</v>
      </c>
      <c r="G1204" s="1">
        <v>0</v>
      </c>
      <c r="H1204" s="1" t="s">
        <v>2486</v>
      </c>
      <c r="I1204" s="1">
        <v>0</v>
      </c>
      <c r="J1204" s="1">
        <v>0</v>
      </c>
      <c r="K1204" s="1">
        <v>0.04</v>
      </c>
      <c r="L1204" s="1">
        <v>31200000</v>
      </c>
      <c r="M1204" s="1" t="s">
        <v>2487</v>
      </c>
    </row>
    <row r="1205" spans="1:13" x14ac:dyDescent="0.25">
      <c r="A1205" s="1" t="s">
        <v>2488</v>
      </c>
      <c r="B1205" s="1">
        <v>7</v>
      </c>
      <c r="C1205" s="1">
        <v>9</v>
      </c>
      <c r="D1205" s="1">
        <f>IF(Table1[[#This Row],[Position]]&lt;4,3,(IF(Table1[[#This Row],[Position]]&gt;10,1,2)))</f>
        <v>2</v>
      </c>
      <c r="E1205" s="1">
        <f>IF(Table1[[#This Row],[Previous Position]]&lt;4,3,(IF(Table1[[#This Row],[Previous Position]]&gt;10,1,2)))</f>
        <v>2</v>
      </c>
      <c r="F1205" s="1">
        <v>50</v>
      </c>
      <c r="G1205" s="1">
        <v>0</v>
      </c>
      <c r="H1205" s="1" t="s">
        <v>24</v>
      </c>
      <c r="I1205" s="1">
        <v>0</v>
      </c>
      <c r="J1205" s="1">
        <v>0</v>
      </c>
      <c r="K1205" s="1">
        <v>0.05</v>
      </c>
      <c r="L1205" s="1">
        <v>318000</v>
      </c>
      <c r="M1205" s="1" t="s">
        <v>2489</v>
      </c>
    </row>
    <row r="1206" spans="1:13" x14ac:dyDescent="0.25">
      <c r="A1206" s="1" t="s">
        <v>2490</v>
      </c>
      <c r="B1206" s="1">
        <v>7</v>
      </c>
      <c r="C1206" s="1">
        <v>7</v>
      </c>
      <c r="D1206" s="1">
        <f>IF(Table1[[#This Row],[Position]]&lt;4,3,(IF(Table1[[#This Row],[Position]]&gt;10,1,2)))</f>
        <v>2</v>
      </c>
      <c r="E1206" s="1">
        <f>IF(Table1[[#This Row],[Previous Position]]&lt;4,3,(IF(Table1[[#This Row],[Previous Position]]&gt;10,1,2)))</f>
        <v>2</v>
      </c>
      <c r="F1206" s="1">
        <v>50</v>
      </c>
      <c r="G1206" s="1">
        <v>0</v>
      </c>
      <c r="H1206" s="1" t="s">
        <v>2491</v>
      </c>
      <c r="I1206" s="1">
        <v>0</v>
      </c>
      <c r="J1206" s="1">
        <v>0</v>
      </c>
      <c r="K1206" s="1">
        <v>0.91</v>
      </c>
      <c r="L1206" s="1">
        <v>1870000</v>
      </c>
      <c r="M1206" s="1" t="s">
        <v>2492</v>
      </c>
    </row>
    <row r="1207" spans="1:13" x14ac:dyDescent="0.25">
      <c r="A1207" s="1" t="s">
        <v>2493</v>
      </c>
      <c r="B1207" s="1">
        <v>7</v>
      </c>
      <c r="C1207" s="1">
        <v>7</v>
      </c>
      <c r="D1207" s="1">
        <f>IF(Table1[[#This Row],[Position]]&lt;4,3,(IF(Table1[[#This Row],[Position]]&gt;10,1,2)))</f>
        <v>2</v>
      </c>
      <c r="E1207" s="1">
        <f>IF(Table1[[#This Row],[Previous Position]]&lt;4,3,(IF(Table1[[#This Row],[Previous Position]]&gt;10,1,2)))</f>
        <v>2</v>
      </c>
      <c r="F1207" s="1">
        <v>50</v>
      </c>
      <c r="G1207" s="1">
        <v>30.18</v>
      </c>
      <c r="H1207" s="1" t="s">
        <v>12</v>
      </c>
      <c r="I1207" s="1">
        <v>0</v>
      </c>
      <c r="J1207" s="1">
        <v>0.01</v>
      </c>
      <c r="K1207" s="1">
        <v>0.93</v>
      </c>
      <c r="L1207" s="1">
        <v>4600000</v>
      </c>
      <c r="M1207" s="1" t="s">
        <v>2494</v>
      </c>
    </row>
    <row r="1208" spans="1:13" x14ac:dyDescent="0.25">
      <c r="A1208" s="1" t="s">
        <v>2495</v>
      </c>
      <c r="B1208" s="1">
        <v>5</v>
      </c>
      <c r="C1208" s="1">
        <v>3</v>
      </c>
      <c r="D1208" s="1">
        <f>IF(Table1[[#This Row],[Position]]&lt;4,3,(IF(Table1[[#This Row],[Position]]&gt;10,1,2)))</f>
        <v>2</v>
      </c>
      <c r="E1208" s="1">
        <f>IF(Table1[[#This Row],[Previous Position]]&lt;4,3,(IF(Table1[[#This Row],[Previous Position]]&gt;10,1,2)))</f>
        <v>3</v>
      </c>
      <c r="F1208" s="1">
        <v>40</v>
      </c>
      <c r="G1208" s="1">
        <v>0</v>
      </c>
      <c r="H1208" s="1" t="s">
        <v>343</v>
      </c>
      <c r="I1208" s="1">
        <v>0</v>
      </c>
      <c r="J1208" s="1">
        <v>0</v>
      </c>
      <c r="K1208" s="1">
        <v>0.17</v>
      </c>
      <c r="L1208" s="1">
        <v>245000000</v>
      </c>
      <c r="M1208" s="1" t="s">
        <v>2496</v>
      </c>
    </row>
    <row r="1209" spans="1:13" x14ac:dyDescent="0.25">
      <c r="A1209" s="1" t="s">
        <v>2497</v>
      </c>
      <c r="B1209" s="1">
        <v>6</v>
      </c>
      <c r="C1209" s="1">
        <v>6</v>
      </c>
      <c r="D1209" s="1">
        <f>IF(Table1[[#This Row],[Position]]&lt;4,3,(IF(Table1[[#This Row],[Position]]&gt;10,1,2)))</f>
        <v>2</v>
      </c>
      <c r="E1209" s="1">
        <f>IF(Table1[[#This Row],[Previous Position]]&lt;4,3,(IF(Table1[[#This Row],[Previous Position]]&gt;10,1,2)))</f>
        <v>2</v>
      </c>
      <c r="F1209" s="1">
        <v>40</v>
      </c>
      <c r="G1209" s="1">
        <v>25.32</v>
      </c>
      <c r="H1209" s="1" t="s">
        <v>2115</v>
      </c>
      <c r="I1209" s="1">
        <v>0</v>
      </c>
      <c r="J1209" s="1">
        <v>0.01</v>
      </c>
      <c r="K1209" s="1">
        <v>0.97</v>
      </c>
      <c r="L1209" s="1">
        <v>284000000</v>
      </c>
      <c r="M1209" s="1" t="s">
        <v>2498</v>
      </c>
    </row>
    <row r="1210" spans="1:13" x14ac:dyDescent="0.25">
      <c r="A1210" s="1" t="s">
        <v>537</v>
      </c>
      <c r="B1210" s="1">
        <v>5</v>
      </c>
      <c r="C1210" s="1">
        <v>5</v>
      </c>
      <c r="D1210" s="1">
        <f>IF(Table1[[#This Row],[Position]]&lt;4,3,(IF(Table1[[#This Row],[Position]]&gt;10,1,2)))</f>
        <v>2</v>
      </c>
      <c r="E1210" s="1">
        <f>IF(Table1[[#This Row],[Previous Position]]&lt;4,3,(IF(Table1[[#This Row],[Previous Position]]&gt;10,1,2)))</f>
        <v>2</v>
      </c>
      <c r="F1210" s="1">
        <v>40</v>
      </c>
      <c r="G1210" s="1">
        <v>9.2100000000000009</v>
      </c>
      <c r="H1210" s="1" t="s">
        <v>2446</v>
      </c>
      <c r="I1210" s="1">
        <v>0</v>
      </c>
      <c r="J1210" s="1">
        <v>0</v>
      </c>
      <c r="K1210" s="1">
        <v>0.88</v>
      </c>
      <c r="L1210" s="1">
        <v>65000</v>
      </c>
      <c r="M1210" s="1" t="s">
        <v>538</v>
      </c>
    </row>
    <row r="1211" spans="1:13" x14ac:dyDescent="0.25">
      <c r="A1211" s="1" t="s">
        <v>537</v>
      </c>
      <c r="B1211" s="1">
        <v>6</v>
      </c>
      <c r="C1211" s="1">
        <v>6</v>
      </c>
      <c r="D1211" s="1">
        <f>IF(Table1[[#This Row],[Position]]&lt;4,3,(IF(Table1[[#This Row],[Position]]&gt;10,1,2)))</f>
        <v>2</v>
      </c>
      <c r="E1211" s="1">
        <f>IF(Table1[[#This Row],[Previous Position]]&lt;4,3,(IF(Table1[[#This Row],[Previous Position]]&gt;10,1,2)))</f>
        <v>2</v>
      </c>
      <c r="F1211" s="1">
        <v>40</v>
      </c>
      <c r="G1211" s="1">
        <v>9.2100000000000009</v>
      </c>
      <c r="H1211" s="1" t="s">
        <v>2403</v>
      </c>
      <c r="I1211" s="1">
        <v>0</v>
      </c>
      <c r="J1211" s="1">
        <v>0</v>
      </c>
      <c r="K1211" s="1">
        <v>0.88</v>
      </c>
      <c r="L1211" s="1">
        <v>65000</v>
      </c>
      <c r="M1211" s="1" t="s">
        <v>538</v>
      </c>
    </row>
    <row r="1212" spans="1:13" x14ac:dyDescent="0.25">
      <c r="A1212" s="1" t="s">
        <v>422</v>
      </c>
      <c r="B1212" s="1">
        <v>7</v>
      </c>
      <c r="C1212" s="1">
        <v>11</v>
      </c>
      <c r="D1212" s="1">
        <f>IF(Table1[[#This Row],[Position]]&lt;4,3,(IF(Table1[[#This Row],[Position]]&gt;10,1,2)))</f>
        <v>2</v>
      </c>
      <c r="E1212" s="1">
        <f>IF(Table1[[#This Row],[Previous Position]]&lt;4,3,(IF(Table1[[#This Row],[Previous Position]]&gt;10,1,2)))</f>
        <v>1</v>
      </c>
      <c r="F1212" s="1">
        <v>50</v>
      </c>
      <c r="G1212" s="1">
        <v>8.27</v>
      </c>
      <c r="H1212" s="1" t="s">
        <v>1581</v>
      </c>
      <c r="I1212" s="1">
        <v>0</v>
      </c>
      <c r="J1212" s="1">
        <v>0</v>
      </c>
      <c r="K1212" s="1">
        <v>0.68</v>
      </c>
      <c r="L1212" s="1">
        <v>494000</v>
      </c>
      <c r="M1212" s="1" t="s">
        <v>424</v>
      </c>
    </row>
    <row r="1213" spans="1:13" x14ac:dyDescent="0.25">
      <c r="A1213" s="1" t="s">
        <v>2499</v>
      </c>
      <c r="B1213" s="1">
        <v>6</v>
      </c>
      <c r="C1213" s="1">
        <v>6</v>
      </c>
      <c r="D1213" s="1">
        <f>IF(Table1[[#This Row],[Position]]&lt;4,3,(IF(Table1[[#This Row],[Position]]&gt;10,1,2)))</f>
        <v>2</v>
      </c>
      <c r="E1213" s="1">
        <f>IF(Table1[[#This Row],[Previous Position]]&lt;4,3,(IF(Table1[[#This Row],[Previous Position]]&gt;10,1,2)))</f>
        <v>2</v>
      </c>
      <c r="F1213" s="1">
        <v>40</v>
      </c>
      <c r="G1213" s="1">
        <v>2.33</v>
      </c>
      <c r="H1213" s="1" t="s">
        <v>2500</v>
      </c>
      <c r="I1213" s="1">
        <v>0</v>
      </c>
      <c r="J1213" s="1">
        <v>0</v>
      </c>
      <c r="K1213" s="1">
        <v>0.4</v>
      </c>
      <c r="L1213" s="1">
        <v>74900000</v>
      </c>
      <c r="M1213" s="1" t="s">
        <v>2501</v>
      </c>
    </row>
    <row r="1214" spans="1:13" x14ac:dyDescent="0.25">
      <c r="A1214" s="1" t="s">
        <v>2502</v>
      </c>
      <c r="B1214" s="1">
        <v>7</v>
      </c>
      <c r="C1214" s="1">
        <v>9</v>
      </c>
      <c r="D1214" s="1">
        <f>IF(Table1[[#This Row],[Position]]&lt;4,3,(IF(Table1[[#This Row],[Position]]&gt;10,1,2)))</f>
        <v>2</v>
      </c>
      <c r="E1214" s="1">
        <f>IF(Table1[[#This Row],[Previous Position]]&lt;4,3,(IF(Table1[[#This Row],[Previous Position]]&gt;10,1,2)))</f>
        <v>2</v>
      </c>
      <c r="F1214" s="1">
        <v>50</v>
      </c>
      <c r="G1214" s="1">
        <v>5.77</v>
      </c>
      <c r="H1214" s="1" t="s">
        <v>127</v>
      </c>
      <c r="I1214" s="1">
        <v>0</v>
      </c>
      <c r="J1214" s="1">
        <v>0</v>
      </c>
      <c r="K1214" s="1">
        <v>0.18</v>
      </c>
      <c r="L1214" s="1">
        <v>80300000</v>
      </c>
      <c r="M1214" s="1" t="s">
        <v>2503</v>
      </c>
    </row>
    <row r="1215" spans="1:13" x14ac:dyDescent="0.25">
      <c r="A1215" s="1" t="s">
        <v>2504</v>
      </c>
      <c r="B1215" s="1">
        <v>16</v>
      </c>
      <c r="C1215" s="1">
        <v>18</v>
      </c>
      <c r="D1215" s="1">
        <f>IF(Table1[[#This Row],[Position]]&lt;4,3,(IF(Table1[[#This Row],[Position]]&gt;10,1,2)))</f>
        <v>1</v>
      </c>
      <c r="E1215" s="1">
        <f>IF(Table1[[#This Row],[Previous Position]]&lt;4,3,(IF(Table1[[#This Row],[Previous Position]]&gt;10,1,2)))</f>
        <v>1</v>
      </c>
      <c r="F1215" s="1">
        <v>390</v>
      </c>
      <c r="G1215" s="1">
        <v>2.12</v>
      </c>
      <c r="H1215" s="1" t="s">
        <v>2505</v>
      </c>
      <c r="I1215" s="1">
        <v>0</v>
      </c>
      <c r="J1215" s="1">
        <v>0</v>
      </c>
      <c r="K1215" s="1">
        <v>0.22</v>
      </c>
      <c r="L1215" s="1">
        <v>630000</v>
      </c>
      <c r="M1215" s="1" t="s">
        <v>2506</v>
      </c>
    </row>
    <row r="1216" spans="1:13" x14ac:dyDescent="0.25">
      <c r="A1216" s="1" t="s">
        <v>2507</v>
      </c>
      <c r="B1216" s="1">
        <v>16</v>
      </c>
      <c r="C1216" s="1">
        <v>15</v>
      </c>
      <c r="D1216" s="1">
        <f>IF(Table1[[#This Row],[Position]]&lt;4,3,(IF(Table1[[#This Row],[Position]]&gt;10,1,2)))</f>
        <v>1</v>
      </c>
      <c r="E1216" s="1">
        <f>IF(Table1[[#This Row],[Previous Position]]&lt;4,3,(IF(Table1[[#This Row],[Previous Position]]&gt;10,1,2)))</f>
        <v>1</v>
      </c>
      <c r="F1216" s="1">
        <v>390</v>
      </c>
      <c r="G1216" s="1">
        <v>19.82</v>
      </c>
      <c r="H1216" s="1" t="s">
        <v>2508</v>
      </c>
      <c r="I1216" s="1">
        <v>0</v>
      </c>
      <c r="J1216" s="1">
        <v>0</v>
      </c>
      <c r="K1216" s="1">
        <v>0.93</v>
      </c>
      <c r="L1216" s="1">
        <v>35900000</v>
      </c>
      <c r="M1216" s="1" t="s">
        <v>2509</v>
      </c>
    </row>
    <row r="1217" spans="1:13" x14ac:dyDescent="0.25">
      <c r="A1217" s="1" t="s">
        <v>2510</v>
      </c>
      <c r="B1217" s="1">
        <v>16</v>
      </c>
      <c r="C1217" s="1">
        <v>16</v>
      </c>
      <c r="D1217" s="1">
        <f>IF(Table1[[#This Row],[Position]]&lt;4,3,(IF(Table1[[#This Row],[Position]]&gt;10,1,2)))</f>
        <v>1</v>
      </c>
      <c r="E1217" s="1">
        <f>IF(Table1[[#This Row],[Previous Position]]&lt;4,3,(IF(Table1[[#This Row],[Previous Position]]&gt;10,1,2)))</f>
        <v>1</v>
      </c>
      <c r="F1217" s="1">
        <v>390</v>
      </c>
      <c r="G1217" s="1">
        <v>6.05</v>
      </c>
      <c r="H1217" s="1" t="s">
        <v>912</v>
      </c>
      <c r="I1217" s="1">
        <v>0</v>
      </c>
      <c r="J1217" s="1">
        <v>0</v>
      </c>
      <c r="K1217" s="1">
        <v>0.73</v>
      </c>
      <c r="L1217" s="1">
        <v>36100000</v>
      </c>
      <c r="M1217" s="1" t="s">
        <v>2511</v>
      </c>
    </row>
    <row r="1218" spans="1:13" x14ac:dyDescent="0.25">
      <c r="A1218" s="1" t="s">
        <v>2512</v>
      </c>
      <c r="B1218" s="1">
        <v>16</v>
      </c>
      <c r="C1218" s="1">
        <v>17</v>
      </c>
      <c r="D1218" s="1">
        <f>IF(Table1[[#This Row],[Position]]&lt;4,3,(IF(Table1[[#This Row],[Position]]&gt;10,1,2)))</f>
        <v>1</v>
      </c>
      <c r="E1218" s="1">
        <f>IF(Table1[[#This Row],[Previous Position]]&lt;4,3,(IF(Table1[[#This Row],[Previous Position]]&gt;10,1,2)))</f>
        <v>1</v>
      </c>
      <c r="F1218" s="1">
        <v>390</v>
      </c>
      <c r="G1218" s="1">
        <v>7.92</v>
      </c>
      <c r="H1218" s="1" t="s">
        <v>2513</v>
      </c>
      <c r="I1218" s="1">
        <v>0</v>
      </c>
      <c r="J1218" s="1">
        <v>0</v>
      </c>
      <c r="K1218" s="1">
        <v>0.2</v>
      </c>
      <c r="L1218" s="1">
        <v>4870000</v>
      </c>
      <c r="M1218" s="1" t="s">
        <v>2514</v>
      </c>
    </row>
    <row r="1219" spans="1:13" x14ac:dyDescent="0.25">
      <c r="A1219" s="1" t="s">
        <v>799</v>
      </c>
      <c r="B1219" s="1">
        <v>16</v>
      </c>
      <c r="C1219" s="1">
        <v>12</v>
      </c>
      <c r="D1219" s="1">
        <f>IF(Table1[[#This Row],[Position]]&lt;4,3,(IF(Table1[[#This Row],[Position]]&gt;10,1,2)))</f>
        <v>1</v>
      </c>
      <c r="E1219" s="1">
        <f>IF(Table1[[#This Row],[Previous Position]]&lt;4,3,(IF(Table1[[#This Row],[Previous Position]]&gt;10,1,2)))</f>
        <v>1</v>
      </c>
      <c r="F1219" s="1">
        <v>390</v>
      </c>
      <c r="G1219" s="1">
        <v>48.42</v>
      </c>
      <c r="H1219" s="1" t="s">
        <v>53</v>
      </c>
      <c r="I1219" s="1">
        <v>0</v>
      </c>
      <c r="J1219" s="1">
        <v>0.02</v>
      </c>
      <c r="K1219" s="1">
        <v>0.93</v>
      </c>
      <c r="L1219" s="1">
        <v>13500000</v>
      </c>
      <c r="M1219" s="1" t="s">
        <v>800</v>
      </c>
    </row>
    <row r="1220" spans="1:13" x14ac:dyDescent="0.25">
      <c r="A1220" s="1" t="s">
        <v>2515</v>
      </c>
      <c r="B1220" s="1">
        <v>17</v>
      </c>
      <c r="C1220" s="1">
        <v>0</v>
      </c>
      <c r="D1220" s="1">
        <f>IF(Table1[[#This Row],[Position]]&lt;4,3,(IF(Table1[[#This Row],[Position]]&gt;10,1,2)))</f>
        <v>1</v>
      </c>
      <c r="E1220" s="1">
        <f>IF(Table1[[#This Row],[Previous Position]]&lt;4,3,(IF(Table1[[#This Row],[Previous Position]]&gt;10,1,2)))</f>
        <v>3</v>
      </c>
      <c r="F1220" s="1">
        <v>480</v>
      </c>
      <c r="G1220" s="1">
        <v>0</v>
      </c>
      <c r="H1220" s="1" t="s">
        <v>2516</v>
      </c>
      <c r="I1220" s="1">
        <v>0</v>
      </c>
      <c r="J1220" s="1">
        <v>0</v>
      </c>
      <c r="K1220" s="1">
        <v>0.01</v>
      </c>
      <c r="L1220" s="1">
        <v>81000</v>
      </c>
      <c r="M1220" s="1" t="s">
        <v>2517</v>
      </c>
    </row>
    <row r="1221" spans="1:13" x14ac:dyDescent="0.25">
      <c r="A1221" s="1" t="s">
        <v>2518</v>
      </c>
      <c r="B1221" s="1">
        <v>17</v>
      </c>
      <c r="C1221" s="1">
        <v>15</v>
      </c>
      <c r="D1221" s="1">
        <f>IF(Table1[[#This Row],[Position]]&lt;4,3,(IF(Table1[[#This Row],[Position]]&gt;10,1,2)))</f>
        <v>1</v>
      </c>
      <c r="E1221" s="1">
        <f>IF(Table1[[#This Row],[Previous Position]]&lt;4,3,(IF(Table1[[#This Row],[Previous Position]]&gt;10,1,2)))</f>
        <v>1</v>
      </c>
      <c r="F1221" s="1">
        <v>480</v>
      </c>
      <c r="G1221" s="1">
        <v>14.47</v>
      </c>
      <c r="H1221" s="1" t="s">
        <v>2225</v>
      </c>
      <c r="I1221" s="1">
        <v>0</v>
      </c>
      <c r="J1221" s="1">
        <v>0</v>
      </c>
      <c r="K1221" s="1">
        <v>0.06</v>
      </c>
      <c r="L1221" s="1">
        <v>8020000</v>
      </c>
      <c r="M1221" s="1" t="s">
        <v>2519</v>
      </c>
    </row>
    <row r="1222" spans="1:13" x14ac:dyDescent="0.25">
      <c r="A1222" s="1" t="s">
        <v>2520</v>
      </c>
      <c r="B1222" s="1">
        <v>13</v>
      </c>
      <c r="C1222" s="1">
        <v>0</v>
      </c>
      <c r="D1222" s="1">
        <f>IF(Table1[[#This Row],[Position]]&lt;4,3,(IF(Table1[[#This Row],[Position]]&gt;10,1,2)))</f>
        <v>1</v>
      </c>
      <c r="E1222" s="1">
        <f>IF(Table1[[#This Row],[Previous Position]]&lt;4,3,(IF(Table1[[#This Row],[Previous Position]]&gt;10,1,2)))</f>
        <v>3</v>
      </c>
      <c r="F1222" s="1">
        <v>210</v>
      </c>
      <c r="G1222" s="1">
        <v>0</v>
      </c>
      <c r="H1222" s="1" t="s">
        <v>717</v>
      </c>
      <c r="I1222" s="1">
        <v>0</v>
      </c>
      <c r="J1222" s="1">
        <v>0</v>
      </c>
      <c r="K1222" s="1">
        <v>0</v>
      </c>
      <c r="L1222" s="1">
        <v>592000000</v>
      </c>
      <c r="M1222" s="1" t="s">
        <v>2521</v>
      </c>
    </row>
    <row r="1223" spans="1:13" x14ac:dyDescent="0.25">
      <c r="A1223" s="1" t="s">
        <v>1992</v>
      </c>
      <c r="B1223" s="1">
        <v>13</v>
      </c>
      <c r="C1223" s="1">
        <v>12</v>
      </c>
      <c r="D1223" s="1">
        <f>IF(Table1[[#This Row],[Position]]&lt;4,3,(IF(Table1[[#This Row],[Position]]&gt;10,1,2)))</f>
        <v>1</v>
      </c>
      <c r="E1223" s="1">
        <f>IF(Table1[[#This Row],[Previous Position]]&lt;4,3,(IF(Table1[[#This Row],[Previous Position]]&gt;10,1,2)))</f>
        <v>1</v>
      </c>
      <c r="F1223" s="1">
        <v>210</v>
      </c>
      <c r="G1223" s="1">
        <v>11.45</v>
      </c>
      <c r="H1223" s="1" t="s">
        <v>525</v>
      </c>
      <c r="I1223" s="1">
        <v>0</v>
      </c>
      <c r="J1223" s="1">
        <v>0</v>
      </c>
      <c r="K1223" s="1">
        <v>0.54</v>
      </c>
      <c r="L1223" s="1">
        <v>1630000</v>
      </c>
      <c r="M1223" s="1" t="s">
        <v>1993</v>
      </c>
    </row>
    <row r="1224" spans="1:13" x14ac:dyDescent="0.25">
      <c r="A1224" s="1" t="s">
        <v>2522</v>
      </c>
      <c r="B1224" s="1">
        <v>13</v>
      </c>
      <c r="C1224" s="1">
        <v>13</v>
      </c>
      <c r="D1224" s="1">
        <f>IF(Table1[[#This Row],[Position]]&lt;4,3,(IF(Table1[[#This Row],[Position]]&gt;10,1,2)))</f>
        <v>1</v>
      </c>
      <c r="E1224" s="1">
        <f>IF(Table1[[#This Row],[Previous Position]]&lt;4,3,(IF(Table1[[#This Row],[Previous Position]]&gt;10,1,2)))</f>
        <v>1</v>
      </c>
      <c r="F1224" s="1">
        <v>210</v>
      </c>
      <c r="G1224" s="1">
        <v>0</v>
      </c>
      <c r="H1224" s="1" t="s">
        <v>2523</v>
      </c>
      <c r="I1224" s="1">
        <v>0</v>
      </c>
      <c r="J1224" s="1">
        <v>0</v>
      </c>
      <c r="K1224" s="1">
        <v>0.01</v>
      </c>
      <c r="L1224" s="1">
        <v>1950000</v>
      </c>
      <c r="M1224" s="1" t="s">
        <v>2524</v>
      </c>
    </row>
    <row r="1225" spans="1:13" x14ac:dyDescent="0.25">
      <c r="A1225" s="1" t="s">
        <v>855</v>
      </c>
      <c r="B1225" s="1">
        <v>13</v>
      </c>
      <c r="C1225" s="1">
        <v>13</v>
      </c>
      <c r="D1225" s="1">
        <f>IF(Table1[[#This Row],[Position]]&lt;4,3,(IF(Table1[[#This Row],[Position]]&gt;10,1,2)))</f>
        <v>1</v>
      </c>
      <c r="E1225" s="1">
        <f>IF(Table1[[#This Row],[Previous Position]]&lt;4,3,(IF(Table1[[#This Row],[Previous Position]]&gt;10,1,2)))</f>
        <v>1</v>
      </c>
      <c r="F1225" s="1">
        <v>210</v>
      </c>
      <c r="G1225" s="1">
        <v>14.61</v>
      </c>
      <c r="H1225" s="1" t="s">
        <v>2525</v>
      </c>
      <c r="I1225" s="1">
        <v>0</v>
      </c>
      <c r="J1225" s="1">
        <v>0</v>
      </c>
      <c r="K1225" s="1">
        <v>0.85</v>
      </c>
      <c r="L1225" s="1">
        <v>66000</v>
      </c>
      <c r="M1225" s="1" t="s">
        <v>857</v>
      </c>
    </row>
    <row r="1226" spans="1:13" x14ac:dyDescent="0.25">
      <c r="A1226" s="1" t="s">
        <v>2526</v>
      </c>
      <c r="B1226" s="1">
        <v>11</v>
      </c>
      <c r="C1226" s="1">
        <v>10</v>
      </c>
      <c r="D1226" s="1">
        <f>IF(Table1[[#This Row],[Position]]&lt;4,3,(IF(Table1[[#This Row],[Position]]&gt;10,1,2)))</f>
        <v>1</v>
      </c>
      <c r="E1226" s="1">
        <f>IF(Table1[[#This Row],[Previous Position]]&lt;4,3,(IF(Table1[[#This Row],[Previous Position]]&gt;10,1,2)))</f>
        <v>2</v>
      </c>
      <c r="F1226" s="1">
        <v>40</v>
      </c>
      <c r="G1226" s="1">
        <v>3.37</v>
      </c>
      <c r="H1226" s="1" t="s">
        <v>559</v>
      </c>
      <c r="I1226" s="1">
        <v>0</v>
      </c>
      <c r="J1226" s="1">
        <v>0</v>
      </c>
      <c r="K1226" s="1">
        <v>0.1</v>
      </c>
      <c r="L1226" s="1">
        <v>70000</v>
      </c>
      <c r="M1226" s="1" t="s">
        <v>2527</v>
      </c>
    </row>
    <row r="1227" spans="1:13" x14ac:dyDescent="0.25">
      <c r="A1227" s="1" t="s">
        <v>2528</v>
      </c>
      <c r="B1227" s="1">
        <v>11</v>
      </c>
      <c r="C1227" s="1">
        <v>15</v>
      </c>
      <c r="D1227" s="1">
        <f>IF(Table1[[#This Row],[Position]]&lt;4,3,(IF(Table1[[#This Row],[Position]]&gt;10,1,2)))</f>
        <v>1</v>
      </c>
      <c r="E1227" s="1">
        <f>IF(Table1[[#This Row],[Previous Position]]&lt;4,3,(IF(Table1[[#This Row],[Previous Position]]&gt;10,1,2)))</f>
        <v>1</v>
      </c>
      <c r="F1227" s="1">
        <v>40</v>
      </c>
      <c r="G1227" s="1">
        <v>2.54</v>
      </c>
      <c r="H1227" s="1" t="s">
        <v>1574</v>
      </c>
      <c r="I1227" s="1">
        <v>0</v>
      </c>
      <c r="J1227" s="1">
        <v>0</v>
      </c>
      <c r="K1227" s="1">
        <v>0.7</v>
      </c>
      <c r="L1227" s="1">
        <v>10000</v>
      </c>
      <c r="M1227" s="1" t="s">
        <v>2529</v>
      </c>
    </row>
    <row r="1228" spans="1:13" x14ac:dyDescent="0.25">
      <c r="A1228" s="1" t="s">
        <v>2530</v>
      </c>
      <c r="B1228" s="1">
        <v>11</v>
      </c>
      <c r="C1228" s="1">
        <v>12</v>
      </c>
      <c r="D1228" s="1">
        <f>IF(Table1[[#This Row],[Position]]&lt;4,3,(IF(Table1[[#This Row],[Position]]&gt;10,1,2)))</f>
        <v>1</v>
      </c>
      <c r="E1228" s="1">
        <f>IF(Table1[[#This Row],[Previous Position]]&lt;4,3,(IF(Table1[[#This Row],[Previous Position]]&gt;10,1,2)))</f>
        <v>1</v>
      </c>
      <c r="F1228" s="1">
        <v>40</v>
      </c>
      <c r="G1228" s="1">
        <v>10.5</v>
      </c>
      <c r="H1228" s="1" t="s">
        <v>1184</v>
      </c>
      <c r="I1228" s="1">
        <v>0</v>
      </c>
      <c r="J1228" s="1">
        <v>0</v>
      </c>
      <c r="K1228" s="1">
        <v>0.94</v>
      </c>
      <c r="L1228" s="1">
        <v>53300000</v>
      </c>
      <c r="M1228" s="1" t="s">
        <v>2531</v>
      </c>
    </row>
    <row r="1229" spans="1:13" x14ac:dyDescent="0.25">
      <c r="A1229" s="1" t="s">
        <v>2532</v>
      </c>
      <c r="B1229" s="1">
        <v>11</v>
      </c>
      <c r="C1229" s="1">
        <v>11</v>
      </c>
      <c r="D1229" s="1">
        <f>IF(Table1[[#This Row],[Position]]&lt;4,3,(IF(Table1[[#This Row],[Position]]&gt;10,1,2)))</f>
        <v>1</v>
      </c>
      <c r="E1229" s="1">
        <f>IF(Table1[[#This Row],[Previous Position]]&lt;4,3,(IF(Table1[[#This Row],[Previous Position]]&gt;10,1,2)))</f>
        <v>1</v>
      </c>
      <c r="F1229" s="1">
        <v>40</v>
      </c>
      <c r="G1229" s="1">
        <v>0</v>
      </c>
      <c r="H1229" s="1" t="s">
        <v>2533</v>
      </c>
      <c r="I1229" s="1">
        <v>0</v>
      </c>
      <c r="J1229" s="1">
        <v>0</v>
      </c>
      <c r="K1229" s="1">
        <v>0.05</v>
      </c>
      <c r="L1229" s="1">
        <v>1090000</v>
      </c>
      <c r="M1229" s="1" t="s">
        <v>2534</v>
      </c>
    </row>
    <row r="1230" spans="1:13" x14ac:dyDescent="0.25">
      <c r="A1230" s="1" t="s">
        <v>2535</v>
      </c>
      <c r="B1230" s="1">
        <v>11</v>
      </c>
      <c r="C1230" s="1">
        <v>9</v>
      </c>
      <c r="D1230" s="1">
        <f>IF(Table1[[#This Row],[Position]]&lt;4,3,(IF(Table1[[#This Row],[Position]]&gt;10,1,2)))</f>
        <v>1</v>
      </c>
      <c r="E1230" s="1">
        <f>IF(Table1[[#This Row],[Previous Position]]&lt;4,3,(IF(Table1[[#This Row],[Previous Position]]&gt;10,1,2)))</f>
        <v>2</v>
      </c>
      <c r="F1230" s="1">
        <v>40</v>
      </c>
      <c r="G1230" s="1">
        <v>3.68</v>
      </c>
      <c r="H1230" s="1" t="s">
        <v>127</v>
      </c>
      <c r="I1230" s="1">
        <v>0</v>
      </c>
      <c r="J1230" s="1">
        <v>0</v>
      </c>
      <c r="K1230" s="1">
        <v>0.47</v>
      </c>
      <c r="L1230" s="1">
        <v>1730000</v>
      </c>
      <c r="M1230" s="1" t="s">
        <v>2536</v>
      </c>
    </row>
    <row r="1231" spans="1:13" x14ac:dyDescent="0.25">
      <c r="A1231" s="1" t="s">
        <v>2537</v>
      </c>
      <c r="B1231" s="1">
        <v>11</v>
      </c>
      <c r="C1231" s="1">
        <v>10</v>
      </c>
      <c r="D1231" s="1">
        <f>IF(Table1[[#This Row],[Position]]&lt;4,3,(IF(Table1[[#This Row],[Position]]&gt;10,1,2)))</f>
        <v>1</v>
      </c>
      <c r="E1231" s="1">
        <f>IF(Table1[[#This Row],[Previous Position]]&lt;4,3,(IF(Table1[[#This Row],[Previous Position]]&gt;10,1,2)))</f>
        <v>2</v>
      </c>
      <c r="F1231" s="1">
        <v>40</v>
      </c>
      <c r="G1231" s="1">
        <v>0.74</v>
      </c>
      <c r="H1231" s="1" t="s">
        <v>338</v>
      </c>
      <c r="I1231" s="1">
        <v>0</v>
      </c>
      <c r="J1231" s="1">
        <v>0</v>
      </c>
      <c r="K1231" s="1">
        <v>0.27</v>
      </c>
      <c r="L1231" s="1">
        <v>253000000</v>
      </c>
      <c r="M1231" s="1" t="s">
        <v>2538</v>
      </c>
    </row>
    <row r="1232" spans="1:13" x14ac:dyDescent="0.25">
      <c r="A1232" s="1" t="s">
        <v>2539</v>
      </c>
      <c r="B1232" s="1">
        <v>11</v>
      </c>
      <c r="C1232" s="1">
        <v>11</v>
      </c>
      <c r="D1232" s="1">
        <f>IF(Table1[[#This Row],[Position]]&lt;4,3,(IF(Table1[[#This Row],[Position]]&gt;10,1,2)))</f>
        <v>1</v>
      </c>
      <c r="E1232" s="1">
        <f>IF(Table1[[#This Row],[Previous Position]]&lt;4,3,(IF(Table1[[#This Row],[Previous Position]]&gt;10,1,2)))</f>
        <v>1</v>
      </c>
      <c r="F1232" s="1">
        <v>40</v>
      </c>
      <c r="G1232" s="1">
        <v>0</v>
      </c>
      <c r="H1232" s="1" t="s">
        <v>1380</v>
      </c>
      <c r="I1232" s="1">
        <v>0</v>
      </c>
      <c r="J1232" s="1">
        <v>0</v>
      </c>
      <c r="K1232" s="1">
        <v>0.96</v>
      </c>
      <c r="L1232" s="1">
        <v>357000000</v>
      </c>
      <c r="M1232" s="1" t="s">
        <v>2540</v>
      </c>
    </row>
    <row r="1233" spans="1:13" x14ac:dyDescent="0.25">
      <c r="A1233" s="1" t="s">
        <v>2541</v>
      </c>
      <c r="B1233" s="1">
        <v>11</v>
      </c>
      <c r="C1233" s="1">
        <v>10</v>
      </c>
      <c r="D1233" s="1">
        <f>IF(Table1[[#This Row],[Position]]&lt;4,3,(IF(Table1[[#This Row],[Position]]&gt;10,1,2)))</f>
        <v>1</v>
      </c>
      <c r="E1233" s="1">
        <f>IF(Table1[[#This Row],[Previous Position]]&lt;4,3,(IF(Table1[[#This Row],[Previous Position]]&gt;10,1,2)))</f>
        <v>2</v>
      </c>
      <c r="F1233" s="1">
        <v>40</v>
      </c>
      <c r="G1233" s="1">
        <v>0</v>
      </c>
      <c r="H1233" s="1" t="s">
        <v>2444</v>
      </c>
      <c r="I1233" s="1">
        <v>0</v>
      </c>
      <c r="J1233" s="1">
        <v>0</v>
      </c>
      <c r="K1233" s="1">
        <v>0.09</v>
      </c>
      <c r="L1233" s="1">
        <v>946000</v>
      </c>
      <c r="M1233" s="1" t="s">
        <v>2542</v>
      </c>
    </row>
    <row r="1234" spans="1:13" x14ac:dyDescent="0.25">
      <c r="A1234" s="1" t="s">
        <v>2543</v>
      </c>
      <c r="B1234" s="1">
        <v>11</v>
      </c>
      <c r="C1234" s="1">
        <v>11</v>
      </c>
      <c r="D1234" s="1">
        <f>IF(Table1[[#This Row],[Position]]&lt;4,3,(IF(Table1[[#This Row],[Position]]&gt;10,1,2)))</f>
        <v>1</v>
      </c>
      <c r="E1234" s="1">
        <f>IF(Table1[[#This Row],[Previous Position]]&lt;4,3,(IF(Table1[[#This Row],[Previous Position]]&gt;10,1,2)))</f>
        <v>1</v>
      </c>
      <c r="F1234" s="1">
        <v>40</v>
      </c>
      <c r="G1234" s="1">
        <v>0</v>
      </c>
      <c r="H1234" s="1" t="s">
        <v>171</v>
      </c>
      <c r="I1234" s="1">
        <v>0</v>
      </c>
      <c r="J1234" s="1">
        <v>0</v>
      </c>
      <c r="K1234" s="1">
        <v>0.22</v>
      </c>
      <c r="L1234" s="1">
        <v>485000000</v>
      </c>
      <c r="M1234" s="1" t="s">
        <v>2544</v>
      </c>
    </row>
    <row r="1235" spans="1:13" x14ac:dyDescent="0.25">
      <c r="A1235" s="1" t="s">
        <v>2545</v>
      </c>
      <c r="B1235" s="1">
        <v>11</v>
      </c>
      <c r="C1235" s="1">
        <v>7</v>
      </c>
      <c r="D1235" s="1">
        <f>IF(Table1[[#This Row],[Position]]&lt;4,3,(IF(Table1[[#This Row],[Position]]&gt;10,1,2)))</f>
        <v>1</v>
      </c>
      <c r="E1235" s="1">
        <f>IF(Table1[[#This Row],[Previous Position]]&lt;4,3,(IF(Table1[[#This Row],[Previous Position]]&gt;10,1,2)))</f>
        <v>2</v>
      </c>
      <c r="F1235" s="1">
        <v>40</v>
      </c>
      <c r="G1235" s="1">
        <v>0</v>
      </c>
      <c r="H1235" s="1" t="s">
        <v>171</v>
      </c>
      <c r="I1235" s="1">
        <v>0</v>
      </c>
      <c r="J1235" s="1">
        <v>0</v>
      </c>
      <c r="K1235" s="1">
        <v>0.3</v>
      </c>
      <c r="L1235" s="1">
        <v>60500000</v>
      </c>
      <c r="M1235" s="1" t="s">
        <v>2546</v>
      </c>
    </row>
    <row r="1236" spans="1:13" x14ac:dyDescent="0.25">
      <c r="A1236" s="1" t="s">
        <v>2547</v>
      </c>
      <c r="B1236" s="1">
        <v>11</v>
      </c>
      <c r="C1236" s="1">
        <v>18</v>
      </c>
      <c r="D1236" s="1">
        <f>IF(Table1[[#This Row],[Position]]&lt;4,3,(IF(Table1[[#This Row],[Position]]&gt;10,1,2)))</f>
        <v>1</v>
      </c>
      <c r="E1236" s="1">
        <f>IF(Table1[[#This Row],[Previous Position]]&lt;4,3,(IF(Table1[[#This Row],[Previous Position]]&gt;10,1,2)))</f>
        <v>1</v>
      </c>
      <c r="F1236" s="1">
        <v>40</v>
      </c>
      <c r="G1236" s="1">
        <v>0</v>
      </c>
      <c r="H1236" s="1" t="s">
        <v>127</v>
      </c>
      <c r="I1236" s="1">
        <v>0</v>
      </c>
      <c r="J1236" s="1">
        <v>0</v>
      </c>
      <c r="K1236" s="1">
        <v>0.4</v>
      </c>
      <c r="L1236" s="1">
        <v>11700000</v>
      </c>
      <c r="M1236" s="1" t="s">
        <v>2548</v>
      </c>
    </row>
    <row r="1237" spans="1:13" x14ac:dyDescent="0.25">
      <c r="A1237" s="1" t="s">
        <v>2549</v>
      </c>
      <c r="B1237" s="1">
        <v>11</v>
      </c>
      <c r="C1237" s="1">
        <v>11</v>
      </c>
      <c r="D1237" s="1">
        <f>IF(Table1[[#This Row],[Position]]&lt;4,3,(IF(Table1[[#This Row],[Position]]&gt;10,1,2)))</f>
        <v>1</v>
      </c>
      <c r="E1237" s="1">
        <f>IF(Table1[[#This Row],[Previous Position]]&lt;4,3,(IF(Table1[[#This Row],[Previous Position]]&gt;10,1,2)))</f>
        <v>1</v>
      </c>
      <c r="F1237" s="1">
        <v>40</v>
      </c>
      <c r="G1237" s="1">
        <v>17.37</v>
      </c>
      <c r="H1237" s="1" t="s">
        <v>817</v>
      </c>
      <c r="I1237" s="1">
        <v>0</v>
      </c>
      <c r="J1237" s="1">
        <v>0</v>
      </c>
      <c r="K1237" s="1">
        <v>0.92</v>
      </c>
      <c r="L1237" s="1">
        <v>243000000</v>
      </c>
      <c r="M1237" s="1" t="s">
        <v>2550</v>
      </c>
    </row>
    <row r="1238" spans="1:13" x14ac:dyDescent="0.25">
      <c r="A1238" s="1" t="s">
        <v>2551</v>
      </c>
      <c r="B1238" s="1">
        <v>11</v>
      </c>
      <c r="C1238" s="1">
        <v>11</v>
      </c>
      <c r="D1238" s="1">
        <f>IF(Table1[[#This Row],[Position]]&lt;4,3,(IF(Table1[[#This Row],[Position]]&gt;10,1,2)))</f>
        <v>1</v>
      </c>
      <c r="E1238" s="1">
        <f>IF(Table1[[#This Row],[Previous Position]]&lt;4,3,(IF(Table1[[#This Row],[Previous Position]]&gt;10,1,2)))</f>
        <v>1</v>
      </c>
      <c r="F1238" s="1">
        <v>40</v>
      </c>
      <c r="G1238" s="1">
        <v>8.4</v>
      </c>
      <c r="H1238" s="1" t="s">
        <v>50</v>
      </c>
      <c r="I1238" s="1">
        <v>0</v>
      </c>
      <c r="J1238" s="1">
        <v>0</v>
      </c>
      <c r="K1238" s="1">
        <v>0.1</v>
      </c>
      <c r="L1238" s="1">
        <v>2050000000</v>
      </c>
      <c r="M1238" s="1" t="s">
        <v>2552</v>
      </c>
    </row>
    <row r="1239" spans="1:13" x14ac:dyDescent="0.25">
      <c r="A1239" s="1" t="s">
        <v>2553</v>
      </c>
      <c r="B1239" s="1">
        <v>11</v>
      </c>
      <c r="C1239" s="1">
        <v>10</v>
      </c>
      <c r="D1239" s="1">
        <f>IF(Table1[[#This Row],[Position]]&lt;4,3,(IF(Table1[[#This Row],[Position]]&gt;10,1,2)))</f>
        <v>1</v>
      </c>
      <c r="E1239" s="1">
        <f>IF(Table1[[#This Row],[Previous Position]]&lt;4,3,(IF(Table1[[#This Row],[Previous Position]]&gt;10,1,2)))</f>
        <v>2</v>
      </c>
      <c r="F1239" s="1">
        <v>40</v>
      </c>
      <c r="G1239" s="1">
        <v>6.31</v>
      </c>
      <c r="H1239" s="1" t="s">
        <v>1305</v>
      </c>
      <c r="I1239" s="1">
        <v>0</v>
      </c>
      <c r="J1239" s="1">
        <v>0</v>
      </c>
      <c r="K1239" s="1">
        <v>0.74</v>
      </c>
      <c r="L1239" s="1">
        <v>1250000</v>
      </c>
      <c r="M1239" s="1" t="s">
        <v>2554</v>
      </c>
    </row>
    <row r="1240" spans="1:13" x14ac:dyDescent="0.25">
      <c r="A1240" s="1" t="s">
        <v>2555</v>
      </c>
      <c r="B1240" s="1">
        <v>11</v>
      </c>
      <c r="C1240" s="1">
        <v>14</v>
      </c>
      <c r="D1240" s="1">
        <f>IF(Table1[[#This Row],[Position]]&lt;4,3,(IF(Table1[[#This Row],[Position]]&gt;10,1,2)))</f>
        <v>1</v>
      </c>
      <c r="E1240" s="1">
        <f>IF(Table1[[#This Row],[Previous Position]]&lt;4,3,(IF(Table1[[#This Row],[Previous Position]]&gt;10,1,2)))</f>
        <v>1</v>
      </c>
      <c r="F1240" s="1">
        <v>40</v>
      </c>
      <c r="G1240" s="1">
        <v>16.48</v>
      </c>
      <c r="H1240" s="1" t="s">
        <v>2556</v>
      </c>
      <c r="I1240" s="1">
        <v>0</v>
      </c>
      <c r="J1240" s="1">
        <v>0</v>
      </c>
      <c r="K1240" s="1">
        <v>0.72</v>
      </c>
      <c r="L1240" s="1">
        <v>105000000</v>
      </c>
      <c r="M1240" s="1" t="s">
        <v>2557</v>
      </c>
    </row>
    <row r="1241" spans="1:13" x14ac:dyDescent="0.25">
      <c r="A1241" s="1" t="s">
        <v>2558</v>
      </c>
      <c r="B1241" s="1">
        <v>11</v>
      </c>
      <c r="C1241" s="1">
        <v>0</v>
      </c>
      <c r="D1241" s="1">
        <f>IF(Table1[[#This Row],[Position]]&lt;4,3,(IF(Table1[[#This Row],[Position]]&gt;10,1,2)))</f>
        <v>1</v>
      </c>
      <c r="E1241" s="1">
        <f>IF(Table1[[#This Row],[Previous Position]]&lt;4,3,(IF(Table1[[#This Row],[Previous Position]]&gt;10,1,2)))</f>
        <v>3</v>
      </c>
      <c r="F1241" s="1">
        <v>40</v>
      </c>
      <c r="G1241" s="1">
        <v>0</v>
      </c>
      <c r="H1241" s="1" t="s">
        <v>2559</v>
      </c>
      <c r="I1241" s="1">
        <v>0</v>
      </c>
      <c r="J1241" s="1">
        <v>0</v>
      </c>
      <c r="K1241" s="1">
        <v>0.01</v>
      </c>
      <c r="L1241" s="1">
        <v>461000</v>
      </c>
      <c r="M1241" s="1" t="s">
        <v>2560</v>
      </c>
    </row>
    <row r="1242" spans="1:13" x14ac:dyDescent="0.25">
      <c r="A1242" s="1" t="s">
        <v>2561</v>
      </c>
      <c r="B1242" s="1">
        <v>11</v>
      </c>
      <c r="C1242" s="1">
        <v>11</v>
      </c>
      <c r="D1242" s="1">
        <f>IF(Table1[[#This Row],[Position]]&lt;4,3,(IF(Table1[[#This Row],[Position]]&gt;10,1,2)))</f>
        <v>1</v>
      </c>
      <c r="E1242" s="1">
        <f>IF(Table1[[#This Row],[Previous Position]]&lt;4,3,(IF(Table1[[#This Row],[Previous Position]]&gt;10,1,2)))</f>
        <v>1</v>
      </c>
      <c r="F1242" s="1">
        <v>40</v>
      </c>
      <c r="G1242" s="1">
        <v>45.55</v>
      </c>
      <c r="H1242" s="1" t="s">
        <v>53</v>
      </c>
      <c r="I1242" s="1">
        <v>0</v>
      </c>
      <c r="J1242" s="1">
        <v>0.02</v>
      </c>
      <c r="K1242" s="1">
        <v>0.96</v>
      </c>
      <c r="L1242" s="1">
        <v>3430000</v>
      </c>
      <c r="M1242" s="1" t="s">
        <v>2562</v>
      </c>
    </row>
    <row r="1243" spans="1:13" x14ac:dyDescent="0.25">
      <c r="A1243" s="1" t="s">
        <v>2563</v>
      </c>
      <c r="B1243" s="1">
        <v>11</v>
      </c>
      <c r="C1243" s="1">
        <v>11</v>
      </c>
      <c r="D1243" s="1">
        <f>IF(Table1[[#This Row],[Position]]&lt;4,3,(IF(Table1[[#This Row],[Position]]&gt;10,1,2)))</f>
        <v>1</v>
      </c>
      <c r="E1243" s="1">
        <f>IF(Table1[[#This Row],[Previous Position]]&lt;4,3,(IF(Table1[[#This Row],[Previous Position]]&gt;10,1,2)))</f>
        <v>1</v>
      </c>
      <c r="F1243" s="1">
        <v>40</v>
      </c>
      <c r="G1243" s="1">
        <v>19.77</v>
      </c>
      <c r="H1243" s="1" t="s">
        <v>18</v>
      </c>
      <c r="I1243" s="1">
        <v>0</v>
      </c>
      <c r="J1243" s="1">
        <v>0</v>
      </c>
      <c r="K1243" s="1">
        <v>0.97</v>
      </c>
      <c r="L1243" s="1">
        <v>555000000</v>
      </c>
      <c r="M1243" s="1" t="s">
        <v>2564</v>
      </c>
    </row>
    <row r="1244" spans="1:13" x14ac:dyDescent="0.25">
      <c r="A1244" s="1" t="s">
        <v>2565</v>
      </c>
      <c r="B1244" s="1">
        <v>11</v>
      </c>
      <c r="C1244" s="1">
        <v>10</v>
      </c>
      <c r="D1244" s="1">
        <f>IF(Table1[[#This Row],[Position]]&lt;4,3,(IF(Table1[[#This Row],[Position]]&gt;10,1,2)))</f>
        <v>1</v>
      </c>
      <c r="E1244" s="1">
        <f>IF(Table1[[#This Row],[Previous Position]]&lt;4,3,(IF(Table1[[#This Row],[Previous Position]]&gt;10,1,2)))</f>
        <v>2</v>
      </c>
      <c r="F1244" s="1">
        <v>40</v>
      </c>
      <c r="G1244" s="1">
        <v>40</v>
      </c>
      <c r="H1244" s="1" t="s">
        <v>1596</v>
      </c>
      <c r="I1244" s="1">
        <v>0</v>
      </c>
      <c r="J1244" s="1">
        <v>0.01</v>
      </c>
      <c r="K1244" s="1">
        <v>0.96</v>
      </c>
      <c r="L1244" s="1">
        <v>445000</v>
      </c>
      <c r="M1244" s="1" t="s">
        <v>2566</v>
      </c>
    </row>
    <row r="1245" spans="1:13" x14ac:dyDescent="0.25">
      <c r="A1245" s="1" t="s">
        <v>2567</v>
      </c>
      <c r="B1245" s="1">
        <v>11</v>
      </c>
      <c r="C1245" s="1">
        <v>11</v>
      </c>
      <c r="D1245" s="1">
        <f>IF(Table1[[#This Row],[Position]]&lt;4,3,(IF(Table1[[#This Row],[Position]]&gt;10,1,2)))</f>
        <v>1</v>
      </c>
      <c r="E1245" s="1">
        <f>IF(Table1[[#This Row],[Previous Position]]&lt;4,3,(IF(Table1[[#This Row],[Previous Position]]&gt;10,1,2)))</f>
        <v>1</v>
      </c>
      <c r="F1245" s="1">
        <v>40</v>
      </c>
      <c r="G1245" s="1">
        <v>24.98</v>
      </c>
      <c r="H1245" s="1" t="s">
        <v>119</v>
      </c>
      <c r="I1245" s="1">
        <v>0</v>
      </c>
      <c r="J1245" s="1">
        <v>0.01</v>
      </c>
      <c r="K1245" s="1">
        <v>0.99</v>
      </c>
      <c r="L1245" s="1">
        <v>26600000</v>
      </c>
      <c r="M1245" s="1" t="s">
        <v>2568</v>
      </c>
    </row>
    <row r="1246" spans="1:13" x14ac:dyDescent="0.25">
      <c r="A1246" s="1" t="s">
        <v>2569</v>
      </c>
      <c r="B1246" s="1">
        <v>12</v>
      </c>
      <c r="C1246" s="1">
        <v>13</v>
      </c>
      <c r="D1246" s="1">
        <f>IF(Table1[[#This Row],[Position]]&lt;4,3,(IF(Table1[[#This Row],[Position]]&gt;10,1,2)))</f>
        <v>1</v>
      </c>
      <c r="E1246" s="1">
        <f>IF(Table1[[#This Row],[Previous Position]]&lt;4,3,(IF(Table1[[#This Row],[Previous Position]]&gt;10,1,2)))</f>
        <v>1</v>
      </c>
      <c r="F1246" s="1">
        <v>140</v>
      </c>
      <c r="G1246" s="1">
        <v>0</v>
      </c>
      <c r="H1246" s="1" t="s">
        <v>2570</v>
      </c>
      <c r="I1246" s="1">
        <v>0</v>
      </c>
      <c r="J1246" s="1">
        <v>0</v>
      </c>
      <c r="K1246" s="1">
        <v>0.2</v>
      </c>
      <c r="L1246" s="1">
        <v>43000000</v>
      </c>
      <c r="M1246" s="1" t="s">
        <v>2571</v>
      </c>
    </row>
    <row r="1247" spans="1:13" x14ac:dyDescent="0.25">
      <c r="A1247" s="1" t="s">
        <v>2572</v>
      </c>
      <c r="B1247" s="1">
        <v>12</v>
      </c>
      <c r="C1247" s="1">
        <v>11</v>
      </c>
      <c r="D1247" s="1">
        <f>IF(Table1[[#This Row],[Position]]&lt;4,3,(IF(Table1[[#This Row],[Position]]&gt;10,1,2)))</f>
        <v>1</v>
      </c>
      <c r="E1247" s="1">
        <f>IF(Table1[[#This Row],[Previous Position]]&lt;4,3,(IF(Table1[[#This Row],[Previous Position]]&gt;10,1,2)))</f>
        <v>1</v>
      </c>
      <c r="F1247" s="1">
        <v>140</v>
      </c>
      <c r="G1247" s="1">
        <v>16.11</v>
      </c>
      <c r="H1247" s="1" t="s">
        <v>2573</v>
      </c>
      <c r="I1247" s="1">
        <v>0</v>
      </c>
      <c r="J1247" s="1">
        <v>0</v>
      </c>
      <c r="K1247" s="1">
        <v>0.1</v>
      </c>
      <c r="L1247" s="1">
        <v>155000000</v>
      </c>
      <c r="M1247" s="1" t="s">
        <v>2574</v>
      </c>
    </row>
    <row r="1248" spans="1:13" x14ac:dyDescent="0.25">
      <c r="A1248" s="1" t="s">
        <v>2575</v>
      </c>
      <c r="B1248" s="1">
        <v>12</v>
      </c>
      <c r="C1248" s="1">
        <v>11</v>
      </c>
      <c r="D1248" s="1">
        <f>IF(Table1[[#This Row],[Position]]&lt;4,3,(IF(Table1[[#This Row],[Position]]&gt;10,1,2)))</f>
        <v>1</v>
      </c>
      <c r="E1248" s="1">
        <f>IF(Table1[[#This Row],[Previous Position]]&lt;4,3,(IF(Table1[[#This Row],[Previous Position]]&gt;10,1,2)))</f>
        <v>1</v>
      </c>
      <c r="F1248" s="1">
        <v>140</v>
      </c>
      <c r="G1248" s="1">
        <v>35.21</v>
      </c>
      <c r="H1248" s="1" t="s">
        <v>2576</v>
      </c>
      <c r="I1248" s="1">
        <v>0</v>
      </c>
      <c r="J1248" s="1">
        <v>0.01</v>
      </c>
      <c r="K1248" s="1">
        <v>0.95</v>
      </c>
      <c r="L1248" s="1">
        <v>1240000</v>
      </c>
      <c r="M1248" s="1" t="s">
        <v>2577</v>
      </c>
    </row>
    <row r="1249" spans="1:13" x14ac:dyDescent="0.25">
      <c r="A1249" s="1" t="s">
        <v>2578</v>
      </c>
      <c r="B1249" s="1">
        <v>12</v>
      </c>
      <c r="C1249" s="1">
        <v>11</v>
      </c>
      <c r="D1249" s="1">
        <f>IF(Table1[[#This Row],[Position]]&lt;4,3,(IF(Table1[[#This Row],[Position]]&gt;10,1,2)))</f>
        <v>1</v>
      </c>
      <c r="E1249" s="1">
        <f>IF(Table1[[#This Row],[Previous Position]]&lt;4,3,(IF(Table1[[#This Row],[Previous Position]]&gt;10,1,2)))</f>
        <v>1</v>
      </c>
      <c r="F1249" s="1">
        <v>140</v>
      </c>
      <c r="G1249" s="1">
        <v>24.27</v>
      </c>
      <c r="H1249" s="1" t="s">
        <v>1123</v>
      </c>
      <c r="I1249" s="1">
        <v>0</v>
      </c>
      <c r="J1249" s="1">
        <v>0.01</v>
      </c>
      <c r="K1249" s="1">
        <v>0.95</v>
      </c>
      <c r="L1249" s="1">
        <v>12500000</v>
      </c>
      <c r="M1249" s="1" t="s">
        <v>2579</v>
      </c>
    </row>
    <row r="1250" spans="1:13" x14ac:dyDescent="0.25">
      <c r="A1250" s="1" t="s">
        <v>2580</v>
      </c>
      <c r="B1250" s="1">
        <v>12</v>
      </c>
      <c r="C1250" s="1">
        <v>12</v>
      </c>
      <c r="D1250" s="1">
        <f>IF(Table1[[#This Row],[Position]]&lt;4,3,(IF(Table1[[#This Row],[Position]]&gt;10,1,2)))</f>
        <v>1</v>
      </c>
      <c r="E1250" s="1">
        <f>IF(Table1[[#This Row],[Previous Position]]&lt;4,3,(IF(Table1[[#This Row],[Previous Position]]&gt;10,1,2)))</f>
        <v>1</v>
      </c>
      <c r="F1250" s="1">
        <v>140</v>
      </c>
      <c r="G1250" s="1">
        <v>10.62</v>
      </c>
      <c r="H1250" s="1" t="s">
        <v>2581</v>
      </c>
      <c r="I1250" s="1">
        <v>0</v>
      </c>
      <c r="J1250" s="1">
        <v>0</v>
      </c>
      <c r="K1250" s="1">
        <v>0.95</v>
      </c>
      <c r="L1250" s="1">
        <v>121000000</v>
      </c>
      <c r="M1250" s="1" t="s">
        <v>2582</v>
      </c>
    </row>
    <row r="1251" spans="1:13" x14ac:dyDescent="0.25">
      <c r="A1251" s="1" t="s">
        <v>2583</v>
      </c>
      <c r="B1251" s="1">
        <v>12</v>
      </c>
      <c r="C1251" s="1">
        <v>12</v>
      </c>
      <c r="D1251" s="1">
        <f>IF(Table1[[#This Row],[Position]]&lt;4,3,(IF(Table1[[#This Row],[Position]]&gt;10,1,2)))</f>
        <v>1</v>
      </c>
      <c r="E1251" s="1">
        <f>IF(Table1[[#This Row],[Previous Position]]&lt;4,3,(IF(Table1[[#This Row],[Previous Position]]&gt;10,1,2)))</f>
        <v>1</v>
      </c>
      <c r="F1251" s="1">
        <v>140</v>
      </c>
      <c r="G1251" s="1">
        <v>31.01</v>
      </c>
      <c r="H1251" s="1" t="s">
        <v>18</v>
      </c>
      <c r="I1251" s="1">
        <v>0</v>
      </c>
      <c r="J1251" s="1">
        <v>0.01</v>
      </c>
      <c r="K1251" s="1">
        <v>0.97</v>
      </c>
      <c r="L1251" s="1">
        <v>4430000</v>
      </c>
      <c r="M1251" s="1" t="s">
        <v>2584</v>
      </c>
    </row>
    <row r="1252" spans="1:13" x14ac:dyDescent="0.25">
      <c r="A1252" s="1" t="s">
        <v>894</v>
      </c>
      <c r="B1252" s="1">
        <v>3</v>
      </c>
      <c r="C1252" s="1">
        <v>3</v>
      </c>
      <c r="D1252" s="1">
        <f>IF(Table1[[#This Row],[Position]]&lt;4,3,(IF(Table1[[#This Row],[Position]]&gt;10,1,2)))</f>
        <v>3</v>
      </c>
      <c r="E1252" s="1">
        <f>IF(Table1[[#This Row],[Previous Position]]&lt;4,3,(IF(Table1[[#This Row],[Previous Position]]&gt;10,1,2)))</f>
        <v>3</v>
      </c>
      <c r="F1252" s="1">
        <v>20</v>
      </c>
      <c r="G1252" s="1">
        <v>12.84</v>
      </c>
      <c r="H1252" s="1" t="s">
        <v>593</v>
      </c>
      <c r="I1252" s="1">
        <v>0</v>
      </c>
      <c r="J1252" s="1">
        <v>0</v>
      </c>
      <c r="K1252" s="1">
        <v>0.3</v>
      </c>
      <c r="L1252" s="1">
        <v>16000</v>
      </c>
      <c r="M1252" s="1" t="s">
        <v>895</v>
      </c>
    </row>
    <row r="1253" spans="1:13" x14ac:dyDescent="0.25">
      <c r="A1253" s="1" t="s">
        <v>2585</v>
      </c>
      <c r="B1253" s="1">
        <v>3</v>
      </c>
      <c r="C1253" s="1">
        <v>3</v>
      </c>
      <c r="D1253" s="1">
        <f>IF(Table1[[#This Row],[Position]]&lt;4,3,(IF(Table1[[#This Row],[Position]]&gt;10,1,2)))</f>
        <v>3</v>
      </c>
      <c r="E1253" s="1">
        <f>IF(Table1[[#This Row],[Previous Position]]&lt;4,3,(IF(Table1[[#This Row],[Previous Position]]&gt;10,1,2)))</f>
        <v>3</v>
      </c>
      <c r="F1253" s="1">
        <v>20</v>
      </c>
      <c r="G1253" s="1">
        <v>14.24</v>
      </c>
      <c r="H1253" s="1" t="s">
        <v>2586</v>
      </c>
      <c r="I1253" s="1">
        <v>0</v>
      </c>
      <c r="J1253" s="1">
        <v>0</v>
      </c>
      <c r="K1253" s="1">
        <v>0.97</v>
      </c>
      <c r="L1253" s="1">
        <v>17600000</v>
      </c>
      <c r="M1253" s="1" t="s">
        <v>2587</v>
      </c>
    </row>
    <row r="1254" spans="1:13" x14ac:dyDescent="0.25">
      <c r="A1254" s="1" t="s">
        <v>2588</v>
      </c>
      <c r="B1254" s="1">
        <v>3</v>
      </c>
      <c r="C1254" s="1">
        <v>3</v>
      </c>
      <c r="D1254" s="1">
        <f>IF(Table1[[#This Row],[Position]]&lt;4,3,(IF(Table1[[#This Row],[Position]]&gt;10,1,2)))</f>
        <v>3</v>
      </c>
      <c r="E1254" s="1">
        <f>IF(Table1[[#This Row],[Previous Position]]&lt;4,3,(IF(Table1[[#This Row],[Previous Position]]&gt;10,1,2)))</f>
        <v>3</v>
      </c>
      <c r="F1254" s="1">
        <v>20</v>
      </c>
      <c r="G1254" s="1">
        <v>0</v>
      </c>
      <c r="H1254" s="1" t="s">
        <v>1103</v>
      </c>
      <c r="I1254" s="1">
        <v>0</v>
      </c>
      <c r="J1254" s="1">
        <v>0</v>
      </c>
      <c r="K1254" s="1">
        <v>0.95</v>
      </c>
      <c r="L1254" s="1">
        <v>244000000</v>
      </c>
      <c r="M1254" s="1" t="s">
        <v>2589</v>
      </c>
    </row>
    <row r="1255" spans="1:13" x14ac:dyDescent="0.25">
      <c r="A1255" s="1" t="s">
        <v>2129</v>
      </c>
      <c r="B1255" s="1">
        <v>3</v>
      </c>
      <c r="C1255" s="1">
        <v>3</v>
      </c>
      <c r="D1255" s="1">
        <f>IF(Table1[[#This Row],[Position]]&lt;4,3,(IF(Table1[[#This Row],[Position]]&gt;10,1,2)))</f>
        <v>3</v>
      </c>
      <c r="E1255" s="1">
        <f>IF(Table1[[#This Row],[Previous Position]]&lt;4,3,(IF(Table1[[#This Row],[Previous Position]]&gt;10,1,2)))</f>
        <v>3</v>
      </c>
      <c r="F1255" s="1">
        <v>20</v>
      </c>
      <c r="G1255" s="1">
        <v>13.06</v>
      </c>
      <c r="H1255" s="1" t="s">
        <v>1673</v>
      </c>
      <c r="I1255" s="1">
        <v>0</v>
      </c>
      <c r="J1255" s="1">
        <v>0</v>
      </c>
      <c r="K1255" s="1">
        <v>1</v>
      </c>
      <c r="L1255" s="1">
        <v>495000</v>
      </c>
      <c r="M1255" s="1" t="s">
        <v>2130</v>
      </c>
    </row>
    <row r="1256" spans="1:13" x14ac:dyDescent="0.25">
      <c r="A1256" s="1" t="s">
        <v>2590</v>
      </c>
      <c r="B1256" s="1">
        <v>3</v>
      </c>
      <c r="C1256" s="1">
        <v>2</v>
      </c>
      <c r="D1256" s="1">
        <f>IF(Table1[[#This Row],[Position]]&lt;4,3,(IF(Table1[[#This Row],[Position]]&gt;10,1,2)))</f>
        <v>3</v>
      </c>
      <c r="E1256" s="1">
        <f>IF(Table1[[#This Row],[Previous Position]]&lt;4,3,(IF(Table1[[#This Row],[Previous Position]]&gt;10,1,2)))</f>
        <v>3</v>
      </c>
      <c r="F1256" s="1">
        <v>20</v>
      </c>
      <c r="G1256" s="1">
        <v>20.16</v>
      </c>
      <c r="H1256" s="1" t="s">
        <v>682</v>
      </c>
      <c r="I1256" s="1">
        <v>0</v>
      </c>
      <c r="J1256" s="1">
        <v>0</v>
      </c>
      <c r="K1256" s="1">
        <v>0.88</v>
      </c>
      <c r="L1256" s="1">
        <v>4570000</v>
      </c>
      <c r="M1256" s="1" t="s">
        <v>2591</v>
      </c>
    </row>
    <row r="1257" spans="1:13" x14ac:dyDescent="0.25">
      <c r="A1257" s="1" t="s">
        <v>2592</v>
      </c>
      <c r="B1257" s="1">
        <v>3</v>
      </c>
      <c r="C1257" s="1">
        <v>5</v>
      </c>
      <c r="D1257" s="1">
        <f>IF(Table1[[#This Row],[Position]]&lt;4,3,(IF(Table1[[#This Row],[Position]]&gt;10,1,2)))</f>
        <v>3</v>
      </c>
      <c r="E1257" s="1">
        <f>IF(Table1[[#This Row],[Previous Position]]&lt;4,3,(IF(Table1[[#This Row],[Previous Position]]&gt;10,1,2)))</f>
        <v>2</v>
      </c>
      <c r="F1257" s="1">
        <v>20</v>
      </c>
      <c r="G1257" s="1">
        <v>0</v>
      </c>
      <c r="H1257" s="1" t="s">
        <v>15</v>
      </c>
      <c r="I1257" s="1">
        <v>0</v>
      </c>
      <c r="J1257" s="1">
        <v>0</v>
      </c>
      <c r="K1257" s="1">
        <v>0.74</v>
      </c>
      <c r="L1257" s="1">
        <v>64500000</v>
      </c>
      <c r="M1257" s="1" t="s">
        <v>2593</v>
      </c>
    </row>
    <row r="1258" spans="1:13" x14ac:dyDescent="0.25">
      <c r="A1258" s="1" t="s">
        <v>2594</v>
      </c>
      <c r="B1258" s="1">
        <v>3</v>
      </c>
      <c r="C1258" s="1">
        <v>2</v>
      </c>
      <c r="D1258" s="1">
        <f>IF(Table1[[#This Row],[Position]]&lt;4,3,(IF(Table1[[#This Row],[Position]]&gt;10,1,2)))</f>
        <v>3</v>
      </c>
      <c r="E1258" s="1">
        <f>IF(Table1[[#This Row],[Previous Position]]&lt;4,3,(IF(Table1[[#This Row],[Previous Position]]&gt;10,1,2)))</f>
        <v>3</v>
      </c>
      <c r="F1258" s="1">
        <v>20</v>
      </c>
      <c r="G1258" s="1">
        <v>0</v>
      </c>
      <c r="H1258" s="1" t="s">
        <v>452</v>
      </c>
      <c r="I1258" s="1">
        <v>0</v>
      </c>
      <c r="J1258" s="1">
        <v>0</v>
      </c>
      <c r="K1258" s="1">
        <v>0.11</v>
      </c>
      <c r="L1258" s="1">
        <v>41800000</v>
      </c>
      <c r="M1258" s="1" t="s">
        <v>2595</v>
      </c>
    </row>
    <row r="1259" spans="1:13" x14ac:dyDescent="0.25">
      <c r="A1259" s="1" t="s">
        <v>2131</v>
      </c>
      <c r="B1259" s="1">
        <v>3</v>
      </c>
      <c r="C1259" s="1">
        <v>3</v>
      </c>
      <c r="D1259" s="1">
        <f>IF(Table1[[#This Row],[Position]]&lt;4,3,(IF(Table1[[#This Row],[Position]]&gt;10,1,2)))</f>
        <v>3</v>
      </c>
      <c r="E1259" s="1">
        <f>IF(Table1[[#This Row],[Previous Position]]&lt;4,3,(IF(Table1[[#This Row],[Previous Position]]&gt;10,1,2)))</f>
        <v>3</v>
      </c>
      <c r="F1259" s="1">
        <v>20</v>
      </c>
      <c r="G1259" s="1">
        <v>9.52</v>
      </c>
      <c r="H1259" s="1" t="s">
        <v>449</v>
      </c>
      <c r="I1259" s="1">
        <v>0</v>
      </c>
      <c r="J1259" s="1">
        <v>0</v>
      </c>
      <c r="K1259" s="1">
        <v>0.97</v>
      </c>
      <c r="L1259" s="1">
        <v>19400000</v>
      </c>
      <c r="M1259" s="1" t="s">
        <v>2132</v>
      </c>
    </row>
    <row r="1260" spans="1:13" x14ac:dyDescent="0.25">
      <c r="A1260" s="1" t="s">
        <v>2596</v>
      </c>
      <c r="B1260" s="1">
        <v>3</v>
      </c>
      <c r="C1260" s="1">
        <v>1</v>
      </c>
      <c r="D1260" s="1">
        <f>IF(Table1[[#This Row],[Position]]&lt;4,3,(IF(Table1[[#This Row],[Position]]&gt;10,1,2)))</f>
        <v>3</v>
      </c>
      <c r="E1260" s="1">
        <f>IF(Table1[[#This Row],[Previous Position]]&lt;4,3,(IF(Table1[[#This Row],[Previous Position]]&gt;10,1,2)))</f>
        <v>3</v>
      </c>
      <c r="F1260" s="1">
        <v>20</v>
      </c>
      <c r="G1260" s="1">
        <v>0</v>
      </c>
      <c r="H1260" s="1" t="s">
        <v>760</v>
      </c>
      <c r="I1260" s="1">
        <v>0</v>
      </c>
      <c r="J1260" s="1">
        <v>0</v>
      </c>
      <c r="K1260" s="1">
        <v>0.92</v>
      </c>
      <c r="L1260" s="1">
        <v>30100000</v>
      </c>
      <c r="M1260" s="1" t="s">
        <v>2597</v>
      </c>
    </row>
    <row r="1261" spans="1:13" x14ac:dyDescent="0.25">
      <c r="A1261" s="1" t="s">
        <v>2598</v>
      </c>
      <c r="B1261" s="1">
        <v>3</v>
      </c>
      <c r="C1261" s="1">
        <v>3</v>
      </c>
      <c r="D1261" s="1">
        <f>IF(Table1[[#This Row],[Position]]&lt;4,3,(IF(Table1[[#This Row],[Position]]&gt;10,1,2)))</f>
        <v>3</v>
      </c>
      <c r="E1261" s="1">
        <f>IF(Table1[[#This Row],[Previous Position]]&lt;4,3,(IF(Table1[[#This Row],[Previous Position]]&gt;10,1,2)))</f>
        <v>3</v>
      </c>
      <c r="F1261" s="1">
        <v>20</v>
      </c>
      <c r="G1261" s="1">
        <v>0</v>
      </c>
      <c r="H1261" s="1" t="s">
        <v>2599</v>
      </c>
      <c r="I1261" s="1">
        <v>0</v>
      </c>
      <c r="J1261" s="1">
        <v>0</v>
      </c>
      <c r="K1261" s="1">
        <v>0.01</v>
      </c>
      <c r="L1261" s="1">
        <v>6350000</v>
      </c>
      <c r="M1261" s="1" t="s">
        <v>2600</v>
      </c>
    </row>
    <row r="1262" spans="1:13" x14ac:dyDescent="0.25">
      <c r="A1262" s="1" t="s">
        <v>902</v>
      </c>
      <c r="B1262" s="1">
        <v>3</v>
      </c>
      <c r="C1262" s="1">
        <v>4</v>
      </c>
      <c r="D1262" s="1">
        <f>IF(Table1[[#This Row],[Position]]&lt;4,3,(IF(Table1[[#This Row],[Position]]&gt;10,1,2)))</f>
        <v>3</v>
      </c>
      <c r="E1262" s="1">
        <f>IF(Table1[[#This Row],[Previous Position]]&lt;4,3,(IF(Table1[[#This Row],[Previous Position]]&gt;10,1,2)))</f>
        <v>2</v>
      </c>
      <c r="F1262" s="1">
        <v>20</v>
      </c>
      <c r="G1262" s="1">
        <v>13.36</v>
      </c>
      <c r="H1262" s="1" t="s">
        <v>378</v>
      </c>
      <c r="I1262" s="1">
        <v>0</v>
      </c>
      <c r="J1262" s="1">
        <v>0</v>
      </c>
      <c r="K1262" s="1">
        <v>0.95</v>
      </c>
      <c r="L1262" s="1">
        <v>441000</v>
      </c>
      <c r="M1262" s="1" t="s">
        <v>903</v>
      </c>
    </row>
    <row r="1263" spans="1:13" x14ac:dyDescent="0.25">
      <c r="A1263" s="1" t="s">
        <v>2601</v>
      </c>
      <c r="B1263" s="1">
        <v>3</v>
      </c>
      <c r="C1263" s="1">
        <v>4</v>
      </c>
      <c r="D1263" s="1">
        <f>IF(Table1[[#This Row],[Position]]&lt;4,3,(IF(Table1[[#This Row],[Position]]&gt;10,1,2)))</f>
        <v>3</v>
      </c>
      <c r="E1263" s="1">
        <f>IF(Table1[[#This Row],[Previous Position]]&lt;4,3,(IF(Table1[[#This Row],[Previous Position]]&gt;10,1,2)))</f>
        <v>2</v>
      </c>
      <c r="F1263" s="1">
        <v>20</v>
      </c>
      <c r="G1263" s="1">
        <v>0</v>
      </c>
      <c r="H1263" s="1" t="s">
        <v>216</v>
      </c>
      <c r="I1263" s="1">
        <v>0</v>
      </c>
      <c r="J1263" s="1">
        <v>0</v>
      </c>
      <c r="K1263" s="1">
        <v>0.46</v>
      </c>
      <c r="L1263" s="1">
        <v>74500000</v>
      </c>
      <c r="M1263" s="1" t="s">
        <v>2602</v>
      </c>
    </row>
    <row r="1264" spans="1:13" x14ac:dyDescent="0.25">
      <c r="A1264" s="1" t="s">
        <v>2135</v>
      </c>
      <c r="B1264" s="1">
        <v>3</v>
      </c>
      <c r="C1264" s="1">
        <v>3</v>
      </c>
      <c r="D1264" s="1">
        <f>IF(Table1[[#This Row],[Position]]&lt;4,3,(IF(Table1[[#This Row],[Position]]&gt;10,1,2)))</f>
        <v>3</v>
      </c>
      <c r="E1264" s="1">
        <f>IF(Table1[[#This Row],[Previous Position]]&lt;4,3,(IF(Table1[[#This Row],[Previous Position]]&gt;10,1,2)))</f>
        <v>3</v>
      </c>
      <c r="F1264" s="1">
        <v>20</v>
      </c>
      <c r="G1264" s="1">
        <v>0</v>
      </c>
      <c r="H1264" s="1" t="s">
        <v>1372</v>
      </c>
      <c r="I1264" s="1">
        <v>0</v>
      </c>
      <c r="J1264" s="1">
        <v>0</v>
      </c>
      <c r="K1264" s="1">
        <v>0.89</v>
      </c>
      <c r="L1264" s="1">
        <v>14500000</v>
      </c>
      <c r="M1264" s="1" t="s">
        <v>2136</v>
      </c>
    </row>
    <row r="1265" spans="1:13" x14ac:dyDescent="0.25">
      <c r="A1265" s="1" t="s">
        <v>2603</v>
      </c>
      <c r="B1265" s="1">
        <v>3</v>
      </c>
      <c r="C1265" s="1">
        <v>3</v>
      </c>
      <c r="D1265" s="1">
        <f>IF(Table1[[#This Row],[Position]]&lt;4,3,(IF(Table1[[#This Row],[Position]]&gt;10,1,2)))</f>
        <v>3</v>
      </c>
      <c r="E1265" s="1">
        <f>IF(Table1[[#This Row],[Previous Position]]&lt;4,3,(IF(Table1[[#This Row],[Previous Position]]&gt;10,1,2)))</f>
        <v>3</v>
      </c>
      <c r="F1265" s="1">
        <v>20</v>
      </c>
      <c r="G1265" s="1">
        <v>0</v>
      </c>
      <c r="H1265" s="1" t="s">
        <v>253</v>
      </c>
      <c r="I1265" s="1">
        <v>0</v>
      </c>
      <c r="J1265" s="1">
        <v>0</v>
      </c>
      <c r="K1265" s="1">
        <v>0.96</v>
      </c>
      <c r="L1265" s="1">
        <v>258000000</v>
      </c>
      <c r="M1265" s="1" t="s">
        <v>2604</v>
      </c>
    </row>
    <row r="1266" spans="1:13" x14ac:dyDescent="0.25">
      <c r="A1266" s="1" t="s">
        <v>2605</v>
      </c>
      <c r="B1266" s="1">
        <v>3</v>
      </c>
      <c r="C1266" s="1">
        <v>4</v>
      </c>
      <c r="D1266" s="1">
        <f>IF(Table1[[#This Row],[Position]]&lt;4,3,(IF(Table1[[#This Row],[Position]]&gt;10,1,2)))</f>
        <v>3</v>
      </c>
      <c r="E1266" s="1">
        <f>IF(Table1[[#This Row],[Previous Position]]&lt;4,3,(IF(Table1[[#This Row],[Previous Position]]&gt;10,1,2)))</f>
        <v>2</v>
      </c>
      <c r="F1266" s="1">
        <v>20</v>
      </c>
      <c r="G1266" s="1">
        <v>8.58</v>
      </c>
      <c r="H1266" s="1" t="s">
        <v>1073</v>
      </c>
      <c r="I1266" s="1">
        <v>0</v>
      </c>
      <c r="J1266" s="1">
        <v>0</v>
      </c>
      <c r="K1266" s="1">
        <v>0.62</v>
      </c>
      <c r="L1266" s="1">
        <v>8210000</v>
      </c>
      <c r="M1266" s="1" t="s">
        <v>2606</v>
      </c>
    </row>
    <row r="1267" spans="1:13" x14ac:dyDescent="0.25">
      <c r="A1267" s="1" t="s">
        <v>2607</v>
      </c>
      <c r="B1267" s="1">
        <v>3</v>
      </c>
      <c r="C1267" s="1">
        <v>2</v>
      </c>
      <c r="D1267" s="1">
        <f>IF(Table1[[#This Row],[Position]]&lt;4,3,(IF(Table1[[#This Row],[Position]]&gt;10,1,2)))</f>
        <v>3</v>
      </c>
      <c r="E1267" s="1">
        <f>IF(Table1[[#This Row],[Previous Position]]&lt;4,3,(IF(Table1[[#This Row],[Previous Position]]&gt;10,1,2)))</f>
        <v>3</v>
      </c>
      <c r="F1267" s="1">
        <v>20</v>
      </c>
      <c r="G1267" s="1">
        <v>0</v>
      </c>
      <c r="H1267" s="1" t="s">
        <v>50</v>
      </c>
      <c r="I1267" s="1">
        <v>0</v>
      </c>
      <c r="J1267" s="1">
        <v>0</v>
      </c>
      <c r="K1267" s="1">
        <v>0.54</v>
      </c>
      <c r="L1267" s="1">
        <v>9060000</v>
      </c>
      <c r="M1267" s="1" t="s">
        <v>2608</v>
      </c>
    </row>
    <row r="1268" spans="1:13" x14ac:dyDescent="0.25">
      <c r="A1268" s="1" t="s">
        <v>2609</v>
      </c>
      <c r="B1268" s="1">
        <v>3</v>
      </c>
      <c r="C1268" s="1">
        <v>3</v>
      </c>
      <c r="D1268" s="1">
        <f>IF(Table1[[#This Row],[Position]]&lt;4,3,(IF(Table1[[#This Row],[Position]]&gt;10,1,2)))</f>
        <v>3</v>
      </c>
      <c r="E1268" s="1">
        <f>IF(Table1[[#This Row],[Previous Position]]&lt;4,3,(IF(Table1[[#This Row],[Previous Position]]&gt;10,1,2)))</f>
        <v>3</v>
      </c>
      <c r="F1268" s="1">
        <v>20</v>
      </c>
      <c r="G1268" s="1">
        <v>37.08</v>
      </c>
      <c r="H1268" s="1" t="s">
        <v>200</v>
      </c>
      <c r="I1268" s="1">
        <v>0</v>
      </c>
      <c r="J1268" s="1">
        <v>0.01</v>
      </c>
      <c r="K1268" s="1">
        <v>0.97</v>
      </c>
      <c r="L1268" s="1">
        <v>281000</v>
      </c>
      <c r="M1268" s="1" t="s">
        <v>2610</v>
      </c>
    </row>
    <row r="1269" spans="1:13" x14ac:dyDescent="0.25">
      <c r="A1269" s="1" t="s">
        <v>2611</v>
      </c>
      <c r="B1269" s="1">
        <v>3</v>
      </c>
      <c r="C1269" s="1">
        <v>3</v>
      </c>
      <c r="D1269" s="1">
        <f>IF(Table1[[#This Row],[Position]]&lt;4,3,(IF(Table1[[#This Row],[Position]]&gt;10,1,2)))</f>
        <v>3</v>
      </c>
      <c r="E1269" s="1">
        <f>IF(Table1[[#This Row],[Previous Position]]&lt;4,3,(IF(Table1[[#This Row],[Previous Position]]&gt;10,1,2)))</f>
        <v>3</v>
      </c>
      <c r="F1269" s="1">
        <v>20</v>
      </c>
      <c r="G1269" s="1">
        <v>0</v>
      </c>
      <c r="H1269" s="1" t="s">
        <v>2612</v>
      </c>
      <c r="I1269" s="1">
        <v>0</v>
      </c>
      <c r="J1269" s="1">
        <v>0</v>
      </c>
      <c r="K1269" s="1">
        <v>0.09</v>
      </c>
      <c r="L1269" s="1">
        <v>27100000</v>
      </c>
      <c r="M1269" s="1" t="s">
        <v>2613</v>
      </c>
    </row>
    <row r="1270" spans="1:13" x14ac:dyDescent="0.25">
      <c r="A1270" s="1" t="s">
        <v>2141</v>
      </c>
      <c r="B1270" s="1">
        <v>3</v>
      </c>
      <c r="C1270" s="1">
        <v>0</v>
      </c>
      <c r="D1270" s="1">
        <f>IF(Table1[[#This Row],[Position]]&lt;4,3,(IF(Table1[[#This Row],[Position]]&gt;10,1,2)))</f>
        <v>3</v>
      </c>
      <c r="E1270" s="1">
        <f>IF(Table1[[#This Row],[Previous Position]]&lt;4,3,(IF(Table1[[#This Row],[Previous Position]]&gt;10,1,2)))</f>
        <v>3</v>
      </c>
      <c r="F1270" s="1">
        <v>20</v>
      </c>
      <c r="G1270" s="1">
        <v>57.66</v>
      </c>
      <c r="H1270" s="1" t="s">
        <v>168</v>
      </c>
      <c r="I1270" s="1">
        <v>0</v>
      </c>
      <c r="J1270" s="1">
        <v>0.02</v>
      </c>
      <c r="K1270" s="1">
        <v>1</v>
      </c>
      <c r="L1270" s="1">
        <v>15600000</v>
      </c>
      <c r="M1270" s="1" t="s">
        <v>2143</v>
      </c>
    </row>
    <row r="1271" spans="1:13" x14ac:dyDescent="0.25">
      <c r="A1271" s="1" t="s">
        <v>2614</v>
      </c>
      <c r="B1271" s="1">
        <v>3</v>
      </c>
      <c r="C1271" s="1">
        <v>0</v>
      </c>
      <c r="D1271" s="1">
        <f>IF(Table1[[#This Row],[Position]]&lt;4,3,(IF(Table1[[#This Row],[Position]]&gt;10,1,2)))</f>
        <v>3</v>
      </c>
      <c r="E1271" s="1">
        <f>IF(Table1[[#This Row],[Previous Position]]&lt;4,3,(IF(Table1[[#This Row],[Previous Position]]&gt;10,1,2)))</f>
        <v>3</v>
      </c>
      <c r="F1271" s="1">
        <v>20</v>
      </c>
      <c r="G1271" s="1">
        <v>0</v>
      </c>
      <c r="H1271" s="1" t="s">
        <v>2615</v>
      </c>
      <c r="I1271" s="1">
        <v>0</v>
      </c>
      <c r="J1271" s="1">
        <v>0</v>
      </c>
      <c r="K1271" s="1">
        <v>0.65</v>
      </c>
      <c r="L1271" s="1">
        <v>144000000</v>
      </c>
      <c r="M1271" s="1" t="s">
        <v>2616</v>
      </c>
    </row>
    <row r="1272" spans="1:13" x14ac:dyDescent="0.25">
      <c r="A1272" s="1" t="s">
        <v>914</v>
      </c>
      <c r="B1272" s="1">
        <v>3</v>
      </c>
      <c r="C1272" s="1">
        <v>3</v>
      </c>
      <c r="D1272" s="1">
        <f>IF(Table1[[#This Row],[Position]]&lt;4,3,(IF(Table1[[#This Row],[Position]]&gt;10,1,2)))</f>
        <v>3</v>
      </c>
      <c r="E1272" s="1">
        <f>IF(Table1[[#This Row],[Previous Position]]&lt;4,3,(IF(Table1[[#This Row],[Previous Position]]&gt;10,1,2)))</f>
        <v>3</v>
      </c>
      <c r="F1272" s="1">
        <v>20</v>
      </c>
      <c r="G1272" s="1">
        <v>2.4</v>
      </c>
      <c r="H1272" s="1" t="s">
        <v>166</v>
      </c>
      <c r="I1272" s="1">
        <v>0</v>
      </c>
      <c r="J1272" s="1">
        <v>0</v>
      </c>
      <c r="K1272" s="1">
        <v>0.69</v>
      </c>
      <c r="L1272" s="1">
        <v>340000</v>
      </c>
      <c r="M1272" s="1" t="s">
        <v>915</v>
      </c>
    </row>
    <row r="1273" spans="1:13" x14ac:dyDescent="0.25">
      <c r="A1273" s="1" t="s">
        <v>2617</v>
      </c>
      <c r="B1273" s="1">
        <v>3</v>
      </c>
      <c r="C1273" s="1">
        <v>3</v>
      </c>
      <c r="D1273" s="1">
        <f>IF(Table1[[#This Row],[Position]]&lt;4,3,(IF(Table1[[#This Row],[Position]]&gt;10,1,2)))</f>
        <v>3</v>
      </c>
      <c r="E1273" s="1">
        <f>IF(Table1[[#This Row],[Previous Position]]&lt;4,3,(IF(Table1[[#This Row],[Previous Position]]&gt;10,1,2)))</f>
        <v>3</v>
      </c>
      <c r="F1273" s="1">
        <v>20</v>
      </c>
      <c r="G1273" s="1">
        <v>0</v>
      </c>
      <c r="H1273" s="1" t="s">
        <v>1402</v>
      </c>
      <c r="I1273" s="1">
        <v>0</v>
      </c>
      <c r="J1273" s="1">
        <v>0</v>
      </c>
      <c r="K1273" s="1">
        <v>0.97</v>
      </c>
      <c r="L1273" s="1">
        <v>143000000</v>
      </c>
      <c r="M1273" s="1" t="s">
        <v>2618</v>
      </c>
    </row>
    <row r="1274" spans="1:13" x14ac:dyDescent="0.25">
      <c r="A1274" s="1" t="s">
        <v>2619</v>
      </c>
      <c r="B1274" s="1">
        <v>3</v>
      </c>
      <c r="C1274" s="1">
        <v>3</v>
      </c>
      <c r="D1274" s="1">
        <f>IF(Table1[[#This Row],[Position]]&lt;4,3,(IF(Table1[[#This Row],[Position]]&gt;10,1,2)))</f>
        <v>3</v>
      </c>
      <c r="E1274" s="1">
        <f>IF(Table1[[#This Row],[Previous Position]]&lt;4,3,(IF(Table1[[#This Row],[Previous Position]]&gt;10,1,2)))</f>
        <v>3</v>
      </c>
      <c r="F1274" s="1">
        <v>20</v>
      </c>
      <c r="G1274" s="1">
        <v>0</v>
      </c>
      <c r="H1274" s="1" t="s">
        <v>2110</v>
      </c>
      <c r="I1274" s="1">
        <v>0</v>
      </c>
      <c r="J1274" s="1">
        <v>0</v>
      </c>
      <c r="K1274" s="1">
        <v>0.35</v>
      </c>
      <c r="L1274" s="1">
        <v>3270000</v>
      </c>
      <c r="M1274" s="1" t="s">
        <v>2620</v>
      </c>
    </row>
    <row r="1275" spans="1:13" x14ac:dyDescent="0.25">
      <c r="A1275" s="1" t="s">
        <v>2621</v>
      </c>
      <c r="B1275" s="1">
        <v>3</v>
      </c>
      <c r="C1275" s="1">
        <v>4</v>
      </c>
      <c r="D1275" s="1">
        <f>IF(Table1[[#This Row],[Position]]&lt;4,3,(IF(Table1[[#This Row],[Position]]&gt;10,1,2)))</f>
        <v>3</v>
      </c>
      <c r="E1275" s="1">
        <f>IF(Table1[[#This Row],[Previous Position]]&lt;4,3,(IF(Table1[[#This Row],[Previous Position]]&gt;10,1,2)))</f>
        <v>2</v>
      </c>
      <c r="F1275" s="1">
        <v>20</v>
      </c>
      <c r="G1275" s="1">
        <v>0</v>
      </c>
      <c r="H1275" s="1" t="s">
        <v>92</v>
      </c>
      <c r="I1275" s="1">
        <v>0</v>
      </c>
      <c r="J1275" s="1">
        <v>0</v>
      </c>
      <c r="K1275" s="1">
        <v>0.19</v>
      </c>
      <c r="L1275" s="1">
        <v>498000000</v>
      </c>
      <c r="M1275" s="1" t="s">
        <v>2622</v>
      </c>
    </row>
    <row r="1276" spans="1:13" x14ac:dyDescent="0.25">
      <c r="A1276" s="1" t="s">
        <v>2623</v>
      </c>
      <c r="B1276" s="1">
        <v>3</v>
      </c>
      <c r="C1276" s="1">
        <v>3</v>
      </c>
      <c r="D1276" s="1">
        <f>IF(Table1[[#This Row],[Position]]&lt;4,3,(IF(Table1[[#This Row],[Position]]&gt;10,1,2)))</f>
        <v>3</v>
      </c>
      <c r="E1276" s="1">
        <f>IF(Table1[[#This Row],[Previous Position]]&lt;4,3,(IF(Table1[[#This Row],[Previous Position]]&gt;10,1,2)))</f>
        <v>3</v>
      </c>
      <c r="F1276" s="1">
        <v>20</v>
      </c>
      <c r="G1276" s="1">
        <v>3.47</v>
      </c>
      <c r="H1276" s="1" t="s">
        <v>562</v>
      </c>
      <c r="I1276" s="1">
        <v>0</v>
      </c>
      <c r="J1276" s="1">
        <v>0</v>
      </c>
      <c r="K1276" s="1">
        <v>0.43</v>
      </c>
      <c r="L1276" s="1">
        <v>6370000</v>
      </c>
      <c r="M1276" s="1" t="s">
        <v>2624</v>
      </c>
    </row>
    <row r="1277" spans="1:13" x14ac:dyDescent="0.25">
      <c r="A1277" s="1" t="s">
        <v>2625</v>
      </c>
      <c r="B1277" s="1">
        <v>3</v>
      </c>
      <c r="C1277" s="1">
        <v>2</v>
      </c>
      <c r="D1277" s="1">
        <f>IF(Table1[[#This Row],[Position]]&lt;4,3,(IF(Table1[[#This Row],[Position]]&gt;10,1,2)))</f>
        <v>3</v>
      </c>
      <c r="E1277" s="1">
        <f>IF(Table1[[#This Row],[Previous Position]]&lt;4,3,(IF(Table1[[#This Row],[Previous Position]]&gt;10,1,2)))</f>
        <v>3</v>
      </c>
      <c r="F1277" s="1">
        <v>20</v>
      </c>
      <c r="G1277" s="1">
        <v>33.32</v>
      </c>
      <c r="H1277" s="1" t="s">
        <v>18</v>
      </c>
      <c r="I1277" s="1">
        <v>0</v>
      </c>
      <c r="J1277" s="1">
        <v>0.01</v>
      </c>
      <c r="K1277" s="1">
        <v>0.99</v>
      </c>
      <c r="L1277" s="1">
        <v>17900000</v>
      </c>
      <c r="M1277" s="1" t="s">
        <v>2626</v>
      </c>
    </row>
    <row r="1278" spans="1:13" x14ac:dyDescent="0.25">
      <c r="A1278" s="1" t="s">
        <v>943</v>
      </c>
      <c r="B1278" s="1">
        <v>3</v>
      </c>
      <c r="C1278" s="1">
        <v>3</v>
      </c>
      <c r="D1278" s="1">
        <f>IF(Table1[[#This Row],[Position]]&lt;4,3,(IF(Table1[[#This Row],[Position]]&gt;10,1,2)))</f>
        <v>3</v>
      </c>
      <c r="E1278" s="1">
        <f>IF(Table1[[#This Row],[Previous Position]]&lt;4,3,(IF(Table1[[#This Row],[Previous Position]]&gt;10,1,2)))</f>
        <v>3</v>
      </c>
      <c r="F1278" s="1">
        <v>20</v>
      </c>
      <c r="G1278" s="1">
        <v>14.36</v>
      </c>
      <c r="H1278" s="1" t="s">
        <v>1103</v>
      </c>
      <c r="I1278" s="1">
        <v>0</v>
      </c>
      <c r="J1278" s="1">
        <v>0</v>
      </c>
      <c r="K1278" s="1">
        <v>0.67</v>
      </c>
      <c r="L1278" s="1">
        <v>527000</v>
      </c>
      <c r="M1278" s="1" t="s">
        <v>944</v>
      </c>
    </row>
    <row r="1279" spans="1:13" x14ac:dyDescent="0.25">
      <c r="A1279" s="1" t="s">
        <v>2627</v>
      </c>
      <c r="B1279" s="1">
        <v>18</v>
      </c>
      <c r="C1279" s="1">
        <v>19</v>
      </c>
      <c r="D1279" s="1">
        <f>IF(Table1[[#This Row],[Position]]&lt;4,3,(IF(Table1[[#This Row],[Position]]&gt;10,1,2)))</f>
        <v>1</v>
      </c>
      <c r="E1279" s="1">
        <f>IF(Table1[[#This Row],[Previous Position]]&lt;4,3,(IF(Table1[[#This Row],[Previous Position]]&gt;10,1,2)))</f>
        <v>1</v>
      </c>
      <c r="F1279" s="1">
        <v>590</v>
      </c>
      <c r="G1279" s="1">
        <v>0</v>
      </c>
      <c r="H1279" s="1" t="s">
        <v>2628</v>
      </c>
      <c r="I1279" s="1">
        <v>0</v>
      </c>
      <c r="J1279" s="1">
        <v>0</v>
      </c>
      <c r="K1279" s="1">
        <v>0.01</v>
      </c>
      <c r="L1279" s="1">
        <v>39100000</v>
      </c>
      <c r="M1279" s="1" t="s">
        <v>2629</v>
      </c>
    </row>
    <row r="1280" spans="1:13" x14ac:dyDescent="0.25">
      <c r="A1280" s="1" t="s">
        <v>2630</v>
      </c>
      <c r="B1280" s="1">
        <v>19</v>
      </c>
      <c r="C1280" s="1">
        <v>0</v>
      </c>
      <c r="D1280" s="1">
        <f>IF(Table1[[#This Row],[Position]]&lt;4,3,(IF(Table1[[#This Row],[Position]]&gt;10,1,2)))</f>
        <v>1</v>
      </c>
      <c r="E1280" s="1">
        <f>IF(Table1[[#This Row],[Previous Position]]&lt;4,3,(IF(Table1[[#This Row],[Previous Position]]&gt;10,1,2)))</f>
        <v>3</v>
      </c>
      <c r="F1280" s="1">
        <v>590</v>
      </c>
      <c r="G1280" s="1">
        <v>0.78</v>
      </c>
      <c r="H1280" s="1" t="s">
        <v>555</v>
      </c>
      <c r="I1280" s="1">
        <v>0</v>
      </c>
      <c r="J1280" s="1">
        <v>0</v>
      </c>
      <c r="K1280" s="1">
        <v>0.03</v>
      </c>
      <c r="L1280" s="1">
        <v>27800000</v>
      </c>
      <c r="M1280" s="1" t="s">
        <v>2631</v>
      </c>
    </row>
    <row r="1281" spans="1:13" x14ac:dyDescent="0.25">
      <c r="A1281" s="1" t="s">
        <v>2632</v>
      </c>
      <c r="B1281" s="1">
        <v>19</v>
      </c>
      <c r="C1281" s="1">
        <v>17</v>
      </c>
      <c r="D1281" s="1">
        <f>IF(Table1[[#This Row],[Position]]&lt;4,3,(IF(Table1[[#This Row],[Position]]&gt;10,1,2)))</f>
        <v>1</v>
      </c>
      <c r="E1281" s="1">
        <f>IF(Table1[[#This Row],[Previous Position]]&lt;4,3,(IF(Table1[[#This Row],[Previous Position]]&gt;10,1,2)))</f>
        <v>1</v>
      </c>
      <c r="F1281" s="1">
        <v>590</v>
      </c>
      <c r="G1281" s="1">
        <v>14.11</v>
      </c>
      <c r="H1281" s="1" t="s">
        <v>113</v>
      </c>
      <c r="I1281" s="1">
        <v>0</v>
      </c>
      <c r="J1281" s="1">
        <v>0</v>
      </c>
      <c r="K1281" s="1">
        <v>0.21</v>
      </c>
      <c r="L1281" s="1">
        <v>13400000</v>
      </c>
      <c r="M1281" s="1" t="s">
        <v>2633</v>
      </c>
    </row>
    <row r="1282" spans="1:13" x14ac:dyDescent="0.25">
      <c r="A1282" s="1" t="s">
        <v>2634</v>
      </c>
      <c r="B1282" s="1">
        <v>19</v>
      </c>
      <c r="C1282" s="1">
        <v>0</v>
      </c>
      <c r="D1282" s="1">
        <f>IF(Table1[[#This Row],[Position]]&lt;4,3,(IF(Table1[[#This Row],[Position]]&gt;10,1,2)))</f>
        <v>1</v>
      </c>
      <c r="E1282" s="1">
        <f>IF(Table1[[#This Row],[Previous Position]]&lt;4,3,(IF(Table1[[#This Row],[Previous Position]]&gt;10,1,2)))</f>
        <v>3</v>
      </c>
      <c r="F1282" s="1">
        <v>590</v>
      </c>
      <c r="G1282" s="1">
        <v>0.96</v>
      </c>
      <c r="H1282" s="1" t="s">
        <v>312</v>
      </c>
      <c r="I1282" s="1">
        <v>0</v>
      </c>
      <c r="J1282" s="1">
        <v>0</v>
      </c>
      <c r="K1282" s="1">
        <v>0.16</v>
      </c>
      <c r="L1282" s="1">
        <v>14600000</v>
      </c>
      <c r="M1282" s="1" t="s">
        <v>2635</v>
      </c>
    </row>
    <row r="1283" spans="1:13" x14ac:dyDescent="0.25">
      <c r="A1283" s="1" t="s">
        <v>2205</v>
      </c>
      <c r="B1283" s="1">
        <v>18</v>
      </c>
      <c r="C1283" s="1">
        <v>0</v>
      </c>
      <c r="D1283" s="1">
        <f>IF(Table1[[#This Row],[Position]]&lt;4,3,(IF(Table1[[#This Row],[Position]]&gt;10,1,2)))</f>
        <v>1</v>
      </c>
      <c r="E1283" s="1">
        <f>IF(Table1[[#This Row],[Previous Position]]&lt;4,3,(IF(Table1[[#This Row],[Previous Position]]&gt;10,1,2)))</f>
        <v>3</v>
      </c>
      <c r="F1283" s="1">
        <v>590</v>
      </c>
      <c r="G1283" s="1">
        <v>21.35</v>
      </c>
      <c r="H1283" s="1" t="s">
        <v>2446</v>
      </c>
      <c r="I1283" s="1">
        <v>0</v>
      </c>
      <c r="J1283" s="1">
        <v>0</v>
      </c>
      <c r="K1283" s="1">
        <v>0.94</v>
      </c>
      <c r="L1283" s="1">
        <v>5310000</v>
      </c>
      <c r="M1283" s="1" t="s">
        <v>2206</v>
      </c>
    </row>
    <row r="1284" spans="1:13" x14ac:dyDescent="0.25">
      <c r="A1284" s="1" t="s">
        <v>2636</v>
      </c>
      <c r="B1284" s="1">
        <v>19</v>
      </c>
      <c r="C1284" s="1">
        <v>0</v>
      </c>
      <c r="D1284" s="1">
        <f>IF(Table1[[#This Row],[Position]]&lt;4,3,(IF(Table1[[#This Row],[Position]]&gt;10,1,2)))</f>
        <v>1</v>
      </c>
      <c r="E1284" s="1">
        <f>IF(Table1[[#This Row],[Previous Position]]&lt;4,3,(IF(Table1[[#This Row],[Previous Position]]&gt;10,1,2)))</f>
        <v>3</v>
      </c>
      <c r="F1284" s="1">
        <v>590</v>
      </c>
      <c r="G1284" s="1">
        <v>0.9</v>
      </c>
      <c r="H1284" s="1" t="s">
        <v>312</v>
      </c>
      <c r="I1284" s="1">
        <v>0</v>
      </c>
      <c r="J1284" s="1">
        <v>0</v>
      </c>
      <c r="K1284" s="1">
        <v>0.16</v>
      </c>
      <c r="L1284" s="1">
        <v>14600000</v>
      </c>
      <c r="M1284" s="1" t="s">
        <v>2637</v>
      </c>
    </row>
    <row r="1285" spans="1:13" x14ac:dyDescent="0.25">
      <c r="A1285" s="1" t="s">
        <v>2638</v>
      </c>
      <c r="B1285" s="1">
        <v>7</v>
      </c>
      <c r="C1285" s="1">
        <v>7</v>
      </c>
      <c r="D1285" s="1">
        <f>IF(Table1[[#This Row],[Position]]&lt;4,3,(IF(Table1[[#This Row],[Position]]&gt;10,1,2)))</f>
        <v>2</v>
      </c>
      <c r="E1285" s="1">
        <f>IF(Table1[[#This Row],[Previous Position]]&lt;4,3,(IF(Table1[[#This Row],[Previous Position]]&gt;10,1,2)))</f>
        <v>2</v>
      </c>
      <c r="F1285" s="1">
        <v>40</v>
      </c>
      <c r="G1285" s="1">
        <v>5.91</v>
      </c>
      <c r="H1285" s="1" t="s">
        <v>318</v>
      </c>
      <c r="I1285" s="1">
        <v>0</v>
      </c>
      <c r="J1285" s="1">
        <v>0</v>
      </c>
      <c r="K1285" s="1">
        <v>0.61</v>
      </c>
      <c r="L1285" s="1">
        <v>7530000</v>
      </c>
      <c r="M1285" s="1" t="s">
        <v>2639</v>
      </c>
    </row>
    <row r="1286" spans="1:13" x14ac:dyDescent="0.25">
      <c r="A1286" s="1" t="s">
        <v>2640</v>
      </c>
      <c r="B1286" s="1">
        <v>7</v>
      </c>
      <c r="C1286" s="1">
        <v>7</v>
      </c>
      <c r="D1286" s="1">
        <f>IF(Table1[[#This Row],[Position]]&lt;4,3,(IF(Table1[[#This Row],[Position]]&gt;10,1,2)))</f>
        <v>2</v>
      </c>
      <c r="E1286" s="1">
        <f>IF(Table1[[#This Row],[Previous Position]]&lt;4,3,(IF(Table1[[#This Row],[Previous Position]]&gt;10,1,2)))</f>
        <v>2</v>
      </c>
      <c r="F1286" s="1">
        <v>40</v>
      </c>
      <c r="G1286" s="1">
        <v>27.02</v>
      </c>
      <c r="H1286" s="1" t="s">
        <v>130</v>
      </c>
      <c r="I1286" s="1">
        <v>0</v>
      </c>
      <c r="J1286" s="1">
        <v>0.01</v>
      </c>
      <c r="K1286" s="1">
        <v>0.96</v>
      </c>
      <c r="L1286" s="1">
        <v>389000000</v>
      </c>
      <c r="M1286" s="1" t="s">
        <v>2641</v>
      </c>
    </row>
    <row r="1287" spans="1:13" x14ac:dyDescent="0.25">
      <c r="A1287" s="1" t="s">
        <v>2642</v>
      </c>
      <c r="B1287" s="1">
        <v>16</v>
      </c>
      <c r="C1287" s="1">
        <v>0</v>
      </c>
      <c r="D1287" s="1">
        <f>IF(Table1[[#This Row],[Position]]&lt;4,3,(IF(Table1[[#This Row],[Position]]&gt;10,1,2)))</f>
        <v>1</v>
      </c>
      <c r="E1287" s="1">
        <f>IF(Table1[[#This Row],[Previous Position]]&lt;4,3,(IF(Table1[[#This Row],[Previous Position]]&gt;10,1,2)))</f>
        <v>3</v>
      </c>
      <c r="F1287" s="1">
        <v>320</v>
      </c>
      <c r="G1287" s="1">
        <v>14.3</v>
      </c>
      <c r="H1287" s="1" t="s">
        <v>2110</v>
      </c>
      <c r="I1287" s="1">
        <v>0</v>
      </c>
      <c r="J1287" s="1">
        <v>0</v>
      </c>
      <c r="K1287" s="1">
        <v>0.49</v>
      </c>
      <c r="L1287" s="1">
        <v>51100000</v>
      </c>
      <c r="M1287" s="1" t="s">
        <v>2643</v>
      </c>
    </row>
    <row r="1288" spans="1:13" x14ac:dyDescent="0.25">
      <c r="A1288" s="1" t="s">
        <v>2644</v>
      </c>
      <c r="B1288" s="1">
        <v>7</v>
      </c>
      <c r="C1288" s="1">
        <v>6</v>
      </c>
      <c r="D1288" s="1">
        <f>IF(Table1[[#This Row],[Position]]&lt;4,3,(IF(Table1[[#This Row],[Position]]&gt;10,1,2)))</f>
        <v>2</v>
      </c>
      <c r="E1288" s="1">
        <f>IF(Table1[[#This Row],[Previous Position]]&lt;4,3,(IF(Table1[[#This Row],[Previous Position]]&gt;10,1,2)))</f>
        <v>2</v>
      </c>
      <c r="F1288" s="1">
        <v>40</v>
      </c>
      <c r="G1288" s="1">
        <v>0</v>
      </c>
      <c r="H1288" s="1" t="s">
        <v>265</v>
      </c>
      <c r="I1288" s="1">
        <v>0</v>
      </c>
      <c r="J1288" s="1">
        <v>0</v>
      </c>
      <c r="K1288" s="1">
        <v>0.01</v>
      </c>
      <c r="L1288" s="1">
        <v>280000000</v>
      </c>
      <c r="M1288" s="1" t="s">
        <v>2645</v>
      </c>
    </row>
    <row r="1289" spans="1:13" x14ac:dyDescent="0.25">
      <c r="A1289" s="1" t="s">
        <v>2646</v>
      </c>
      <c r="B1289" s="1">
        <v>15</v>
      </c>
      <c r="C1289" s="1">
        <v>14</v>
      </c>
      <c r="D1289" s="1">
        <f>IF(Table1[[#This Row],[Position]]&lt;4,3,(IF(Table1[[#This Row],[Position]]&gt;10,1,2)))</f>
        <v>1</v>
      </c>
      <c r="E1289" s="1">
        <f>IF(Table1[[#This Row],[Previous Position]]&lt;4,3,(IF(Table1[[#This Row],[Previous Position]]&gt;10,1,2)))</f>
        <v>1</v>
      </c>
      <c r="F1289" s="1">
        <v>320</v>
      </c>
      <c r="G1289" s="1">
        <v>2.87</v>
      </c>
      <c r="H1289" s="1" t="s">
        <v>1039</v>
      </c>
      <c r="I1289" s="1">
        <v>0</v>
      </c>
      <c r="J1289" s="1">
        <v>0</v>
      </c>
      <c r="K1289" s="1">
        <v>0.44</v>
      </c>
      <c r="L1289" s="1">
        <v>254000</v>
      </c>
      <c r="M1289" s="1" t="s">
        <v>2647</v>
      </c>
    </row>
    <row r="1290" spans="1:13" x14ac:dyDescent="0.25">
      <c r="A1290" s="1" t="s">
        <v>2648</v>
      </c>
      <c r="B1290" s="1">
        <v>7</v>
      </c>
      <c r="C1290" s="1">
        <v>7</v>
      </c>
      <c r="D1290" s="1">
        <f>IF(Table1[[#This Row],[Position]]&lt;4,3,(IF(Table1[[#This Row],[Position]]&gt;10,1,2)))</f>
        <v>2</v>
      </c>
      <c r="E1290" s="1">
        <f>IF(Table1[[#This Row],[Previous Position]]&lt;4,3,(IF(Table1[[#This Row],[Previous Position]]&gt;10,1,2)))</f>
        <v>2</v>
      </c>
      <c r="F1290" s="1">
        <v>40</v>
      </c>
      <c r="G1290" s="1">
        <v>0</v>
      </c>
      <c r="H1290" s="1" t="s">
        <v>779</v>
      </c>
      <c r="I1290" s="1">
        <v>0</v>
      </c>
      <c r="J1290" s="1">
        <v>0</v>
      </c>
      <c r="K1290" s="1">
        <v>0.55000000000000004</v>
      </c>
      <c r="L1290" s="1">
        <v>392000000</v>
      </c>
      <c r="M1290" s="1" t="s">
        <v>2649</v>
      </c>
    </row>
    <row r="1291" spans="1:13" x14ac:dyDescent="0.25">
      <c r="A1291" s="1" t="s">
        <v>2436</v>
      </c>
      <c r="B1291" s="1">
        <v>7</v>
      </c>
      <c r="C1291" s="1">
        <v>8</v>
      </c>
      <c r="D1291" s="1">
        <f>IF(Table1[[#This Row],[Position]]&lt;4,3,(IF(Table1[[#This Row],[Position]]&gt;10,1,2)))</f>
        <v>2</v>
      </c>
      <c r="E1291" s="1">
        <f>IF(Table1[[#This Row],[Previous Position]]&lt;4,3,(IF(Table1[[#This Row],[Previous Position]]&gt;10,1,2)))</f>
        <v>2</v>
      </c>
      <c r="F1291" s="1">
        <v>40</v>
      </c>
      <c r="G1291" s="1">
        <v>0</v>
      </c>
      <c r="H1291" s="1" t="s">
        <v>2650</v>
      </c>
      <c r="I1291" s="1">
        <v>0</v>
      </c>
      <c r="J1291" s="1">
        <v>0</v>
      </c>
      <c r="K1291" s="1">
        <v>7.0000000000000007E-2</v>
      </c>
      <c r="L1291" s="1">
        <v>297000000</v>
      </c>
      <c r="M1291" s="1" t="s">
        <v>2438</v>
      </c>
    </row>
    <row r="1292" spans="1:13" x14ac:dyDescent="0.25">
      <c r="A1292" s="1" t="s">
        <v>2651</v>
      </c>
      <c r="B1292" s="1">
        <v>7</v>
      </c>
      <c r="C1292" s="1">
        <v>10</v>
      </c>
      <c r="D1292" s="1">
        <f>IF(Table1[[#This Row],[Position]]&lt;4,3,(IF(Table1[[#This Row],[Position]]&gt;10,1,2)))</f>
        <v>2</v>
      </c>
      <c r="E1292" s="1">
        <f>IF(Table1[[#This Row],[Previous Position]]&lt;4,3,(IF(Table1[[#This Row],[Previous Position]]&gt;10,1,2)))</f>
        <v>2</v>
      </c>
      <c r="F1292" s="1">
        <v>40</v>
      </c>
      <c r="G1292" s="1">
        <v>0</v>
      </c>
      <c r="H1292" s="1" t="s">
        <v>343</v>
      </c>
      <c r="I1292" s="1">
        <v>0</v>
      </c>
      <c r="J1292" s="1">
        <v>0</v>
      </c>
      <c r="K1292" s="1">
        <v>0.23</v>
      </c>
      <c r="L1292" s="1">
        <v>181000000</v>
      </c>
      <c r="M1292" s="1" t="s">
        <v>2652</v>
      </c>
    </row>
    <row r="1293" spans="1:13" x14ac:dyDescent="0.25">
      <c r="A1293" s="1" t="s">
        <v>511</v>
      </c>
      <c r="B1293" s="1">
        <v>7</v>
      </c>
      <c r="C1293" s="1">
        <v>0</v>
      </c>
      <c r="D1293" s="1">
        <f>IF(Table1[[#This Row],[Position]]&lt;4,3,(IF(Table1[[#This Row],[Position]]&gt;10,1,2)))</f>
        <v>2</v>
      </c>
      <c r="E1293" s="1">
        <f>IF(Table1[[#This Row],[Previous Position]]&lt;4,3,(IF(Table1[[#This Row],[Previous Position]]&gt;10,1,2)))</f>
        <v>3</v>
      </c>
      <c r="F1293" s="1">
        <v>40</v>
      </c>
      <c r="G1293" s="1">
        <v>7.2</v>
      </c>
      <c r="H1293" s="1" t="s">
        <v>2653</v>
      </c>
      <c r="I1293" s="1">
        <v>0</v>
      </c>
      <c r="J1293" s="1">
        <v>0</v>
      </c>
      <c r="K1293" s="1">
        <v>0.97</v>
      </c>
      <c r="L1293" s="1">
        <v>99000</v>
      </c>
      <c r="M1293" s="1" t="s">
        <v>513</v>
      </c>
    </row>
    <row r="1294" spans="1:13" x14ac:dyDescent="0.25">
      <c r="A1294" s="1" t="s">
        <v>2654</v>
      </c>
      <c r="B1294" s="1">
        <v>7</v>
      </c>
      <c r="C1294" s="1">
        <v>8</v>
      </c>
      <c r="D1294" s="1">
        <f>IF(Table1[[#This Row],[Position]]&lt;4,3,(IF(Table1[[#This Row],[Position]]&gt;10,1,2)))</f>
        <v>2</v>
      </c>
      <c r="E1294" s="1">
        <f>IF(Table1[[#This Row],[Previous Position]]&lt;4,3,(IF(Table1[[#This Row],[Previous Position]]&gt;10,1,2)))</f>
        <v>2</v>
      </c>
      <c r="F1294" s="1">
        <v>40</v>
      </c>
      <c r="G1294" s="1">
        <v>0</v>
      </c>
      <c r="H1294" s="1" t="s">
        <v>958</v>
      </c>
      <c r="I1294" s="1">
        <v>0</v>
      </c>
      <c r="J1294" s="1">
        <v>0</v>
      </c>
      <c r="K1294" s="1">
        <v>0.82</v>
      </c>
      <c r="L1294" s="1">
        <v>11200000</v>
      </c>
      <c r="M1294" s="1" t="s">
        <v>2655</v>
      </c>
    </row>
    <row r="1295" spans="1:13" x14ac:dyDescent="0.25">
      <c r="A1295" s="1" t="s">
        <v>2656</v>
      </c>
      <c r="B1295" s="1">
        <v>7</v>
      </c>
      <c r="C1295" s="1">
        <v>7</v>
      </c>
      <c r="D1295" s="1">
        <f>IF(Table1[[#This Row],[Position]]&lt;4,3,(IF(Table1[[#This Row],[Position]]&gt;10,1,2)))</f>
        <v>2</v>
      </c>
      <c r="E1295" s="1">
        <f>IF(Table1[[#This Row],[Previous Position]]&lt;4,3,(IF(Table1[[#This Row],[Previous Position]]&gt;10,1,2)))</f>
        <v>2</v>
      </c>
      <c r="F1295" s="1">
        <v>40</v>
      </c>
      <c r="G1295" s="1">
        <v>0</v>
      </c>
      <c r="H1295" s="1" t="s">
        <v>2657</v>
      </c>
      <c r="I1295" s="1">
        <v>0</v>
      </c>
      <c r="J1295" s="1">
        <v>0</v>
      </c>
      <c r="K1295" s="1">
        <v>0.01</v>
      </c>
      <c r="L1295" s="1">
        <v>7000</v>
      </c>
      <c r="M1295" s="1" t="s">
        <v>2658</v>
      </c>
    </row>
    <row r="1296" spans="1:13" x14ac:dyDescent="0.25">
      <c r="A1296" s="1" t="s">
        <v>2659</v>
      </c>
      <c r="B1296" s="1">
        <v>7</v>
      </c>
      <c r="C1296" s="1">
        <v>7</v>
      </c>
      <c r="D1296" s="1">
        <f>IF(Table1[[#This Row],[Position]]&lt;4,3,(IF(Table1[[#This Row],[Position]]&gt;10,1,2)))</f>
        <v>2</v>
      </c>
      <c r="E1296" s="1">
        <f>IF(Table1[[#This Row],[Previous Position]]&lt;4,3,(IF(Table1[[#This Row],[Previous Position]]&gt;10,1,2)))</f>
        <v>2</v>
      </c>
      <c r="F1296" s="1">
        <v>40</v>
      </c>
      <c r="G1296" s="1">
        <v>0</v>
      </c>
      <c r="H1296" s="1" t="s">
        <v>15</v>
      </c>
      <c r="I1296" s="1">
        <v>0</v>
      </c>
      <c r="J1296" s="1">
        <v>0</v>
      </c>
      <c r="K1296" s="1">
        <v>0.71</v>
      </c>
      <c r="L1296" s="1">
        <v>195000000</v>
      </c>
      <c r="M1296" s="1" t="s">
        <v>2660</v>
      </c>
    </row>
    <row r="1297" spans="1:13" x14ac:dyDescent="0.25">
      <c r="A1297" s="1" t="s">
        <v>2661</v>
      </c>
      <c r="B1297" s="1">
        <v>7</v>
      </c>
      <c r="C1297" s="1">
        <v>0</v>
      </c>
      <c r="D1297" s="1">
        <f>IF(Table1[[#This Row],[Position]]&lt;4,3,(IF(Table1[[#This Row],[Position]]&gt;10,1,2)))</f>
        <v>2</v>
      </c>
      <c r="E1297" s="1">
        <f>IF(Table1[[#This Row],[Previous Position]]&lt;4,3,(IF(Table1[[#This Row],[Previous Position]]&gt;10,1,2)))</f>
        <v>3</v>
      </c>
      <c r="F1297" s="1">
        <v>40</v>
      </c>
      <c r="G1297" s="1">
        <v>0</v>
      </c>
      <c r="H1297" s="1" t="s">
        <v>50</v>
      </c>
      <c r="I1297" s="1">
        <v>0</v>
      </c>
      <c r="J1297" s="1">
        <v>0</v>
      </c>
      <c r="K1297" s="1">
        <v>0.34</v>
      </c>
      <c r="L1297" s="1">
        <v>16600000</v>
      </c>
      <c r="M1297" s="1" t="s">
        <v>2662</v>
      </c>
    </row>
    <row r="1298" spans="1:13" x14ac:dyDescent="0.25">
      <c r="A1298" s="1" t="s">
        <v>2452</v>
      </c>
      <c r="B1298" s="1">
        <v>7</v>
      </c>
      <c r="C1298" s="1">
        <v>6</v>
      </c>
      <c r="D1298" s="1">
        <f>IF(Table1[[#This Row],[Position]]&lt;4,3,(IF(Table1[[#This Row],[Position]]&gt;10,1,2)))</f>
        <v>2</v>
      </c>
      <c r="E1298" s="1">
        <f>IF(Table1[[#This Row],[Previous Position]]&lt;4,3,(IF(Table1[[#This Row],[Previous Position]]&gt;10,1,2)))</f>
        <v>2</v>
      </c>
      <c r="F1298" s="1">
        <v>40</v>
      </c>
      <c r="G1298" s="1">
        <v>0</v>
      </c>
      <c r="H1298" s="1" t="s">
        <v>1378</v>
      </c>
      <c r="I1298" s="1">
        <v>0</v>
      </c>
      <c r="J1298" s="1">
        <v>0</v>
      </c>
      <c r="K1298" s="1">
        <v>0.19</v>
      </c>
      <c r="L1298" s="1">
        <v>9890000</v>
      </c>
      <c r="M1298" s="1" t="s">
        <v>2453</v>
      </c>
    </row>
    <row r="1299" spans="1:13" x14ac:dyDescent="0.25">
      <c r="A1299" s="1" t="s">
        <v>2663</v>
      </c>
      <c r="B1299" s="1">
        <v>7</v>
      </c>
      <c r="C1299" s="1">
        <v>6</v>
      </c>
      <c r="D1299" s="1">
        <f>IF(Table1[[#This Row],[Position]]&lt;4,3,(IF(Table1[[#This Row],[Position]]&gt;10,1,2)))</f>
        <v>2</v>
      </c>
      <c r="E1299" s="1">
        <f>IF(Table1[[#This Row],[Previous Position]]&lt;4,3,(IF(Table1[[#This Row],[Previous Position]]&gt;10,1,2)))</f>
        <v>2</v>
      </c>
      <c r="F1299" s="1">
        <v>40</v>
      </c>
      <c r="G1299" s="1">
        <v>18.88</v>
      </c>
      <c r="H1299" s="1" t="s">
        <v>119</v>
      </c>
      <c r="I1299" s="1">
        <v>0</v>
      </c>
      <c r="J1299" s="1">
        <v>0</v>
      </c>
      <c r="K1299" s="1">
        <v>0.94</v>
      </c>
      <c r="L1299" s="1">
        <v>10800000</v>
      </c>
      <c r="M1299" s="1" t="s">
        <v>2664</v>
      </c>
    </row>
    <row r="1300" spans="1:13" x14ac:dyDescent="0.25">
      <c r="A1300" s="1" t="s">
        <v>2665</v>
      </c>
      <c r="B1300" s="1">
        <v>7</v>
      </c>
      <c r="C1300" s="1">
        <v>7</v>
      </c>
      <c r="D1300" s="1">
        <f>IF(Table1[[#This Row],[Position]]&lt;4,3,(IF(Table1[[#This Row],[Position]]&gt;10,1,2)))</f>
        <v>2</v>
      </c>
      <c r="E1300" s="1">
        <f>IF(Table1[[#This Row],[Previous Position]]&lt;4,3,(IF(Table1[[#This Row],[Previous Position]]&gt;10,1,2)))</f>
        <v>2</v>
      </c>
      <c r="F1300" s="1">
        <v>40</v>
      </c>
      <c r="G1300" s="1">
        <v>14.28</v>
      </c>
      <c r="H1300" s="1" t="s">
        <v>958</v>
      </c>
      <c r="I1300" s="1">
        <v>0</v>
      </c>
      <c r="J1300" s="1">
        <v>0</v>
      </c>
      <c r="K1300" s="1">
        <v>0.69</v>
      </c>
      <c r="L1300" s="1">
        <v>11100000</v>
      </c>
      <c r="M1300" s="1" t="s">
        <v>2666</v>
      </c>
    </row>
    <row r="1301" spans="1:13" x14ac:dyDescent="0.25">
      <c r="A1301" s="1" t="s">
        <v>2667</v>
      </c>
      <c r="B1301" s="1">
        <v>16</v>
      </c>
      <c r="C1301" s="1">
        <v>18</v>
      </c>
      <c r="D1301" s="1">
        <f>IF(Table1[[#This Row],[Position]]&lt;4,3,(IF(Table1[[#This Row],[Position]]&gt;10,1,2)))</f>
        <v>1</v>
      </c>
      <c r="E1301" s="1">
        <f>IF(Table1[[#This Row],[Previous Position]]&lt;4,3,(IF(Table1[[#This Row],[Previous Position]]&gt;10,1,2)))</f>
        <v>1</v>
      </c>
      <c r="F1301" s="1">
        <v>320</v>
      </c>
      <c r="G1301" s="1">
        <v>4.54</v>
      </c>
      <c r="H1301" s="1" t="s">
        <v>2668</v>
      </c>
      <c r="I1301" s="1">
        <v>0</v>
      </c>
      <c r="J1301" s="1">
        <v>0</v>
      </c>
      <c r="K1301" s="1">
        <v>0.28000000000000003</v>
      </c>
      <c r="L1301" s="1">
        <v>6860000</v>
      </c>
      <c r="M1301" s="1" t="s">
        <v>2669</v>
      </c>
    </row>
    <row r="1302" spans="1:13" x14ac:dyDescent="0.25">
      <c r="A1302" s="1" t="s">
        <v>2670</v>
      </c>
      <c r="B1302" s="1">
        <v>15</v>
      </c>
      <c r="C1302" s="1">
        <v>14</v>
      </c>
      <c r="D1302" s="1">
        <f>IF(Table1[[#This Row],[Position]]&lt;4,3,(IF(Table1[[#This Row],[Position]]&gt;10,1,2)))</f>
        <v>1</v>
      </c>
      <c r="E1302" s="1">
        <f>IF(Table1[[#This Row],[Previous Position]]&lt;4,3,(IF(Table1[[#This Row],[Previous Position]]&gt;10,1,2)))</f>
        <v>1</v>
      </c>
      <c r="F1302" s="1">
        <v>320</v>
      </c>
      <c r="G1302" s="1">
        <v>2.72</v>
      </c>
      <c r="H1302" s="1" t="s">
        <v>2671</v>
      </c>
      <c r="I1302" s="1">
        <v>0</v>
      </c>
      <c r="J1302" s="1">
        <v>0</v>
      </c>
      <c r="K1302" s="1">
        <v>0.11</v>
      </c>
      <c r="L1302" s="1">
        <v>9450000</v>
      </c>
      <c r="M1302" s="1" t="s">
        <v>2672</v>
      </c>
    </row>
    <row r="1303" spans="1:13" x14ac:dyDescent="0.25">
      <c r="A1303" s="1" t="s">
        <v>2673</v>
      </c>
      <c r="B1303" s="1">
        <v>7</v>
      </c>
      <c r="C1303" s="1">
        <v>7</v>
      </c>
      <c r="D1303" s="1">
        <f>IF(Table1[[#This Row],[Position]]&lt;4,3,(IF(Table1[[#This Row],[Position]]&gt;10,1,2)))</f>
        <v>2</v>
      </c>
      <c r="E1303" s="1">
        <f>IF(Table1[[#This Row],[Previous Position]]&lt;4,3,(IF(Table1[[#This Row],[Previous Position]]&gt;10,1,2)))</f>
        <v>2</v>
      </c>
      <c r="F1303" s="1">
        <v>40</v>
      </c>
      <c r="G1303" s="1">
        <v>0</v>
      </c>
      <c r="H1303" s="1" t="s">
        <v>2491</v>
      </c>
      <c r="I1303" s="1">
        <v>0</v>
      </c>
      <c r="J1303" s="1">
        <v>0</v>
      </c>
      <c r="K1303" s="1">
        <v>0.08</v>
      </c>
      <c r="L1303" s="1">
        <v>31300000</v>
      </c>
      <c r="M1303" s="1" t="s">
        <v>2674</v>
      </c>
    </row>
    <row r="1304" spans="1:13" x14ac:dyDescent="0.25">
      <c r="A1304" s="1" t="s">
        <v>2675</v>
      </c>
      <c r="B1304" s="1">
        <v>16</v>
      </c>
      <c r="C1304" s="1">
        <v>15</v>
      </c>
      <c r="D1304" s="1">
        <f>IF(Table1[[#This Row],[Position]]&lt;4,3,(IF(Table1[[#This Row],[Position]]&gt;10,1,2)))</f>
        <v>1</v>
      </c>
      <c r="E1304" s="1">
        <f>IF(Table1[[#This Row],[Previous Position]]&lt;4,3,(IF(Table1[[#This Row],[Previous Position]]&gt;10,1,2)))</f>
        <v>1</v>
      </c>
      <c r="F1304" s="1">
        <v>320</v>
      </c>
      <c r="G1304" s="1">
        <v>0</v>
      </c>
      <c r="H1304" s="1" t="s">
        <v>2676</v>
      </c>
      <c r="I1304" s="1">
        <v>0</v>
      </c>
      <c r="J1304" s="1">
        <v>0</v>
      </c>
      <c r="K1304" s="1">
        <v>0.15</v>
      </c>
      <c r="L1304" s="1">
        <v>11300000</v>
      </c>
      <c r="M1304" s="1" t="s">
        <v>2677</v>
      </c>
    </row>
    <row r="1305" spans="1:13" x14ac:dyDescent="0.25">
      <c r="A1305" s="1" t="s">
        <v>2678</v>
      </c>
      <c r="B1305" s="1">
        <v>7</v>
      </c>
      <c r="C1305" s="1">
        <v>10</v>
      </c>
      <c r="D1305" s="1">
        <f>IF(Table1[[#This Row],[Position]]&lt;4,3,(IF(Table1[[#This Row],[Position]]&gt;10,1,2)))</f>
        <v>2</v>
      </c>
      <c r="E1305" s="1">
        <f>IF(Table1[[#This Row],[Previous Position]]&lt;4,3,(IF(Table1[[#This Row],[Previous Position]]&gt;10,1,2)))</f>
        <v>2</v>
      </c>
      <c r="F1305" s="1">
        <v>40</v>
      </c>
      <c r="G1305" s="1">
        <v>7.54</v>
      </c>
      <c r="H1305" s="1" t="s">
        <v>1297</v>
      </c>
      <c r="I1305" s="1">
        <v>0</v>
      </c>
      <c r="J1305" s="1">
        <v>0</v>
      </c>
      <c r="K1305" s="1">
        <v>0.92</v>
      </c>
      <c r="L1305" s="1">
        <v>23900000</v>
      </c>
      <c r="M1305" s="1" t="s">
        <v>2679</v>
      </c>
    </row>
    <row r="1306" spans="1:13" x14ac:dyDescent="0.25">
      <c r="A1306" s="1" t="s">
        <v>537</v>
      </c>
      <c r="B1306" s="1">
        <v>7</v>
      </c>
      <c r="C1306" s="1">
        <v>0</v>
      </c>
      <c r="D1306" s="1">
        <f>IF(Table1[[#This Row],[Position]]&lt;4,3,(IF(Table1[[#This Row],[Position]]&gt;10,1,2)))</f>
        <v>2</v>
      </c>
      <c r="E1306" s="1">
        <f>IF(Table1[[#This Row],[Previous Position]]&lt;4,3,(IF(Table1[[#This Row],[Previous Position]]&gt;10,1,2)))</f>
        <v>3</v>
      </c>
      <c r="F1306" s="1">
        <v>40</v>
      </c>
      <c r="G1306" s="1">
        <v>9.2100000000000009</v>
      </c>
      <c r="H1306" s="1" t="s">
        <v>2653</v>
      </c>
      <c r="I1306" s="1">
        <v>0</v>
      </c>
      <c r="J1306" s="1">
        <v>0</v>
      </c>
      <c r="K1306" s="1">
        <v>0.88</v>
      </c>
      <c r="L1306" s="1">
        <v>65000</v>
      </c>
      <c r="M1306" s="1" t="s">
        <v>538</v>
      </c>
    </row>
    <row r="1307" spans="1:13" x14ac:dyDescent="0.25">
      <c r="A1307" s="1" t="s">
        <v>2680</v>
      </c>
      <c r="B1307" s="1">
        <v>7</v>
      </c>
      <c r="C1307" s="1">
        <v>12</v>
      </c>
      <c r="D1307" s="1">
        <f>IF(Table1[[#This Row],[Position]]&lt;4,3,(IF(Table1[[#This Row],[Position]]&gt;10,1,2)))</f>
        <v>2</v>
      </c>
      <c r="E1307" s="1">
        <f>IF(Table1[[#This Row],[Previous Position]]&lt;4,3,(IF(Table1[[#This Row],[Previous Position]]&gt;10,1,2)))</f>
        <v>1</v>
      </c>
      <c r="F1307" s="1">
        <v>40</v>
      </c>
      <c r="G1307" s="1">
        <v>0</v>
      </c>
      <c r="H1307" s="1" t="s">
        <v>2681</v>
      </c>
      <c r="I1307" s="1">
        <v>0</v>
      </c>
      <c r="J1307" s="1">
        <v>0</v>
      </c>
      <c r="K1307" s="1">
        <v>0.22</v>
      </c>
      <c r="L1307" s="1">
        <v>1460000</v>
      </c>
      <c r="M1307" s="1" t="s">
        <v>2682</v>
      </c>
    </row>
    <row r="1308" spans="1:13" x14ac:dyDescent="0.25">
      <c r="A1308" s="1" t="s">
        <v>2683</v>
      </c>
      <c r="B1308" s="1">
        <v>16</v>
      </c>
      <c r="C1308" s="1">
        <v>16</v>
      </c>
      <c r="D1308" s="1">
        <f>IF(Table1[[#This Row],[Position]]&lt;4,3,(IF(Table1[[#This Row],[Position]]&gt;10,1,2)))</f>
        <v>1</v>
      </c>
      <c r="E1308" s="1">
        <f>IF(Table1[[#This Row],[Previous Position]]&lt;4,3,(IF(Table1[[#This Row],[Previous Position]]&gt;10,1,2)))</f>
        <v>1</v>
      </c>
      <c r="F1308" s="1">
        <v>320</v>
      </c>
      <c r="G1308" s="1">
        <v>0.01</v>
      </c>
      <c r="H1308" s="1" t="s">
        <v>2684</v>
      </c>
      <c r="I1308" s="1">
        <v>0</v>
      </c>
      <c r="J1308" s="1">
        <v>0</v>
      </c>
      <c r="K1308" s="1">
        <v>0.3</v>
      </c>
      <c r="L1308" s="1">
        <v>16700000</v>
      </c>
      <c r="M1308" s="1" t="s">
        <v>2685</v>
      </c>
    </row>
    <row r="1309" spans="1:13" x14ac:dyDescent="0.25">
      <c r="A1309" s="1" t="s">
        <v>2686</v>
      </c>
      <c r="B1309" s="1">
        <v>13</v>
      </c>
      <c r="C1309" s="1">
        <v>15</v>
      </c>
      <c r="D1309" s="1">
        <f>IF(Table1[[#This Row],[Position]]&lt;4,3,(IF(Table1[[#This Row],[Position]]&gt;10,1,2)))</f>
        <v>1</v>
      </c>
      <c r="E1309" s="1">
        <f>IF(Table1[[#This Row],[Previous Position]]&lt;4,3,(IF(Table1[[#This Row],[Previous Position]]&gt;10,1,2)))</f>
        <v>1</v>
      </c>
      <c r="F1309" s="1">
        <v>170</v>
      </c>
      <c r="G1309" s="1">
        <v>7.37</v>
      </c>
      <c r="H1309" s="1" t="s">
        <v>143</v>
      </c>
      <c r="I1309" s="1">
        <v>0</v>
      </c>
      <c r="J1309" s="1">
        <v>0</v>
      </c>
      <c r="K1309" s="1">
        <v>0.98</v>
      </c>
      <c r="L1309" s="1">
        <v>30800000</v>
      </c>
      <c r="M1309" s="1" t="s">
        <v>2687</v>
      </c>
    </row>
    <row r="1310" spans="1:13" x14ac:dyDescent="0.25">
      <c r="A1310" s="1" t="s">
        <v>2688</v>
      </c>
      <c r="B1310" s="1">
        <v>13</v>
      </c>
      <c r="C1310" s="1">
        <v>17</v>
      </c>
      <c r="D1310" s="1">
        <f>IF(Table1[[#This Row],[Position]]&lt;4,3,(IF(Table1[[#This Row],[Position]]&gt;10,1,2)))</f>
        <v>1</v>
      </c>
      <c r="E1310" s="1">
        <f>IF(Table1[[#This Row],[Previous Position]]&lt;4,3,(IF(Table1[[#This Row],[Previous Position]]&gt;10,1,2)))</f>
        <v>1</v>
      </c>
      <c r="F1310" s="1">
        <v>170</v>
      </c>
      <c r="G1310" s="1">
        <v>15.14</v>
      </c>
      <c r="H1310" s="1" t="s">
        <v>871</v>
      </c>
      <c r="I1310" s="1">
        <v>0</v>
      </c>
      <c r="J1310" s="1">
        <v>0</v>
      </c>
      <c r="K1310" s="1">
        <v>0.83</v>
      </c>
      <c r="L1310" s="1">
        <v>188000000</v>
      </c>
      <c r="M1310" s="1" t="s">
        <v>2689</v>
      </c>
    </row>
    <row r="1311" spans="1:13" x14ac:dyDescent="0.25">
      <c r="A1311" s="1" t="s">
        <v>1354</v>
      </c>
      <c r="B1311" s="1">
        <v>13</v>
      </c>
      <c r="C1311" s="1">
        <v>14</v>
      </c>
      <c r="D1311" s="1">
        <f>IF(Table1[[#This Row],[Position]]&lt;4,3,(IF(Table1[[#This Row],[Position]]&gt;10,1,2)))</f>
        <v>1</v>
      </c>
      <c r="E1311" s="1">
        <f>IF(Table1[[#This Row],[Previous Position]]&lt;4,3,(IF(Table1[[#This Row],[Previous Position]]&gt;10,1,2)))</f>
        <v>1</v>
      </c>
      <c r="F1311" s="1">
        <v>170</v>
      </c>
      <c r="G1311" s="1">
        <v>0</v>
      </c>
      <c r="H1311" s="1" t="s">
        <v>1820</v>
      </c>
      <c r="I1311" s="1">
        <v>0</v>
      </c>
      <c r="J1311" s="1">
        <v>0</v>
      </c>
      <c r="K1311" s="1">
        <v>0.01</v>
      </c>
      <c r="L1311" s="1">
        <v>67000</v>
      </c>
      <c r="M1311" s="1" t="s">
        <v>1355</v>
      </c>
    </row>
    <row r="1312" spans="1:13" x14ac:dyDescent="0.25">
      <c r="A1312" s="1" t="s">
        <v>2269</v>
      </c>
      <c r="B1312" s="1">
        <v>13</v>
      </c>
      <c r="C1312" s="1">
        <v>15</v>
      </c>
      <c r="D1312" s="1">
        <f>IF(Table1[[#This Row],[Position]]&lt;4,3,(IF(Table1[[#This Row],[Position]]&gt;10,1,2)))</f>
        <v>1</v>
      </c>
      <c r="E1312" s="1">
        <f>IF(Table1[[#This Row],[Previous Position]]&lt;4,3,(IF(Table1[[#This Row],[Previous Position]]&gt;10,1,2)))</f>
        <v>1</v>
      </c>
      <c r="F1312" s="1">
        <v>170</v>
      </c>
      <c r="G1312" s="1">
        <v>23.5</v>
      </c>
      <c r="H1312" s="1" t="s">
        <v>229</v>
      </c>
      <c r="I1312" s="1">
        <v>0</v>
      </c>
      <c r="J1312" s="1">
        <v>0</v>
      </c>
      <c r="K1312" s="1">
        <v>0.92</v>
      </c>
      <c r="L1312" s="1">
        <v>380000000</v>
      </c>
      <c r="M1312" s="1" t="s">
        <v>2271</v>
      </c>
    </row>
    <row r="1313" spans="1:13" x14ac:dyDescent="0.25">
      <c r="A1313" s="1" t="s">
        <v>1014</v>
      </c>
      <c r="B1313" s="1">
        <v>13</v>
      </c>
      <c r="C1313" s="1">
        <v>0</v>
      </c>
      <c r="D1313" s="1">
        <f>IF(Table1[[#This Row],[Position]]&lt;4,3,(IF(Table1[[#This Row],[Position]]&gt;10,1,2)))</f>
        <v>1</v>
      </c>
      <c r="E1313" s="1">
        <f>IF(Table1[[#This Row],[Previous Position]]&lt;4,3,(IF(Table1[[#This Row],[Previous Position]]&gt;10,1,2)))</f>
        <v>3</v>
      </c>
      <c r="F1313" s="1">
        <v>170</v>
      </c>
      <c r="G1313" s="1">
        <v>0</v>
      </c>
      <c r="H1313" s="1" t="s">
        <v>1112</v>
      </c>
      <c r="I1313" s="1">
        <v>0</v>
      </c>
      <c r="J1313" s="1">
        <v>0</v>
      </c>
      <c r="K1313" s="1">
        <v>0.13</v>
      </c>
      <c r="L1313" s="1">
        <v>5360000</v>
      </c>
      <c r="M1313" s="1" t="s">
        <v>1015</v>
      </c>
    </row>
    <row r="1314" spans="1:13" x14ac:dyDescent="0.25">
      <c r="A1314" s="1" t="s">
        <v>2690</v>
      </c>
      <c r="B1314" s="1">
        <v>5</v>
      </c>
      <c r="C1314" s="1">
        <v>5</v>
      </c>
      <c r="D1314" s="1">
        <f>IF(Table1[[#This Row],[Position]]&lt;4,3,(IF(Table1[[#This Row],[Position]]&gt;10,1,2)))</f>
        <v>2</v>
      </c>
      <c r="E1314" s="1">
        <f>IF(Table1[[#This Row],[Previous Position]]&lt;4,3,(IF(Table1[[#This Row],[Previous Position]]&gt;10,1,2)))</f>
        <v>2</v>
      </c>
      <c r="F1314" s="1">
        <v>30</v>
      </c>
      <c r="G1314" s="1">
        <v>5.09</v>
      </c>
      <c r="H1314" s="1" t="s">
        <v>562</v>
      </c>
      <c r="I1314" s="1">
        <v>0</v>
      </c>
      <c r="J1314" s="1">
        <v>0</v>
      </c>
      <c r="K1314" s="1">
        <v>0.45</v>
      </c>
      <c r="L1314" s="1">
        <v>428000</v>
      </c>
      <c r="M1314" s="1" t="s">
        <v>2691</v>
      </c>
    </row>
    <row r="1315" spans="1:13" x14ac:dyDescent="0.25">
      <c r="A1315" s="1" t="s">
        <v>2692</v>
      </c>
      <c r="B1315" s="1">
        <v>9</v>
      </c>
      <c r="C1315" s="1">
        <v>8</v>
      </c>
      <c r="D1315" s="1">
        <f>IF(Table1[[#This Row],[Position]]&lt;4,3,(IF(Table1[[#This Row],[Position]]&gt;10,1,2)))</f>
        <v>2</v>
      </c>
      <c r="E1315" s="1">
        <f>IF(Table1[[#This Row],[Previous Position]]&lt;4,3,(IF(Table1[[#This Row],[Previous Position]]&gt;10,1,2)))</f>
        <v>2</v>
      </c>
      <c r="F1315" s="1">
        <v>50</v>
      </c>
      <c r="G1315" s="1">
        <v>5.92</v>
      </c>
      <c r="H1315" s="1" t="s">
        <v>2693</v>
      </c>
      <c r="I1315" s="1">
        <v>0</v>
      </c>
      <c r="J1315" s="1">
        <v>0</v>
      </c>
      <c r="K1315" s="1">
        <v>0.1</v>
      </c>
      <c r="L1315" s="1">
        <v>4480000</v>
      </c>
      <c r="M1315" s="1" t="s">
        <v>2694</v>
      </c>
    </row>
    <row r="1316" spans="1:13" x14ac:dyDescent="0.25">
      <c r="A1316" s="1" t="s">
        <v>2695</v>
      </c>
      <c r="B1316" s="1">
        <v>9</v>
      </c>
      <c r="C1316" s="1">
        <v>11</v>
      </c>
      <c r="D1316" s="1">
        <f>IF(Table1[[#This Row],[Position]]&lt;4,3,(IF(Table1[[#This Row],[Position]]&gt;10,1,2)))</f>
        <v>2</v>
      </c>
      <c r="E1316" s="1">
        <f>IF(Table1[[#This Row],[Previous Position]]&lt;4,3,(IF(Table1[[#This Row],[Previous Position]]&gt;10,1,2)))</f>
        <v>1</v>
      </c>
      <c r="F1316" s="1">
        <v>50</v>
      </c>
      <c r="G1316" s="1">
        <v>13.73</v>
      </c>
      <c r="H1316" s="1" t="s">
        <v>45</v>
      </c>
      <c r="I1316" s="1">
        <v>0</v>
      </c>
      <c r="J1316" s="1">
        <v>0</v>
      </c>
      <c r="K1316" s="1">
        <v>0.67</v>
      </c>
      <c r="L1316" s="1">
        <v>90100000</v>
      </c>
      <c r="M1316" s="1" t="s">
        <v>2696</v>
      </c>
    </row>
    <row r="1317" spans="1:13" x14ac:dyDescent="0.25">
      <c r="A1317" s="1" t="s">
        <v>2695</v>
      </c>
      <c r="B1317" s="1">
        <v>8</v>
      </c>
      <c r="C1317" s="1">
        <v>0</v>
      </c>
      <c r="D1317" s="1">
        <f>IF(Table1[[#This Row],[Position]]&lt;4,3,(IF(Table1[[#This Row],[Position]]&gt;10,1,2)))</f>
        <v>2</v>
      </c>
      <c r="E1317" s="1">
        <f>IF(Table1[[#This Row],[Previous Position]]&lt;4,3,(IF(Table1[[#This Row],[Previous Position]]&gt;10,1,2)))</f>
        <v>3</v>
      </c>
      <c r="F1317" s="1">
        <v>50</v>
      </c>
      <c r="G1317" s="1">
        <v>13.73</v>
      </c>
      <c r="H1317" s="1" t="s">
        <v>50</v>
      </c>
      <c r="I1317" s="1">
        <v>0</v>
      </c>
      <c r="J1317" s="1">
        <v>0</v>
      </c>
      <c r="K1317" s="1">
        <v>0.67</v>
      </c>
      <c r="L1317" s="1">
        <v>90100000</v>
      </c>
      <c r="M1317" s="1" t="s">
        <v>2696</v>
      </c>
    </row>
    <row r="1318" spans="1:13" x14ac:dyDescent="0.25">
      <c r="A1318" s="1" t="s">
        <v>2697</v>
      </c>
      <c r="B1318" s="1">
        <v>5</v>
      </c>
      <c r="C1318" s="1">
        <v>5</v>
      </c>
      <c r="D1318" s="1">
        <f>IF(Table1[[#This Row],[Position]]&lt;4,3,(IF(Table1[[#This Row],[Position]]&gt;10,1,2)))</f>
        <v>2</v>
      </c>
      <c r="E1318" s="1">
        <f>IF(Table1[[#This Row],[Previous Position]]&lt;4,3,(IF(Table1[[#This Row],[Previous Position]]&gt;10,1,2)))</f>
        <v>2</v>
      </c>
      <c r="F1318" s="1">
        <v>30</v>
      </c>
      <c r="G1318" s="1">
        <v>19.850000000000001</v>
      </c>
      <c r="H1318" s="1" t="s">
        <v>1361</v>
      </c>
      <c r="I1318" s="1">
        <v>0</v>
      </c>
      <c r="J1318" s="1">
        <v>0</v>
      </c>
      <c r="K1318" s="1">
        <v>0.79</v>
      </c>
      <c r="L1318" s="1">
        <v>82300000</v>
      </c>
      <c r="M1318" s="1" t="s">
        <v>2698</v>
      </c>
    </row>
    <row r="1319" spans="1:13" x14ac:dyDescent="0.25">
      <c r="A1319" s="1" t="s">
        <v>2699</v>
      </c>
      <c r="B1319" s="1">
        <v>10</v>
      </c>
      <c r="C1319" s="1">
        <v>9</v>
      </c>
      <c r="D1319" s="1">
        <f>IF(Table1[[#This Row],[Position]]&lt;4,3,(IF(Table1[[#This Row],[Position]]&gt;10,1,2)))</f>
        <v>2</v>
      </c>
      <c r="E1319" s="1">
        <f>IF(Table1[[#This Row],[Previous Position]]&lt;4,3,(IF(Table1[[#This Row],[Previous Position]]&gt;10,1,2)))</f>
        <v>2</v>
      </c>
      <c r="F1319" s="1">
        <v>50</v>
      </c>
      <c r="G1319" s="1">
        <v>0</v>
      </c>
      <c r="H1319" s="1" t="s">
        <v>56</v>
      </c>
      <c r="I1319" s="1">
        <v>0</v>
      </c>
      <c r="J1319" s="1">
        <v>0</v>
      </c>
      <c r="K1319" s="1">
        <v>0.56000000000000005</v>
      </c>
      <c r="L1319" s="1">
        <v>29100000</v>
      </c>
      <c r="M1319" s="1" t="s">
        <v>2700</v>
      </c>
    </row>
    <row r="1320" spans="1:13" x14ac:dyDescent="0.25">
      <c r="A1320" s="1" t="s">
        <v>2701</v>
      </c>
      <c r="B1320" s="1">
        <v>8</v>
      </c>
      <c r="C1320" s="1">
        <v>9</v>
      </c>
      <c r="D1320" s="1">
        <f>IF(Table1[[#This Row],[Position]]&lt;4,3,(IF(Table1[[#This Row],[Position]]&gt;10,1,2)))</f>
        <v>2</v>
      </c>
      <c r="E1320" s="1">
        <f>IF(Table1[[#This Row],[Previous Position]]&lt;4,3,(IF(Table1[[#This Row],[Previous Position]]&gt;10,1,2)))</f>
        <v>2</v>
      </c>
      <c r="F1320" s="1">
        <v>50</v>
      </c>
      <c r="G1320" s="1">
        <v>4.42</v>
      </c>
      <c r="H1320" s="1" t="s">
        <v>2702</v>
      </c>
      <c r="I1320" s="1">
        <v>0</v>
      </c>
      <c r="J1320" s="1">
        <v>0</v>
      </c>
      <c r="K1320" s="1">
        <v>0.69</v>
      </c>
      <c r="L1320" s="1">
        <v>268000000</v>
      </c>
      <c r="M1320" s="1" t="s">
        <v>2703</v>
      </c>
    </row>
    <row r="1321" spans="1:13" x14ac:dyDescent="0.25">
      <c r="A1321" s="1" t="s">
        <v>2704</v>
      </c>
      <c r="B1321" s="1">
        <v>6</v>
      </c>
      <c r="C1321" s="1">
        <v>7</v>
      </c>
      <c r="D1321" s="1">
        <f>IF(Table1[[#This Row],[Position]]&lt;4,3,(IF(Table1[[#This Row],[Position]]&gt;10,1,2)))</f>
        <v>2</v>
      </c>
      <c r="E1321" s="1">
        <f>IF(Table1[[#This Row],[Previous Position]]&lt;4,3,(IF(Table1[[#This Row],[Previous Position]]&gt;10,1,2)))</f>
        <v>2</v>
      </c>
      <c r="F1321" s="1">
        <v>30</v>
      </c>
      <c r="G1321" s="1">
        <v>25.46</v>
      </c>
      <c r="H1321" s="1" t="s">
        <v>1380</v>
      </c>
      <c r="I1321" s="1">
        <v>0</v>
      </c>
      <c r="J1321" s="1">
        <v>0</v>
      </c>
      <c r="K1321" s="1">
        <v>0.98</v>
      </c>
      <c r="L1321" s="1">
        <v>931000000</v>
      </c>
      <c r="M1321" s="1" t="s">
        <v>2705</v>
      </c>
    </row>
    <row r="1322" spans="1:13" x14ac:dyDescent="0.25">
      <c r="A1322" s="1" t="s">
        <v>2706</v>
      </c>
      <c r="B1322" s="1">
        <v>6</v>
      </c>
      <c r="C1322" s="1">
        <v>9</v>
      </c>
      <c r="D1322" s="1">
        <f>IF(Table1[[#This Row],[Position]]&lt;4,3,(IF(Table1[[#This Row],[Position]]&gt;10,1,2)))</f>
        <v>2</v>
      </c>
      <c r="E1322" s="1">
        <f>IF(Table1[[#This Row],[Previous Position]]&lt;4,3,(IF(Table1[[#This Row],[Previous Position]]&gt;10,1,2)))</f>
        <v>2</v>
      </c>
      <c r="F1322" s="1">
        <v>30</v>
      </c>
      <c r="G1322" s="1">
        <v>11.27</v>
      </c>
      <c r="H1322" s="1" t="s">
        <v>504</v>
      </c>
      <c r="I1322" s="1">
        <v>0</v>
      </c>
      <c r="J1322" s="1">
        <v>0</v>
      </c>
      <c r="K1322" s="1">
        <v>0.62</v>
      </c>
      <c r="L1322" s="1">
        <v>1580000</v>
      </c>
      <c r="M1322" s="1" t="s">
        <v>2707</v>
      </c>
    </row>
    <row r="1323" spans="1:13" x14ac:dyDescent="0.25">
      <c r="A1323" s="1" t="s">
        <v>2708</v>
      </c>
      <c r="B1323" s="1">
        <v>6</v>
      </c>
      <c r="C1323" s="1">
        <v>0</v>
      </c>
      <c r="D1323" s="1">
        <f>IF(Table1[[#This Row],[Position]]&lt;4,3,(IF(Table1[[#This Row],[Position]]&gt;10,1,2)))</f>
        <v>2</v>
      </c>
      <c r="E1323" s="1">
        <f>IF(Table1[[#This Row],[Previous Position]]&lt;4,3,(IF(Table1[[#This Row],[Previous Position]]&gt;10,1,2)))</f>
        <v>3</v>
      </c>
      <c r="F1323" s="1">
        <v>30</v>
      </c>
      <c r="G1323" s="1">
        <v>24.07</v>
      </c>
      <c r="H1323" s="1" t="s">
        <v>730</v>
      </c>
      <c r="I1323" s="1">
        <v>0</v>
      </c>
      <c r="J1323" s="1">
        <v>0</v>
      </c>
      <c r="K1323" s="1">
        <v>0.99</v>
      </c>
      <c r="L1323" s="1">
        <v>365000</v>
      </c>
      <c r="M1323" s="1" t="s">
        <v>2709</v>
      </c>
    </row>
    <row r="1324" spans="1:13" x14ac:dyDescent="0.25">
      <c r="A1324" s="1" t="s">
        <v>2708</v>
      </c>
      <c r="B1324" s="1">
        <v>5</v>
      </c>
      <c r="C1324" s="1">
        <v>4</v>
      </c>
      <c r="D1324" s="1">
        <f>IF(Table1[[#This Row],[Position]]&lt;4,3,(IF(Table1[[#This Row],[Position]]&gt;10,1,2)))</f>
        <v>2</v>
      </c>
      <c r="E1324" s="1">
        <f>IF(Table1[[#This Row],[Previous Position]]&lt;4,3,(IF(Table1[[#This Row],[Previous Position]]&gt;10,1,2)))</f>
        <v>2</v>
      </c>
      <c r="F1324" s="1">
        <v>30</v>
      </c>
      <c r="G1324" s="1">
        <v>24.07</v>
      </c>
      <c r="H1324" s="1" t="s">
        <v>786</v>
      </c>
      <c r="I1324" s="1">
        <v>0</v>
      </c>
      <c r="J1324" s="1">
        <v>0</v>
      </c>
      <c r="K1324" s="1">
        <v>0.99</v>
      </c>
      <c r="L1324" s="1">
        <v>365000</v>
      </c>
      <c r="M1324" s="1" t="s">
        <v>2709</v>
      </c>
    </row>
    <row r="1325" spans="1:13" x14ac:dyDescent="0.25">
      <c r="A1325" s="1" t="s">
        <v>2710</v>
      </c>
      <c r="B1325" s="1">
        <v>6</v>
      </c>
      <c r="C1325" s="1">
        <v>0</v>
      </c>
      <c r="D1325" s="1">
        <f>IF(Table1[[#This Row],[Position]]&lt;4,3,(IF(Table1[[#This Row],[Position]]&gt;10,1,2)))</f>
        <v>2</v>
      </c>
      <c r="E1325" s="1">
        <f>IF(Table1[[#This Row],[Previous Position]]&lt;4,3,(IF(Table1[[#This Row],[Previous Position]]&gt;10,1,2)))</f>
        <v>3</v>
      </c>
      <c r="F1325" s="1">
        <v>30</v>
      </c>
      <c r="G1325" s="1">
        <v>0</v>
      </c>
      <c r="H1325" s="1" t="s">
        <v>56</v>
      </c>
      <c r="I1325" s="1">
        <v>0</v>
      </c>
      <c r="J1325" s="1">
        <v>0</v>
      </c>
      <c r="K1325" s="1">
        <v>0.92</v>
      </c>
      <c r="L1325" s="1">
        <v>1380000</v>
      </c>
      <c r="M1325" s="1" t="s">
        <v>2711</v>
      </c>
    </row>
    <row r="1326" spans="1:13" x14ac:dyDescent="0.25">
      <c r="A1326" s="1" t="s">
        <v>2710</v>
      </c>
      <c r="B1326" s="1">
        <v>5</v>
      </c>
      <c r="C1326" s="1">
        <v>6</v>
      </c>
      <c r="D1326" s="1">
        <f>IF(Table1[[#This Row],[Position]]&lt;4,3,(IF(Table1[[#This Row],[Position]]&gt;10,1,2)))</f>
        <v>2</v>
      </c>
      <c r="E1326" s="1">
        <f>IF(Table1[[#This Row],[Previous Position]]&lt;4,3,(IF(Table1[[#This Row],[Previous Position]]&gt;10,1,2)))</f>
        <v>2</v>
      </c>
      <c r="F1326" s="1">
        <v>30</v>
      </c>
      <c r="G1326" s="1">
        <v>0</v>
      </c>
      <c r="H1326" s="1" t="s">
        <v>76</v>
      </c>
      <c r="I1326" s="1">
        <v>0</v>
      </c>
      <c r="J1326" s="1">
        <v>0</v>
      </c>
      <c r="K1326" s="1">
        <v>0.92</v>
      </c>
      <c r="L1326" s="1">
        <v>1380000</v>
      </c>
      <c r="M1326" s="1" t="s">
        <v>2711</v>
      </c>
    </row>
    <row r="1327" spans="1:13" x14ac:dyDescent="0.25">
      <c r="A1327" s="1" t="s">
        <v>2712</v>
      </c>
      <c r="B1327" s="1">
        <v>8</v>
      </c>
      <c r="C1327" s="1">
        <v>9</v>
      </c>
      <c r="D1327" s="1">
        <f>IF(Table1[[#This Row],[Position]]&lt;4,3,(IF(Table1[[#This Row],[Position]]&gt;10,1,2)))</f>
        <v>2</v>
      </c>
      <c r="E1327" s="1">
        <f>IF(Table1[[#This Row],[Previous Position]]&lt;4,3,(IF(Table1[[#This Row],[Previous Position]]&gt;10,1,2)))</f>
        <v>2</v>
      </c>
      <c r="F1327" s="1">
        <v>50</v>
      </c>
      <c r="G1327" s="1">
        <v>0</v>
      </c>
      <c r="H1327" s="1" t="s">
        <v>673</v>
      </c>
      <c r="I1327" s="1">
        <v>0</v>
      </c>
      <c r="J1327" s="1">
        <v>0</v>
      </c>
      <c r="K1327" s="1">
        <v>0.52</v>
      </c>
      <c r="L1327" s="1">
        <v>518000</v>
      </c>
      <c r="M1327" s="1" t="s">
        <v>2713</v>
      </c>
    </row>
    <row r="1328" spans="1:13" x14ac:dyDescent="0.25">
      <c r="A1328" s="1" t="s">
        <v>2714</v>
      </c>
      <c r="B1328" s="1">
        <v>10</v>
      </c>
      <c r="C1328" s="1">
        <v>10</v>
      </c>
      <c r="D1328" s="1">
        <f>IF(Table1[[#This Row],[Position]]&lt;4,3,(IF(Table1[[#This Row],[Position]]&gt;10,1,2)))</f>
        <v>2</v>
      </c>
      <c r="E1328" s="1">
        <f>IF(Table1[[#This Row],[Previous Position]]&lt;4,3,(IF(Table1[[#This Row],[Previous Position]]&gt;10,1,2)))</f>
        <v>2</v>
      </c>
      <c r="F1328" s="1">
        <v>50</v>
      </c>
      <c r="G1328" s="1">
        <v>0</v>
      </c>
      <c r="H1328" s="1" t="s">
        <v>1963</v>
      </c>
      <c r="I1328" s="1">
        <v>0</v>
      </c>
      <c r="J1328" s="1">
        <v>0</v>
      </c>
      <c r="K1328" s="1">
        <v>0.26</v>
      </c>
      <c r="L1328" s="1">
        <v>40900000</v>
      </c>
      <c r="M1328" s="1" t="s">
        <v>2715</v>
      </c>
    </row>
    <row r="1329" spans="1:13" x14ac:dyDescent="0.25">
      <c r="A1329" s="1" t="s">
        <v>2716</v>
      </c>
      <c r="B1329" s="1">
        <v>8</v>
      </c>
      <c r="C1329" s="1">
        <v>8</v>
      </c>
      <c r="D1329" s="1">
        <f>IF(Table1[[#This Row],[Position]]&lt;4,3,(IF(Table1[[#This Row],[Position]]&gt;10,1,2)))</f>
        <v>2</v>
      </c>
      <c r="E1329" s="1">
        <f>IF(Table1[[#This Row],[Previous Position]]&lt;4,3,(IF(Table1[[#This Row],[Previous Position]]&gt;10,1,2)))</f>
        <v>2</v>
      </c>
      <c r="F1329" s="1">
        <v>50</v>
      </c>
      <c r="G1329" s="1">
        <v>15.6</v>
      </c>
      <c r="H1329" s="1" t="s">
        <v>1212</v>
      </c>
      <c r="I1329" s="1">
        <v>0</v>
      </c>
      <c r="J1329" s="1">
        <v>0</v>
      </c>
      <c r="K1329" s="1">
        <v>0.54</v>
      </c>
      <c r="L1329" s="1">
        <v>1140000</v>
      </c>
      <c r="M1329" s="1" t="s">
        <v>2717</v>
      </c>
    </row>
    <row r="1330" spans="1:13" x14ac:dyDescent="0.25">
      <c r="A1330" s="1" t="s">
        <v>2718</v>
      </c>
      <c r="B1330" s="1">
        <v>6</v>
      </c>
      <c r="C1330" s="1">
        <v>5</v>
      </c>
      <c r="D1330" s="1">
        <f>IF(Table1[[#This Row],[Position]]&lt;4,3,(IF(Table1[[#This Row],[Position]]&gt;10,1,2)))</f>
        <v>2</v>
      </c>
      <c r="E1330" s="1">
        <f>IF(Table1[[#This Row],[Previous Position]]&lt;4,3,(IF(Table1[[#This Row],[Previous Position]]&gt;10,1,2)))</f>
        <v>2</v>
      </c>
      <c r="F1330" s="1">
        <v>30</v>
      </c>
      <c r="G1330" s="1">
        <v>0</v>
      </c>
      <c r="H1330" s="1" t="s">
        <v>76</v>
      </c>
      <c r="I1330" s="1">
        <v>0</v>
      </c>
      <c r="J1330" s="1">
        <v>0</v>
      </c>
      <c r="K1330" s="1">
        <v>0.87</v>
      </c>
      <c r="L1330" s="1">
        <v>3610000</v>
      </c>
      <c r="M1330" s="1" t="s">
        <v>2719</v>
      </c>
    </row>
    <row r="1331" spans="1:13" x14ac:dyDescent="0.25">
      <c r="A1331" s="1" t="s">
        <v>2720</v>
      </c>
      <c r="B1331" s="1">
        <v>6</v>
      </c>
      <c r="C1331" s="1">
        <v>6</v>
      </c>
      <c r="D1331" s="1">
        <f>IF(Table1[[#This Row],[Position]]&lt;4,3,(IF(Table1[[#This Row],[Position]]&gt;10,1,2)))</f>
        <v>2</v>
      </c>
      <c r="E1331" s="1">
        <f>IF(Table1[[#This Row],[Previous Position]]&lt;4,3,(IF(Table1[[#This Row],[Previous Position]]&gt;10,1,2)))</f>
        <v>2</v>
      </c>
      <c r="F1331" s="1">
        <v>30</v>
      </c>
      <c r="G1331" s="1">
        <v>12.86</v>
      </c>
      <c r="H1331" s="1" t="s">
        <v>45</v>
      </c>
      <c r="I1331" s="1">
        <v>0</v>
      </c>
      <c r="J1331" s="1">
        <v>0</v>
      </c>
      <c r="K1331" s="1">
        <v>0.87</v>
      </c>
      <c r="L1331" s="1">
        <v>83500000</v>
      </c>
      <c r="M1331" s="1" t="s">
        <v>2721</v>
      </c>
    </row>
    <row r="1332" spans="1:13" x14ac:dyDescent="0.25">
      <c r="A1332" s="1" t="s">
        <v>2722</v>
      </c>
      <c r="B1332" s="1">
        <v>5</v>
      </c>
      <c r="C1332" s="1">
        <v>5</v>
      </c>
      <c r="D1332" s="1">
        <f>IF(Table1[[#This Row],[Position]]&lt;4,3,(IF(Table1[[#This Row],[Position]]&gt;10,1,2)))</f>
        <v>2</v>
      </c>
      <c r="E1332" s="1">
        <f>IF(Table1[[#This Row],[Previous Position]]&lt;4,3,(IF(Table1[[#This Row],[Previous Position]]&gt;10,1,2)))</f>
        <v>2</v>
      </c>
      <c r="F1332" s="1">
        <v>30</v>
      </c>
      <c r="G1332" s="1">
        <v>13.62</v>
      </c>
      <c r="H1332" s="1" t="s">
        <v>2171</v>
      </c>
      <c r="I1332" s="1">
        <v>0</v>
      </c>
      <c r="J1332" s="1">
        <v>0</v>
      </c>
      <c r="K1332" s="1">
        <v>0.73</v>
      </c>
      <c r="L1332" s="1">
        <v>1160000000</v>
      </c>
      <c r="M1332" s="1" t="s">
        <v>2014</v>
      </c>
    </row>
    <row r="1333" spans="1:13" x14ac:dyDescent="0.25">
      <c r="A1333" s="1" t="s">
        <v>2723</v>
      </c>
      <c r="B1333" s="1">
        <v>5</v>
      </c>
      <c r="C1333" s="1">
        <v>4</v>
      </c>
      <c r="D1333" s="1">
        <f>IF(Table1[[#This Row],[Position]]&lt;4,3,(IF(Table1[[#This Row],[Position]]&gt;10,1,2)))</f>
        <v>2</v>
      </c>
      <c r="E1333" s="1">
        <f>IF(Table1[[#This Row],[Previous Position]]&lt;4,3,(IF(Table1[[#This Row],[Previous Position]]&gt;10,1,2)))</f>
        <v>2</v>
      </c>
      <c r="F1333" s="1">
        <v>30</v>
      </c>
      <c r="G1333" s="1">
        <v>0</v>
      </c>
      <c r="H1333" s="1" t="s">
        <v>15</v>
      </c>
      <c r="I1333" s="1">
        <v>0</v>
      </c>
      <c r="J1333" s="1">
        <v>0</v>
      </c>
      <c r="K1333" s="1">
        <v>0.42</v>
      </c>
      <c r="L1333" s="1">
        <v>787000000</v>
      </c>
      <c r="M1333" s="1" t="s">
        <v>2724</v>
      </c>
    </row>
    <row r="1334" spans="1:13" x14ac:dyDescent="0.25">
      <c r="A1334" s="1" t="s">
        <v>2725</v>
      </c>
      <c r="B1334" s="1">
        <v>10</v>
      </c>
      <c r="C1334" s="1">
        <v>15</v>
      </c>
      <c r="D1334" s="1">
        <f>IF(Table1[[#This Row],[Position]]&lt;4,3,(IF(Table1[[#This Row],[Position]]&gt;10,1,2)))</f>
        <v>2</v>
      </c>
      <c r="E1334" s="1">
        <f>IF(Table1[[#This Row],[Previous Position]]&lt;4,3,(IF(Table1[[#This Row],[Previous Position]]&gt;10,1,2)))</f>
        <v>1</v>
      </c>
      <c r="F1334" s="1">
        <v>50</v>
      </c>
      <c r="G1334" s="1">
        <v>13.6</v>
      </c>
      <c r="H1334" s="1" t="s">
        <v>2726</v>
      </c>
      <c r="I1334" s="1">
        <v>0</v>
      </c>
      <c r="J1334" s="1">
        <v>0</v>
      </c>
      <c r="K1334" s="1">
        <v>0.22</v>
      </c>
      <c r="L1334" s="1">
        <v>1880000</v>
      </c>
      <c r="M1334" s="1" t="s">
        <v>2727</v>
      </c>
    </row>
    <row r="1335" spans="1:13" x14ac:dyDescent="0.25">
      <c r="A1335" s="1" t="s">
        <v>2728</v>
      </c>
      <c r="B1335" s="1">
        <v>10</v>
      </c>
      <c r="C1335" s="1">
        <v>10</v>
      </c>
      <c r="D1335" s="1">
        <f>IF(Table1[[#This Row],[Position]]&lt;4,3,(IF(Table1[[#This Row],[Position]]&gt;10,1,2)))</f>
        <v>2</v>
      </c>
      <c r="E1335" s="1">
        <f>IF(Table1[[#This Row],[Previous Position]]&lt;4,3,(IF(Table1[[#This Row],[Previous Position]]&gt;10,1,2)))</f>
        <v>2</v>
      </c>
      <c r="F1335" s="1">
        <v>50</v>
      </c>
      <c r="G1335" s="1">
        <v>0</v>
      </c>
      <c r="H1335" s="1" t="s">
        <v>2331</v>
      </c>
      <c r="I1335" s="1">
        <v>0</v>
      </c>
      <c r="J1335" s="1">
        <v>0</v>
      </c>
      <c r="K1335" s="1">
        <v>0.1</v>
      </c>
      <c r="L1335" s="1">
        <v>76100000</v>
      </c>
      <c r="M1335" s="1" t="s">
        <v>2729</v>
      </c>
    </row>
    <row r="1336" spans="1:13" x14ac:dyDescent="0.25">
      <c r="A1336" s="1" t="s">
        <v>2730</v>
      </c>
      <c r="B1336" s="1">
        <v>6</v>
      </c>
      <c r="C1336" s="1">
        <v>8</v>
      </c>
      <c r="D1336" s="1">
        <f>IF(Table1[[#This Row],[Position]]&lt;4,3,(IF(Table1[[#This Row],[Position]]&gt;10,1,2)))</f>
        <v>2</v>
      </c>
      <c r="E1336" s="1">
        <f>IF(Table1[[#This Row],[Previous Position]]&lt;4,3,(IF(Table1[[#This Row],[Previous Position]]&gt;10,1,2)))</f>
        <v>2</v>
      </c>
      <c r="F1336" s="1">
        <v>30</v>
      </c>
      <c r="G1336" s="1">
        <v>0</v>
      </c>
      <c r="H1336" s="1" t="s">
        <v>555</v>
      </c>
      <c r="I1336" s="1">
        <v>0</v>
      </c>
      <c r="J1336" s="1">
        <v>0</v>
      </c>
      <c r="K1336" s="1">
        <v>0.28000000000000003</v>
      </c>
      <c r="L1336" s="1">
        <v>209000000</v>
      </c>
      <c r="M1336" s="1" t="s">
        <v>2731</v>
      </c>
    </row>
    <row r="1337" spans="1:13" x14ac:dyDescent="0.25">
      <c r="A1337" s="1" t="s">
        <v>2732</v>
      </c>
      <c r="B1337" s="1">
        <v>6</v>
      </c>
      <c r="C1337" s="1">
        <v>6</v>
      </c>
      <c r="D1337" s="1">
        <f>IF(Table1[[#This Row],[Position]]&lt;4,3,(IF(Table1[[#This Row],[Position]]&gt;10,1,2)))</f>
        <v>2</v>
      </c>
      <c r="E1337" s="1">
        <f>IF(Table1[[#This Row],[Previous Position]]&lt;4,3,(IF(Table1[[#This Row],[Previous Position]]&gt;10,1,2)))</f>
        <v>2</v>
      </c>
      <c r="F1337" s="1">
        <v>30</v>
      </c>
      <c r="G1337" s="1">
        <v>0</v>
      </c>
      <c r="H1337" s="1" t="s">
        <v>1378</v>
      </c>
      <c r="I1337" s="1">
        <v>0</v>
      </c>
      <c r="J1337" s="1">
        <v>0</v>
      </c>
      <c r="K1337" s="1">
        <v>0.74</v>
      </c>
      <c r="L1337" s="1">
        <v>7700000</v>
      </c>
      <c r="M1337" s="1" t="s">
        <v>2733</v>
      </c>
    </row>
    <row r="1338" spans="1:13" x14ac:dyDescent="0.25">
      <c r="A1338" s="1" t="s">
        <v>2734</v>
      </c>
      <c r="B1338" s="1">
        <v>5</v>
      </c>
      <c r="C1338" s="1">
        <v>6</v>
      </c>
      <c r="D1338" s="1">
        <f>IF(Table1[[#This Row],[Position]]&lt;4,3,(IF(Table1[[#This Row],[Position]]&gt;10,1,2)))</f>
        <v>2</v>
      </c>
      <c r="E1338" s="1">
        <f>IF(Table1[[#This Row],[Previous Position]]&lt;4,3,(IF(Table1[[#This Row],[Previous Position]]&gt;10,1,2)))</f>
        <v>2</v>
      </c>
      <c r="F1338" s="1">
        <v>30</v>
      </c>
      <c r="G1338" s="1">
        <v>17.53</v>
      </c>
      <c r="H1338" s="1" t="s">
        <v>2735</v>
      </c>
      <c r="I1338" s="1">
        <v>0</v>
      </c>
      <c r="J1338" s="1">
        <v>0</v>
      </c>
      <c r="K1338" s="1">
        <v>0.97</v>
      </c>
      <c r="L1338" s="1">
        <v>1710000</v>
      </c>
      <c r="M1338" s="1" t="s">
        <v>2736</v>
      </c>
    </row>
    <row r="1339" spans="1:13" x14ac:dyDescent="0.25">
      <c r="A1339" s="1" t="s">
        <v>2734</v>
      </c>
      <c r="B1339" s="1">
        <v>6</v>
      </c>
      <c r="C1339" s="1">
        <v>5</v>
      </c>
      <c r="D1339" s="1">
        <f>IF(Table1[[#This Row],[Position]]&lt;4,3,(IF(Table1[[#This Row],[Position]]&gt;10,1,2)))</f>
        <v>2</v>
      </c>
      <c r="E1339" s="1">
        <f>IF(Table1[[#This Row],[Previous Position]]&lt;4,3,(IF(Table1[[#This Row],[Previous Position]]&gt;10,1,2)))</f>
        <v>2</v>
      </c>
      <c r="F1339" s="1">
        <v>30</v>
      </c>
      <c r="G1339" s="1">
        <v>17.53</v>
      </c>
      <c r="H1339" s="1" t="s">
        <v>2737</v>
      </c>
      <c r="I1339" s="1">
        <v>0</v>
      </c>
      <c r="J1339" s="1">
        <v>0</v>
      </c>
      <c r="K1339" s="1">
        <v>0.97</v>
      </c>
      <c r="L1339" s="1">
        <v>1710000</v>
      </c>
      <c r="M1339" s="1" t="s">
        <v>2736</v>
      </c>
    </row>
    <row r="1340" spans="1:13" x14ac:dyDescent="0.25">
      <c r="A1340" s="1" t="s">
        <v>2738</v>
      </c>
      <c r="B1340" s="1">
        <v>9</v>
      </c>
      <c r="C1340" s="1">
        <v>10</v>
      </c>
      <c r="D1340" s="1">
        <f>IF(Table1[[#This Row],[Position]]&lt;4,3,(IF(Table1[[#This Row],[Position]]&gt;10,1,2)))</f>
        <v>2</v>
      </c>
      <c r="E1340" s="1">
        <f>IF(Table1[[#This Row],[Previous Position]]&lt;4,3,(IF(Table1[[#This Row],[Previous Position]]&gt;10,1,2)))</f>
        <v>2</v>
      </c>
      <c r="F1340" s="1">
        <v>50</v>
      </c>
      <c r="G1340" s="1">
        <v>16.3</v>
      </c>
      <c r="H1340" s="1" t="s">
        <v>1297</v>
      </c>
      <c r="I1340" s="1">
        <v>0</v>
      </c>
      <c r="J1340" s="1">
        <v>0</v>
      </c>
      <c r="K1340" s="1">
        <v>0.98</v>
      </c>
      <c r="L1340" s="1">
        <v>1030000</v>
      </c>
      <c r="M1340" s="1" t="s">
        <v>2739</v>
      </c>
    </row>
    <row r="1341" spans="1:13" x14ac:dyDescent="0.25">
      <c r="A1341" s="1" t="s">
        <v>2740</v>
      </c>
      <c r="B1341" s="1">
        <v>9</v>
      </c>
      <c r="C1341" s="1">
        <v>7</v>
      </c>
      <c r="D1341" s="1">
        <f>IF(Table1[[#This Row],[Position]]&lt;4,3,(IF(Table1[[#This Row],[Position]]&gt;10,1,2)))</f>
        <v>2</v>
      </c>
      <c r="E1341" s="1">
        <f>IF(Table1[[#This Row],[Previous Position]]&lt;4,3,(IF(Table1[[#This Row],[Previous Position]]&gt;10,1,2)))</f>
        <v>2</v>
      </c>
      <c r="F1341" s="1">
        <v>50</v>
      </c>
      <c r="G1341" s="1">
        <v>0</v>
      </c>
      <c r="H1341" s="1" t="s">
        <v>1844</v>
      </c>
      <c r="I1341" s="1">
        <v>0</v>
      </c>
      <c r="J1341" s="1">
        <v>0</v>
      </c>
      <c r="K1341" s="1">
        <v>0.16</v>
      </c>
      <c r="L1341" s="1">
        <v>0</v>
      </c>
      <c r="M1341" s="1" t="s">
        <v>2741</v>
      </c>
    </row>
    <row r="1342" spans="1:13" x14ac:dyDescent="0.25">
      <c r="A1342" s="1" t="s">
        <v>2742</v>
      </c>
      <c r="B1342" s="1">
        <v>9</v>
      </c>
      <c r="C1342" s="1">
        <v>10</v>
      </c>
      <c r="D1342" s="1">
        <f>IF(Table1[[#This Row],[Position]]&lt;4,3,(IF(Table1[[#This Row],[Position]]&gt;10,1,2)))</f>
        <v>2</v>
      </c>
      <c r="E1342" s="1">
        <f>IF(Table1[[#This Row],[Previous Position]]&lt;4,3,(IF(Table1[[#This Row],[Previous Position]]&gt;10,1,2)))</f>
        <v>2</v>
      </c>
      <c r="F1342" s="1">
        <v>50</v>
      </c>
      <c r="G1342" s="1">
        <v>26.57</v>
      </c>
      <c r="H1342" s="1" t="s">
        <v>1896</v>
      </c>
      <c r="I1342" s="1">
        <v>0</v>
      </c>
      <c r="J1342" s="1">
        <v>0.01</v>
      </c>
      <c r="K1342" s="1">
        <v>0.95</v>
      </c>
      <c r="L1342" s="1">
        <v>60600000</v>
      </c>
      <c r="M1342" s="1" t="s">
        <v>2743</v>
      </c>
    </row>
    <row r="1343" spans="1:13" x14ac:dyDescent="0.25">
      <c r="A1343" s="1" t="s">
        <v>2744</v>
      </c>
      <c r="B1343" s="1">
        <v>6</v>
      </c>
      <c r="C1343" s="1">
        <v>6</v>
      </c>
      <c r="D1343" s="1">
        <f>IF(Table1[[#This Row],[Position]]&lt;4,3,(IF(Table1[[#This Row],[Position]]&gt;10,1,2)))</f>
        <v>2</v>
      </c>
      <c r="E1343" s="1">
        <f>IF(Table1[[#This Row],[Previous Position]]&lt;4,3,(IF(Table1[[#This Row],[Previous Position]]&gt;10,1,2)))</f>
        <v>2</v>
      </c>
      <c r="F1343" s="1">
        <v>30</v>
      </c>
      <c r="G1343" s="1">
        <v>12.16</v>
      </c>
      <c r="H1343" s="1" t="s">
        <v>1759</v>
      </c>
      <c r="I1343" s="1">
        <v>0</v>
      </c>
      <c r="J1343" s="1">
        <v>0</v>
      </c>
      <c r="K1343" s="1">
        <v>0.69</v>
      </c>
      <c r="L1343" s="1">
        <v>20900000</v>
      </c>
      <c r="M1343" s="1" t="s">
        <v>2745</v>
      </c>
    </row>
    <row r="1344" spans="1:13" x14ac:dyDescent="0.25">
      <c r="A1344" s="1" t="s">
        <v>2746</v>
      </c>
      <c r="B1344" s="1">
        <v>5</v>
      </c>
      <c r="C1344" s="1">
        <v>6</v>
      </c>
      <c r="D1344" s="1">
        <f>IF(Table1[[#This Row],[Position]]&lt;4,3,(IF(Table1[[#This Row],[Position]]&gt;10,1,2)))</f>
        <v>2</v>
      </c>
      <c r="E1344" s="1">
        <f>IF(Table1[[#This Row],[Previous Position]]&lt;4,3,(IF(Table1[[#This Row],[Previous Position]]&gt;10,1,2)))</f>
        <v>2</v>
      </c>
      <c r="F1344" s="1">
        <v>30</v>
      </c>
      <c r="G1344" s="1">
        <v>0.02</v>
      </c>
      <c r="H1344" s="1" t="s">
        <v>1004</v>
      </c>
      <c r="I1344" s="1">
        <v>0</v>
      </c>
      <c r="J1344" s="1">
        <v>0</v>
      </c>
      <c r="K1344" s="1">
        <v>0.14000000000000001</v>
      </c>
      <c r="L1344" s="1">
        <v>87100000</v>
      </c>
      <c r="M1344" s="1" t="s">
        <v>2747</v>
      </c>
    </row>
    <row r="1345" spans="1:13" x14ac:dyDescent="0.25">
      <c r="A1345" s="1" t="s">
        <v>2748</v>
      </c>
      <c r="B1345" s="1">
        <v>9</v>
      </c>
      <c r="C1345" s="1">
        <v>13</v>
      </c>
      <c r="D1345" s="1">
        <f>IF(Table1[[#This Row],[Position]]&lt;4,3,(IF(Table1[[#This Row],[Position]]&gt;10,1,2)))</f>
        <v>2</v>
      </c>
      <c r="E1345" s="1">
        <f>IF(Table1[[#This Row],[Previous Position]]&lt;4,3,(IF(Table1[[#This Row],[Previous Position]]&gt;10,1,2)))</f>
        <v>1</v>
      </c>
      <c r="F1345" s="1">
        <v>50</v>
      </c>
      <c r="G1345" s="1">
        <v>21.58</v>
      </c>
      <c r="H1345" s="1" t="s">
        <v>1273</v>
      </c>
      <c r="I1345" s="1">
        <v>0</v>
      </c>
      <c r="J1345" s="1">
        <v>0</v>
      </c>
      <c r="K1345" s="1">
        <v>0.45</v>
      </c>
      <c r="L1345" s="1">
        <v>269000</v>
      </c>
      <c r="M1345" s="1" t="s">
        <v>2749</v>
      </c>
    </row>
    <row r="1346" spans="1:13" x14ac:dyDescent="0.25">
      <c r="A1346" s="1" t="s">
        <v>2750</v>
      </c>
      <c r="B1346" s="1">
        <v>9</v>
      </c>
      <c r="C1346" s="1">
        <v>8</v>
      </c>
      <c r="D1346" s="1">
        <f>IF(Table1[[#This Row],[Position]]&lt;4,3,(IF(Table1[[#This Row],[Position]]&gt;10,1,2)))</f>
        <v>2</v>
      </c>
      <c r="E1346" s="1">
        <f>IF(Table1[[#This Row],[Previous Position]]&lt;4,3,(IF(Table1[[#This Row],[Previous Position]]&gt;10,1,2)))</f>
        <v>2</v>
      </c>
      <c r="F1346" s="1">
        <v>50</v>
      </c>
      <c r="G1346" s="1">
        <v>5.67</v>
      </c>
      <c r="H1346" s="1" t="s">
        <v>826</v>
      </c>
      <c r="I1346" s="1">
        <v>0</v>
      </c>
      <c r="J1346" s="1">
        <v>0</v>
      </c>
      <c r="K1346" s="1">
        <v>0.69</v>
      </c>
      <c r="L1346" s="1">
        <v>11700000</v>
      </c>
      <c r="M1346" s="1" t="s">
        <v>2751</v>
      </c>
    </row>
    <row r="1347" spans="1:13" x14ac:dyDescent="0.25">
      <c r="A1347" s="1" t="s">
        <v>2752</v>
      </c>
      <c r="B1347" s="1">
        <v>9</v>
      </c>
      <c r="C1347" s="1">
        <v>7</v>
      </c>
      <c r="D1347" s="1">
        <f>IF(Table1[[#This Row],[Position]]&lt;4,3,(IF(Table1[[#This Row],[Position]]&gt;10,1,2)))</f>
        <v>2</v>
      </c>
      <c r="E1347" s="1">
        <f>IF(Table1[[#This Row],[Previous Position]]&lt;4,3,(IF(Table1[[#This Row],[Previous Position]]&gt;10,1,2)))</f>
        <v>2</v>
      </c>
      <c r="F1347" s="1">
        <v>50</v>
      </c>
      <c r="G1347" s="1">
        <v>0</v>
      </c>
      <c r="H1347" s="1" t="s">
        <v>760</v>
      </c>
      <c r="I1347" s="1">
        <v>0</v>
      </c>
      <c r="J1347" s="1">
        <v>0</v>
      </c>
      <c r="K1347" s="1">
        <v>0.1</v>
      </c>
      <c r="L1347" s="1">
        <v>33800000</v>
      </c>
      <c r="M1347" s="1" t="s">
        <v>2753</v>
      </c>
    </row>
    <row r="1348" spans="1:13" x14ac:dyDescent="0.25">
      <c r="A1348" s="1" t="s">
        <v>2754</v>
      </c>
      <c r="B1348" s="1">
        <v>9</v>
      </c>
      <c r="C1348" s="1">
        <v>8</v>
      </c>
      <c r="D1348" s="1">
        <f>IF(Table1[[#This Row],[Position]]&lt;4,3,(IF(Table1[[#This Row],[Position]]&gt;10,1,2)))</f>
        <v>2</v>
      </c>
      <c r="E1348" s="1">
        <f>IF(Table1[[#This Row],[Previous Position]]&lt;4,3,(IF(Table1[[#This Row],[Previous Position]]&gt;10,1,2)))</f>
        <v>2</v>
      </c>
      <c r="F1348" s="1">
        <v>50</v>
      </c>
      <c r="G1348" s="1">
        <v>2.87</v>
      </c>
      <c r="H1348" s="1" t="s">
        <v>2755</v>
      </c>
      <c r="I1348" s="1">
        <v>0</v>
      </c>
      <c r="J1348" s="1">
        <v>0</v>
      </c>
      <c r="K1348" s="1">
        <v>0.52</v>
      </c>
      <c r="L1348" s="1">
        <v>608000000</v>
      </c>
      <c r="M1348" s="1" t="s">
        <v>2756</v>
      </c>
    </row>
    <row r="1349" spans="1:13" x14ac:dyDescent="0.25">
      <c r="A1349" s="1" t="s">
        <v>2757</v>
      </c>
      <c r="B1349" s="1">
        <v>9</v>
      </c>
      <c r="C1349" s="1">
        <v>8</v>
      </c>
      <c r="D1349" s="1">
        <f>IF(Table1[[#This Row],[Position]]&lt;4,3,(IF(Table1[[#This Row],[Position]]&gt;10,1,2)))</f>
        <v>2</v>
      </c>
      <c r="E1349" s="1">
        <f>IF(Table1[[#This Row],[Previous Position]]&lt;4,3,(IF(Table1[[#This Row],[Previous Position]]&gt;10,1,2)))</f>
        <v>2</v>
      </c>
      <c r="F1349" s="1">
        <v>50</v>
      </c>
      <c r="G1349" s="1">
        <v>38.69</v>
      </c>
      <c r="H1349" s="1" t="s">
        <v>18</v>
      </c>
      <c r="I1349" s="1">
        <v>0</v>
      </c>
      <c r="J1349" s="1">
        <v>0.01</v>
      </c>
      <c r="K1349" s="1">
        <v>0.92</v>
      </c>
      <c r="L1349" s="1">
        <v>1830000</v>
      </c>
      <c r="M1349" s="1" t="s">
        <v>2758</v>
      </c>
    </row>
    <row r="1350" spans="1:13" x14ac:dyDescent="0.25">
      <c r="A1350" s="1" t="s">
        <v>2757</v>
      </c>
      <c r="B1350" s="1">
        <v>8</v>
      </c>
      <c r="C1350" s="1">
        <v>7</v>
      </c>
      <c r="D1350" s="1">
        <f>IF(Table1[[#This Row],[Position]]&lt;4,3,(IF(Table1[[#This Row],[Position]]&gt;10,1,2)))</f>
        <v>2</v>
      </c>
      <c r="E1350" s="1">
        <f>IF(Table1[[#This Row],[Previous Position]]&lt;4,3,(IF(Table1[[#This Row],[Previous Position]]&gt;10,1,2)))</f>
        <v>2</v>
      </c>
      <c r="F1350" s="1">
        <v>50</v>
      </c>
      <c r="G1350" s="1">
        <v>38.69</v>
      </c>
      <c r="H1350" s="1" t="s">
        <v>2759</v>
      </c>
      <c r="I1350" s="1">
        <v>0</v>
      </c>
      <c r="J1350" s="1">
        <v>0.01</v>
      </c>
      <c r="K1350" s="1">
        <v>0.92</v>
      </c>
      <c r="L1350" s="1">
        <v>1830000</v>
      </c>
      <c r="M1350" s="1" t="s">
        <v>2758</v>
      </c>
    </row>
    <row r="1351" spans="1:13" x14ac:dyDescent="0.25">
      <c r="A1351" s="1" t="s">
        <v>2760</v>
      </c>
      <c r="B1351" s="1">
        <v>5</v>
      </c>
      <c r="C1351" s="1">
        <v>3</v>
      </c>
      <c r="D1351" s="1">
        <f>IF(Table1[[#This Row],[Position]]&lt;4,3,(IF(Table1[[#This Row],[Position]]&gt;10,1,2)))</f>
        <v>2</v>
      </c>
      <c r="E1351" s="1">
        <f>IF(Table1[[#This Row],[Previous Position]]&lt;4,3,(IF(Table1[[#This Row],[Previous Position]]&gt;10,1,2)))</f>
        <v>3</v>
      </c>
      <c r="F1351" s="1">
        <v>30</v>
      </c>
      <c r="G1351" s="1">
        <v>0</v>
      </c>
      <c r="H1351" s="1" t="s">
        <v>127</v>
      </c>
      <c r="I1351" s="1">
        <v>0</v>
      </c>
      <c r="J1351" s="1">
        <v>0</v>
      </c>
      <c r="K1351" s="1">
        <v>0.47</v>
      </c>
      <c r="L1351" s="1">
        <v>2970000</v>
      </c>
      <c r="M1351" s="1" t="s">
        <v>2761</v>
      </c>
    </row>
    <row r="1352" spans="1:13" x14ac:dyDescent="0.25">
      <c r="A1352" s="1" t="s">
        <v>2762</v>
      </c>
      <c r="B1352" s="1">
        <v>5</v>
      </c>
      <c r="C1352" s="1">
        <v>4</v>
      </c>
      <c r="D1352" s="1">
        <f>IF(Table1[[#This Row],[Position]]&lt;4,3,(IF(Table1[[#This Row],[Position]]&gt;10,1,2)))</f>
        <v>2</v>
      </c>
      <c r="E1352" s="1">
        <f>IF(Table1[[#This Row],[Previous Position]]&lt;4,3,(IF(Table1[[#This Row],[Previous Position]]&gt;10,1,2)))</f>
        <v>2</v>
      </c>
      <c r="F1352" s="1">
        <v>30</v>
      </c>
      <c r="G1352" s="1">
        <v>0</v>
      </c>
      <c r="H1352" s="1" t="s">
        <v>18</v>
      </c>
      <c r="I1352" s="1">
        <v>0</v>
      </c>
      <c r="J1352" s="1">
        <v>0</v>
      </c>
      <c r="K1352" s="1">
        <v>0.84</v>
      </c>
      <c r="L1352" s="1">
        <v>349000000</v>
      </c>
      <c r="M1352" s="1" t="s">
        <v>2763</v>
      </c>
    </row>
    <row r="1353" spans="1:13" x14ac:dyDescent="0.25">
      <c r="A1353" s="1" t="s">
        <v>2764</v>
      </c>
      <c r="B1353" s="1">
        <v>5</v>
      </c>
      <c r="C1353" s="1">
        <v>5</v>
      </c>
      <c r="D1353" s="1">
        <f>IF(Table1[[#This Row],[Position]]&lt;4,3,(IF(Table1[[#This Row],[Position]]&gt;10,1,2)))</f>
        <v>2</v>
      </c>
      <c r="E1353" s="1">
        <f>IF(Table1[[#This Row],[Previous Position]]&lt;4,3,(IF(Table1[[#This Row],[Previous Position]]&gt;10,1,2)))</f>
        <v>2</v>
      </c>
      <c r="F1353" s="1">
        <v>30</v>
      </c>
      <c r="G1353" s="1">
        <v>0</v>
      </c>
      <c r="H1353" s="1" t="s">
        <v>56</v>
      </c>
      <c r="I1353" s="1">
        <v>0</v>
      </c>
      <c r="J1353" s="1">
        <v>0</v>
      </c>
      <c r="K1353" s="1">
        <v>0.09</v>
      </c>
      <c r="L1353" s="1">
        <v>464000000</v>
      </c>
      <c r="M1353" s="1" t="s">
        <v>2765</v>
      </c>
    </row>
    <row r="1354" spans="1:13" x14ac:dyDescent="0.25">
      <c r="A1354" s="1" t="s">
        <v>2766</v>
      </c>
      <c r="B1354" s="1">
        <v>5</v>
      </c>
      <c r="C1354" s="1">
        <v>5</v>
      </c>
      <c r="D1354" s="1">
        <f>IF(Table1[[#This Row],[Position]]&lt;4,3,(IF(Table1[[#This Row],[Position]]&gt;10,1,2)))</f>
        <v>2</v>
      </c>
      <c r="E1354" s="1">
        <f>IF(Table1[[#This Row],[Previous Position]]&lt;4,3,(IF(Table1[[#This Row],[Previous Position]]&gt;10,1,2)))</f>
        <v>2</v>
      </c>
      <c r="F1354" s="1">
        <v>30</v>
      </c>
      <c r="G1354" s="1">
        <v>0</v>
      </c>
      <c r="H1354" s="1" t="s">
        <v>268</v>
      </c>
      <c r="I1354" s="1">
        <v>0</v>
      </c>
      <c r="J1354" s="1">
        <v>0</v>
      </c>
      <c r="K1354" s="1">
        <v>0.97</v>
      </c>
      <c r="L1354" s="1">
        <v>268000</v>
      </c>
      <c r="M1354" s="1" t="s">
        <v>2767</v>
      </c>
    </row>
    <row r="1355" spans="1:13" x14ac:dyDescent="0.25">
      <c r="A1355" s="1" t="s">
        <v>2768</v>
      </c>
      <c r="B1355" s="1">
        <v>6</v>
      </c>
      <c r="C1355" s="1">
        <v>6</v>
      </c>
      <c r="D1355" s="1">
        <f>IF(Table1[[#This Row],[Position]]&lt;4,3,(IF(Table1[[#This Row],[Position]]&gt;10,1,2)))</f>
        <v>2</v>
      </c>
      <c r="E1355" s="1">
        <f>IF(Table1[[#This Row],[Previous Position]]&lt;4,3,(IF(Table1[[#This Row],[Previous Position]]&gt;10,1,2)))</f>
        <v>2</v>
      </c>
      <c r="F1355" s="1">
        <v>30</v>
      </c>
      <c r="G1355" s="1">
        <v>0</v>
      </c>
      <c r="H1355" s="1" t="s">
        <v>2769</v>
      </c>
      <c r="I1355" s="1">
        <v>0</v>
      </c>
      <c r="J1355" s="1">
        <v>0</v>
      </c>
      <c r="K1355" s="1">
        <v>0.69</v>
      </c>
      <c r="L1355" s="1">
        <v>356000000</v>
      </c>
      <c r="M1355" s="1" t="s">
        <v>2770</v>
      </c>
    </row>
    <row r="1356" spans="1:13" x14ac:dyDescent="0.25">
      <c r="A1356" s="1" t="s">
        <v>2771</v>
      </c>
      <c r="B1356" s="1">
        <v>5</v>
      </c>
      <c r="C1356" s="1">
        <v>7</v>
      </c>
      <c r="D1356" s="1">
        <f>IF(Table1[[#This Row],[Position]]&lt;4,3,(IF(Table1[[#This Row],[Position]]&gt;10,1,2)))</f>
        <v>2</v>
      </c>
      <c r="E1356" s="1">
        <f>IF(Table1[[#This Row],[Previous Position]]&lt;4,3,(IF(Table1[[#This Row],[Previous Position]]&gt;10,1,2)))</f>
        <v>2</v>
      </c>
      <c r="F1356" s="1">
        <v>30</v>
      </c>
      <c r="G1356" s="1">
        <v>0</v>
      </c>
      <c r="H1356" s="1" t="s">
        <v>1534</v>
      </c>
      <c r="I1356" s="1">
        <v>0</v>
      </c>
      <c r="J1356" s="1">
        <v>0</v>
      </c>
      <c r="K1356" s="1">
        <v>0.01</v>
      </c>
      <c r="L1356" s="1">
        <v>56200000</v>
      </c>
      <c r="M1356" s="1" t="s">
        <v>2772</v>
      </c>
    </row>
    <row r="1357" spans="1:13" x14ac:dyDescent="0.25">
      <c r="A1357" s="1" t="s">
        <v>2773</v>
      </c>
      <c r="B1357" s="1">
        <v>5</v>
      </c>
      <c r="C1357" s="1">
        <v>5</v>
      </c>
      <c r="D1357" s="1">
        <f>IF(Table1[[#This Row],[Position]]&lt;4,3,(IF(Table1[[#This Row],[Position]]&gt;10,1,2)))</f>
        <v>2</v>
      </c>
      <c r="E1357" s="1">
        <f>IF(Table1[[#This Row],[Previous Position]]&lt;4,3,(IF(Table1[[#This Row],[Previous Position]]&gt;10,1,2)))</f>
        <v>2</v>
      </c>
      <c r="F1357" s="1">
        <v>30</v>
      </c>
      <c r="G1357" s="1">
        <v>12.68</v>
      </c>
      <c r="H1357" s="1" t="s">
        <v>449</v>
      </c>
      <c r="I1357" s="1">
        <v>0</v>
      </c>
      <c r="J1357" s="1">
        <v>0</v>
      </c>
      <c r="K1357" s="1">
        <v>0.81</v>
      </c>
      <c r="L1357" s="1">
        <v>249000000</v>
      </c>
      <c r="M1357" s="1" t="s">
        <v>2774</v>
      </c>
    </row>
    <row r="1358" spans="1:13" x14ac:dyDescent="0.25">
      <c r="A1358" s="1" t="s">
        <v>2775</v>
      </c>
      <c r="B1358" s="1">
        <v>10</v>
      </c>
      <c r="C1358" s="1">
        <v>10</v>
      </c>
      <c r="D1358" s="1">
        <f>IF(Table1[[#This Row],[Position]]&lt;4,3,(IF(Table1[[#This Row],[Position]]&gt;10,1,2)))</f>
        <v>2</v>
      </c>
      <c r="E1358" s="1">
        <f>IF(Table1[[#This Row],[Previous Position]]&lt;4,3,(IF(Table1[[#This Row],[Previous Position]]&gt;10,1,2)))</f>
        <v>2</v>
      </c>
      <c r="F1358" s="1">
        <v>50</v>
      </c>
      <c r="G1358" s="1">
        <v>30.76</v>
      </c>
      <c r="H1358" s="1" t="s">
        <v>2115</v>
      </c>
      <c r="I1358" s="1">
        <v>0</v>
      </c>
      <c r="J1358" s="1">
        <v>0.01</v>
      </c>
      <c r="K1358" s="1">
        <v>0.94</v>
      </c>
      <c r="L1358" s="1">
        <v>555000000</v>
      </c>
      <c r="M1358" s="1" t="s">
        <v>2776</v>
      </c>
    </row>
    <row r="1359" spans="1:13" x14ac:dyDescent="0.25">
      <c r="A1359" s="1" t="s">
        <v>2777</v>
      </c>
      <c r="B1359" s="1">
        <v>10</v>
      </c>
      <c r="C1359" s="1">
        <v>11</v>
      </c>
      <c r="D1359" s="1">
        <f>IF(Table1[[#This Row],[Position]]&lt;4,3,(IF(Table1[[#This Row],[Position]]&gt;10,1,2)))</f>
        <v>2</v>
      </c>
      <c r="E1359" s="1">
        <f>IF(Table1[[#This Row],[Previous Position]]&lt;4,3,(IF(Table1[[#This Row],[Previous Position]]&gt;10,1,2)))</f>
        <v>1</v>
      </c>
      <c r="F1359" s="1">
        <v>50</v>
      </c>
      <c r="G1359" s="1">
        <v>13.23</v>
      </c>
      <c r="H1359" s="1" t="s">
        <v>826</v>
      </c>
      <c r="I1359" s="1">
        <v>0</v>
      </c>
      <c r="J1359" s="1">
        <v>0</v>
      </c>
      <c r="K1359" s="1">
        <v>0.86</v>
      </c>
      <c r="L1359" s="1">
        <v>11400000</v>
      </c>
      <c r="M1359" s="1" t="s">
        <v>2778</v>
      </c>
    </row>
    <row r="1360" spans="1:13" x14ac:dyDescent="0.25">
      <c r="A1360" s="1" t="s">
        <v>2229</v>
      </c>
      <c r="B1360" s="1">
        <v>10</v>
      </c>
      <c r="C1360" s="1">
        <v>0</v>
      </c>
      <c r="D1360" s="1">
        <f>IF(Table1[[#This Row],[Position]]&lt;4,3,(IF(Table1[[#This Row],[Position]]&gt;10,1,2)))</f>
        <v>2</v>
      </c>
      <c r="E1360" s="1">
        <f>IF(Table1[[#This Row],[Previous Position]]&lt;4,3,(IF(Table1[[#This Row],[Previous Position]]&gt;10,1,2)))</f>
        <v>3</v>
      </c>
      <c r="F1360" s="1">
        <v>50</v>
      </c>
      <c r="G1360" s="1">
        <v>6.59</v>
      </c>
      <c r="H1360" s="1" t="s">
        <v>50</v>
      </c>
      <c r="I1360" s="1">
        <v>0</v>
      </c>
      <c r="J1360" s="1">
        <v>0</v>
      </c>
      <c r="K1360" s="1">
        <v>0.83</v>
      </c>
      <c r="L1360" s="1">
        <v>215000</v>
      </c>
      <c r="M1360" s="1" t="s">
        <v>2230</v>
      </c>
    </row>
    <row r="1361" spans="1:13" x14ac:dyDescent="0.25">
      <c r="A1361" s="1" t="s">
        <v>2779</v>
      </c>
      <c r="B1361" s="1">
        <v>8</v>
      </c>
      <c r="C1361" s="1">
        <v>14</v>
      </c>
      <c r="D1361" s="1">
        <f>IF(Table1[[#This Row],[Position]]&lt;4,3,(IF(Table1[[#This Row],[Position]]&gt;10,1,2)))</f>
        <v>2</v>
      </c>
      <c r="E1361" s="1">
        <f>IF(Table1[[#This Row],[Previous Position]]&lt;4,3,(IF(Table1[[#This Row],[Previous Position]]&gt;10,1,2)))</f>
        <v>1</v>
      </c>
      <c r="F1361" s="1">
        <v>50</v>
      </c>
      <c r="G1361" s="1">
        <v>28.4</v>
      </c>
      <c r="H1361" s="1" t="s">
        <v>130</v>
      </c>
      <c r="I1361" s="1">
        <v>0</v>
      </c>
      <c r="J1361" s="1">
        <v>0.01</v>
      </c>
      <c r="K1361" s="1">
        <v>0.97</v>
      </c>
      <c r="L1361" s="1">
        <v>54400000</v>
      </c>
      <c r="M1361" s="1" t="s">
        <v>2780</v>
      </c>
    </row>
    <row r="1362" spans="1:13" x14ac:dyDescent="0.25">
      <c r="A1362" s="1" t="s">
        <v>2781</v>
      </c>
      <c r="B1362" s="1">
        <v>9</v>
      </c>
      <c r="C1362" s="1">
        <v>10</v>
      </c>
      <c r="D1362" s="1">
        <f>IF(Table1[[#This Row],[Position]]&lt;4,3,(IF(Table1[[#This Row],[Position]]&gt;10,1,2)))</f>
        <v>2</v>
      </c>
      <c r="E1362" s="1">
        <f>IF(Table1[[#This Row],[Previous Position]]&lt;4,3,(IF(Table1[[#This Row],[Previous Position]]&gt;10,1,2)))</f>
        <v>2</v>
      </c>
      <c r="F1362" s="1">
        <v>50</v>
      </c>
      <c r="G1362" s="1">
        <v>8.02</v>
      </c>
      <c r="H1362" s="1" t="s">
        <v>187</v>
      </c>
      <c r="I1362" s="1">
        <v>0</v>
      </c>
      <c r="J1362" s="1">
        <v>0</v>
      </c>
      <c r="K1362" s="1">
        <v>0.56000000000000005</v>
      </c>
      <c r="L1362" s="1">
        <v>294000000</v>
      </c>
      <c r="M1362" s="1" t="s">
        <v>2782</v>
      </c>
    </row>
    <row r="1363" spans="1:13" x14ac:dyDescent="0.25">
      <c r="A1363" s="1" t="s">
        <v>2783</v>
      </c>
      <c r="B1363" s="1">
        <v>9</v>
      </c>
      <c r="C1363" s="1">
        <v>9</v>
      </c>
      <c r="D1363" s="1">
        <f>IF(Table1[[#This Row],[Position]]&lt;4,3,(IF(Table1[[#This Row],[Position]]&gt;10,1,2)))</f>
        <v>2</v>
      </c>
      <c r="E1363" s="1">
        <f>IF(Table1[[#This Row],[Previous Position]]&lt;4,3,(IF(Table1[[#This Row],[Previous Position]]&gt;10,1,2)))</f>
        <v>2</v>
      </c>
      <c r="F1363" s="1">
        <v>50</v>
      </c>
      <c r="G1363" s="1">
        <v>48.03</v>
      </c>
      <c r="H1363" s="1" t="s">
        <v>53</v>
      </c>
      <c r="I1363" s="1">
        <v>0</v>
      </c>
      <c r="J1363" s="1">
        <v>0.01</v>
      </c>
      <c r="K1363" s="1">
        <v>0.94</v>
      </c>
      <c r="L1363" s="1">
        <v>13500000</v>
      </c>
      <c r="M1363" s="1" t="s">
        <v>2784</v>
      </c>
    </row>
    <row r="1364" spans="1:13" x14ac:dyDescent="0.25">
      <c r="A1364" s="1" t="s">
        <v>2783</v>
      </c>
      <c r="B1364" s="1">
        <v>8</v>
      </c>
      <c r="C1364" s="1">
        <v>8</v>
      </c>
      <c r="D1364" s="1">
        <f>IF(Table1[[#This Row],[Position]]&lt;4,3,(IF(Table1[[#This Row],[Position]]&gt;10,1,2)))</f>
        <v>2</v>
      </c>
      <c r="E1364" s="1">
        <f>IF(Table1[[#This Row],[Previous Position]]&lt;4,3,(IF(Table1[[#This Row],[Previous Position]]&gt;10,1,2)))</f>
        <v>2</v>
      </c>
      <c r="F1364" s="1">
        <v>50</v>
      </c>
      <c r="G1364" s="1">
        <v>48.03</v>
      </c>
      <c r="H1364" s="1" t="s">
        <v>12</v>
      </c>
      <c r="I1364" s="1">
        <v>0</v>
      </c>
      <c r="J1364" s="1">
        <v>0.01</v>
      </c>
      <c r="K1364" s="1">
        <v>0.94</v>
      </c>
      <c r="L1364" s="1">
        <v>13500000</v>
      </c>
      <c r="M1364" s="1" t="s">
        <v>2784</v>
      </c>
    </row>
    <row r="1365" spans="1:13" x14ac:dyDescent="0.25">
      <c r="A1365" s="1" t="s">
        <v>687</v>
      </c>
      <c r="B1365" s="1">
        <v>6</v>
      </c>
      <c r="C1365" s="1">
        <v>4</v>
      </c>
      <c r="D1365" s="1">
        <f>IF(Table1[[#This Row],[Position]]&lt;4,3,(IF(Table1[[#This Row],[Position]]&gt;10,1,2)))</f>
        <v>2</v>
      </c>
      <c r="E1365" s="1">
        <f>IF(Table1[[#This Row],[Previous Position]]&lt;4,3,(IF(Table1[[#This Row],[Previous Position]]&gt;10,1,2)))</f>
        <v>2</v>
      </c>
      <c r="F1365" s="1">
        <v>30</v>
      </c>
      <c r="G1365" s="1">
        <v>0</v>
      </c>
      <c r="H1365" s="1" t="s">
        <v>171</v>
      </c>
      <c r="I1365" s="1">
        <v>0</v>
      </c>
      <c r="J1365" s="1">
        <v>0</v>
      </c>
      <c r="K1365" s="1">
        <v>0.42</v>
      </c>
      <c r="L1365" s="1">
        <v>392000</v>
      </c>
      <c r="M1365" s="1" t="s">
        <v>688</v>
      </c>
    </row>
    <row r="1366" spans="1:13" x14ac:dyDescent="0.25">
      <c r="A1366" s="1" t="s">
        <v>687</v>
      </c>
      <c r="B1366" s="1">
        <v>5</v>
      </c>
      <c r="C1366" s="1">
        <v>5</v>
      </c>
      <c r="D1366" s="1">
        <f>IF(Table1[[#This Row],[Position]]&lt;4,3,(IF(Table1[[#This Row],[Position]]&gt;10,1,2)))</f>
        <v>2</v>
      </c>
      <c r="E1366" s="1">
        <f>IF(Table1[[#This Row],[Previous Position]]&lt;4,3,(IF(Table1[[#This Row],[Previous Position]]&gt;10,1,2)))</f>
        <v>2</v>
      </c>
      <c r="F1366" s="1">
        <v>30</v>
      </c>
      <c r="G1366" s="1">
        <v>0</v>
      </c>
      <c r="H1366" s="1" t="s">
        <v>544</v>
      </c>
      <c r="I1366" s="1">
        <v>0</v>
      </c>
      <c r="J1366" s="1">
        <v>0</v>
      </c>
      <c r="K1366" s="1">
        <v>0.42</v>
      </c>
      <c r="L1366" s="1">
        <v>392000</v>
      </c>
      <c r="M1366" s="1" t="s">
        <v>688</v>
      </c>
    </row>
    <row r="1367" spans="1:13" x14ac:dyDescent="0.25">
      <c r="A1367" s="1" t="s">
        <v>2785</v>
      </c>
      <c r="B1367" s="1">
        <v>6</v>
      </c>
      <c r="C1367" s="1">
        <v>6</v>
      </c>
      <c r="D1367" s="1">
        <f>IF(Table1[[#This Row],[Position]]&lt;4,3,(IF(Table1[[#This Row],[Position]]&gt;10,1,2)))</f>
        <v>2</v>
      </c>
      <c r="E1367" s="1">
        <f>IF(Table1[[#This Row],[Previous Position]]&lt;4,3,(IF(Table1[[#This Row],[Previous Position]]&gt;10,1,2)))</f>
        <v>2</v>
      </c>
      <c r="F1367" s="1">
        <v>30</v>
      </c>
      <c r="G1367" s="1">
        <v>17.54</v>
      </c>
      <c r="H1367" s="1" t="s">
        <v>253</v>
      </c>
      <c r="I1367" s="1">
        <v>0</v>
      </c>
      <c r="J1367" s="1">
        <v>0</v>
      </c>
      <c r="K1367" s="1">
        <v>0.4</v>
      </c>
      <c r="L1367" s="1">
        <v>745000000</v>
      </c>
      <c r="M1367" s="1" t="s">
        <v>2786</v>
      </c>
    </row>
    <row r="1368" spans="1:13" x14ac:dyDescent="0.25">
      <c r="A1368" s="1" t="s">
        <v>2787</v>
      </c>
      <c r="B1368" s="1">
        <v>9</v>
      </c>
      <c r="C1368" s="1">
        <v>9</v>
      </c>
      <c r="D1368" s="1">
        <f>IF(Table1[[#This Row],[Position]]&lt;4,3,(IF(Table1[[#This Row],[Position]]&gt;10,1,2)))</f>
        <v>2</v>
      </c>
      <c r="E1368" s="1">
        <f>IF(Table1[[#This Row],[Previous Position]]&lt;4,3,(IF(Table1[[#This Row],[Previous Position]]&gt;10,1,2)))</f>
        <v>2</v>
      </c>
      <c r="F1368" s="1">
        <v>50</v>
      </c>
      <c r="G1368" s="1">
        <v>0</v>
      </c>
      <c r="H1368" s="1" t="s">
        <v>45</v>
      </c>
      <c r="I1368" s="1">
        <v>0</v>
      </c>
      <c r="J1368" s="1">
        <v>0</v>
      </c>
      <c r="K1368" s="1">
        <v>0.3</v>
      </c>
      <c r="L1368" s="1">
        <v>2260000</v>
      </c>
      <c r="M1368" s="1" t="s">
        <v>2788</v>
      </c>
    </row>
    <row r="1369" spans="1:13" x14ac:dyDescent="0.25">
      <c r="A1369" s="1" t="s">
        <v>2789</v>
      </c>
      <c r="B1369" s="1">
        <v>5</v>
      </c>
      <c r="C1369" s="1">
        <v>6</v>
      </c>
      <c r="D1369" s="1">
        <f>IF(Table1[[#This Row],[Position]]&lt;4,3,(IF(Table1[[#This Row],[Position]]&gt;10,1,2)))</f>
        <v>2</v>
      </c>
      <c r="E1369" s="1">
        <f>IF(Table1[[#This Row],[Previous Position]]&lt;4,3,(IF(Table1[[#This Row],[Previous Position]]&gt;10,1,2)))</f>
        <v>2</v>
      </c>
      <c r="F1369" s="1">
        <v>30</v>
      </c>
      <c r="G1369" s="1">
        <v>0</v>
      </c>
      <c r="H1369" s="1" t="s">
        <v>343</v>
      </c>
      <c r="I1369" s="1">
        <v>0</v>
      </c>
      <c r="J1369" s="1">
        <v>0</v>
      </c>
      <c r="K1369" s="1">
        <v>0.06</v>
      </c>
      <c r="L1369" s="1">
        <v>228000000</v>
      </c>
      <c r="M1369" s="1" t="s">
        <v>2790</v>
      </c>
    </row>
    <row r="1370" spans="1:13" x14ac:dyDescent="0.25">
      <c r="A1370" s="1" t="s">
        <v>1617</v>
      </c>
      <c r="B1370" s="1">
        <v>5</v>
      </c>
      <c r="C1370" s="1">
        <v>0</v>
      </c>
      <c r="D1370" s="1">
        <f>IF(Table1[[#This Row],[Position]]&lt;4,3,(IF(Table1[[#This Row],[Position]]&gt;10,1,2)))</f>
        <v>2</v>
      </c>
      <c r="E1370" s="1">
        <f>IF(Table1[[#This Row],[Previous Position]]&lt;4,3,(IF(Table1[[#This Row],[Previous Position]]&gt;10,1,2)))</f>
        <v>3</v>
      </c>
      <c r="F1370" s="1">
        <v>30</v>
      </c>
      <c r="G1370" s="1">
        <v>5.01</v>
      </c>
      <c r="H1370" s="1" t="s">
        <v>2791</v>
      </c>
      <c r="I1370" s="1">
        <v>0</v>
      </c>
      <c r="J1370" s="1">
        <v>0</v>
      </c>
      <c r="K1370" s="1">
        <v>0.25</v>
      </c>
      <c r="L1370" s="1">
        <v>660000</v>
      </c>
      <c r="M1370" s="1" t="s">
        <v>1619</v>
      </c>
    </row>
    <row r="1371" spans="1:13" x14ac:dyDescent="0.25">
      <c r="A1371" s="1" t="s">
        <v>2792</v>
      </c>
      <c r="B1371" s="1">
        <v>10</v>
      </c>
      <c r="C1371" s="1">
        <v>10</v>
      </c>
      <c r="D1371" s="1">
        <f>IF(Table1[[#This Row],[Position]]&lt;4,3,(IF(Table1[[#This Row],[Position]]&gt;10,1,2)))</f>
        <v>2</v>
      </c>
      <c r="E1371" s="1">
        <f>IF(Table1[[#This Row],[Previous Position]]&lt;4,3,(IF(Table1[[#This Row],[Previous Position]]&gt;10,1,2)))</f>
        <v>2</v>
      </c>
      <c r="F1371" s="1">
        <v>50</v>
      </c>
      <c r="G1371" s="1">
        <v>0</v>
      </c>
      <c r="H1371" s="1" t="s">
        <v>127</v>
      </c>
      <c r="I1371" s="1">
        <v>0</v>
      </c>
      <c r="J1371" s="1">
        <v>0</v>
      </c>
      <c r="K1371" s="1">
        <v>0.24</v>
      </c>
      <c r="L1371" s="1">
        <v>1940000</v>
      </c>
      <c r="M1371" s="1" t="s">
        <v>2793</v>
      </c>
    </row>
    <row r="1372" spans="1:13" x14ac:dyDescent="0.25">
      <c r="A1372" s="1" t="s">
        <v>2794</v>
      </c>
      <c r="B1372" s="1">
        <v>8</v>
      </c>
      <c r="C1372" s="1">
        <v>9</v>
      </c>
      <c r="D1372" s="1">
        <f>IF(Table1[[#This Row],[Position]]&lt;4,3,(IF(Table1[[#This Row],[Position]]&gt;10,1,2)))</f>
        <v>2</v>
      </c>
      <c r="E1372" s="1">
        <f>IF(Table1[[#This Row],[Previous Position]]&lt;4,3,(IF(Table1[[#This Row],[Previous Position]]&gt;10,1,2)))</f>
        <v>2</v>
      </c>
      <c r="F1372" s="1">
        <v>50</v>
      </c>
      <c r="G1372" s="1">
        <v>0</v>
      </c>
      <c r="H1372" s="1" t="s">
        <v>2795</v>
      </c>
      <c r="I1372" s="1">
        <v>0</v>
      </c>
      <c r="J1372" s="1">
        <v>0</v>
      </c>
      <c r="K1372" s="1">
        <v>0.09</v>
      </c>
      <c r="L1372" s="1">
        <v>353000</v>
      </c>
      <c r="M1372" s="1" t="s">
        <v>2796</v>
      </c>
    </row>
    <row r="1373" spans="1:13" x14ac:dyDescent="0.25">
      <c r="A1373" s="1" t="s">
        <v>2797</v>
      </c>
      <c r="B1373" s="1">
        <v>5</v>
      </c>
      <c r="C1373" s="1">
        <v>5</v>
      </c>
      <c r="D1373" s="1">
        <f>IF(Table1[[#This Row],[Position]]&lt;4,3,(IF(Table1[[#This Row],[Position]]&gt;10,1,2)))</f>
        <v>2</v>
      </c>
      <c r="E1373" s="1">
        <f>IF(Table1[[#This Row],[Previous Position]]&lt;4,3,(IF(Table1[[#This Row],[Previous Position]]&gt;10,1,2)))</f>
        <v>2</v>
      </c>
      <c r="F1373" s="1">
        <v>30</v>
      </c>
      <c r="G1373" s="1">
        <v>22.83</v>
      </c>
      <c r="H1373" s="1" t="s">
        <v>18</v>
      </c>
      <c r="I1373" s="1">
        <v>0</v>
      </c>
      <c r="J1373" s="1">
        <v>0</v>
      </c>
      <c r="K1373" s="1">
        <v>0.94</v>
      </c>
      <c r="L1373" s="1">
        <v>304000000</v>
      </c>
      <c r="M1373" s="1" t="s">
        <v>2798</v>
      </c>
    </row>
    <row r="1374" spans="1:13" x14ac:dyDescent="0.25">
      <c r="A1374" s="1" t="s">
        <v>2799</v>
      </c>
      <c r="B1374" s="1">
        <v>6</v>
      </c>
      <c r="C1374" s="1">
        <v>3</v>
      </c>
      <c r="D1374" s="1">
        <f>IF(Table1[[#This Row],[Position]]&lt;4,3,(IF(Table1[[#This Row],[Position]]&gt;10,1,2)))</f>
        <v>2</v>
      </c>
      <c r="E1374" s="1">
        <f>IF(Table1[[#This Row],[Previous Position]]&lt;4,3,(IF(Table1[[#This Row],[Previous Position]]&gt;10,1,2)))</f>
        <v>3</v>
      </c>
      <c r="F1374" s="1">
        <v>30</v>
      </c>
      <c r="G1374" s="1">
        <v>32.24</v>
      </c>
      <c r="H1374" s="1" t="s">
        <v>18</v>
      </c>
      <c r="I1374" s="1">
        <v>0</v>
      </c>
      <c r="J1374" s="1">
        <v>0.01</v>
      </c>
      <c r="K1374" s="1">
        <v>0.99</v>
      </c>
      <c r="L1374" s="1">
        <v>101000000</v>
      </c>
      <c r="M1374" s="1" t="s">
        <v>2800</v>
      </c>
    </row>
    <row r="1375" spans="1:13" x14ac:dyDescent="0.25">
      <c r="A1375" s="1" t="s">
        <v>2801</v>
      </c>
      <c r="B1375" s="1">
        <v>10</v>
      </c>
      <c r="C1375" s="1">
        <v>8</v>
      </c>
      <c r="D1375" s="1">
        <f>IF(Table1[[#This Row],[Position]]&lt;4,3,(IF(Table1[[#This Row],[Position]]&gt;10,1,2)))</f>
        <v>2</v>
      </c>
      <c r="E1375" s="1">
        <f>IF(Table1[[#This Row],[Previous Position]]&lt;4,3,(IF(Table1[[#This Row],[Previous Position]]&gt;10,1,2)))</f>
        <v>2</v>
      </c>
      <c r="F1375" s="1">
        <v>50</v>
      </c>
      <c r="G1375" s="1">
        <v>12.86</v>
      </c>
      <c r="H1375" s="1" t="s">
        <v>18</v>
      </c>
      <c r="I1375" s="1">
        <v>0</v>
      </c>
      <c r="J1375" s="1">
        <v>0</v>
      </c>
      <c r="K1375" s="1">
        <v>0.96</v>
      </c>
      <c r="L1375" s="1">
        <v>555000000</v>
      </c>
      <c r="M1375" s="1" t="s">
        <v>2802</v>
      </c>
    </row>
    <row r="1376" spans="1:13" x14ac:dyDescent="0.25">
      <c r="A1376" s="1" t="s">
        <v>2803</v>
      </c>
      <c r="B1376" s="1">
        <v>5</v>
      </c>
      <c r="C1376" s="1">
        <v>8</v>
      </c>
      <c r="D1376" s="1">
        <f>IF(Table1[[#This Row],[Position]]&lt;4,3,(IF(Table1[[#This Row],[Position]]&gt;10,1,2)))</f>
        <v>2</v>
      </c>
      <c r="E1376" s="1">
        <f>IF(Table1[[#This Row],[Previous Position]]&lt;4,3,(IF(Table1[[#This Row],[Previous Position]]&gt;10,1,2)))</f>
        <v>2</v>
      </c>
      <c r="F1376" s="1">
        <v>30</v>
      </c>
      <c r="G1376" s="1">
        <v>16.93</v>
      </c>
      <c r="H1376" s="1" t="s">
        <v>1475</v>
      </c>
      <c r="I1376" s="1">
        <v>0</v>
      </c>
      <c r="J1376" s="1">
        <v>0</v>
      </c>
      <c r="K1376" s="1">
        <v>0.98</v>
      </c>
      <c r="L1376" s="1">
        <v>18300000</v>
      </c>
      <c r="M1376" s="1" t="s">
        <v>2804</v>
      </c>
    </row>
    <row r="1377" spans="1:13" x14ac:dyDescent="0.25">
      <c r="A1377" s="1" t="s">
        <v>2805</v>
      </c>
      <c r="B1377" s="1">
        <v>8</v>
      </c>
      <c r="C1377" s="1">
        <v>8</v>
      </c>
      <c r="D1377" s="1">
        <f>IF(Table1[[#This Row],[Position]]&lt;4,3,(IF(Table1[[#This Row],[Position]]&gt;10,1,2)))</f>
        <v>2</v>
      </c>
      <c r="E1377" s="1">
        <f>IF(Table1[[#This Row],[Previous Position]]&lt;4,3,(IF(Table1[[#This Row],[Previous Position]]&gt;10,1,2)))</f>
        <v>2</v>
      </c>
      <c r="F1377" s="1">
        <v>50</v>
      </c>
      <c r="G1377" s="1">
        <v>2.62</v>
      </c>
      <c r="H1377" s="1" t="s">
        <v>50</v>
      </c>
      <c r="I1377" s="1">
        <v>0</v>
      </c>
      <c r="J1377" s="1">
        <v>0</v>
      </c>
      <c r="K1377" s="1">
        <v>0.71</v>
      </c>
      <c r="L1377" s="1">
        <v>8220000</v>
      </c>
      <c r="M1377" s="1" t="s">
        <v>2806</v>
      </c>
    </row>
    <row r="1378" spans="1:13" x14ac:dyDescent="0.25">
      <c r="A1378" s="1" t="s">
        <v>2807</v>
      </c>
      <c r="B1378" s="1">
        <v>8</v>
      </c>
      <c r="C1378" s="1">
        <v>8</v>
      </c>
      <c r="D1378" s="1">
        <f>IF(Table1[[#This Row],[Position]]&lt;4,3,(IF(Table1[[#This Row],[Position]]&gt;10,1,2)))</f>
        <v>2</v>
      </c>
      <c r="E1378" s="1">
        <f>IF(Table1[[#This Row],[Previous Position]]&lt;4,3,(IF(Table1[[#This Row],[Previous Position]]&gt;10,1,2)))</f>
        <v>2</v>
      </c>
      <c r="F1378" s="1">
        <v>50</v>
      </c>
      <c r="G1378" s="1">
        <v>0</v>
      </c>
      <c r="H1378" s="1" t="s">
        <v>76</v>
      </c>
      <c r="I1378" s="1">
        <v>0</v>
      </c>
      <c r="J1378" s="1">
        <v>0</v>
      </c>
      <c r="K1378" s="1">
        <v>0.16</v>
      </c>
      <c r="L1378" s="1">
        <v>6230000</v>
      </c>
      <c r="M1378" s="1" t="s">
        <v>2808</v>
      </c>
    </row>
    <row r="1379" spans="1:13" x14ac:dyDescent="0.25">
      <c r="A1379" s="1" t="s">
        <v>2809</v>
      </c>
      <c r="B1379" s="1">
        <v>8</v>
      </c>
      <c r="C1379" s="1">
        <v>4</v>
      </c>
      <c r="D1379" s="1">
        <f>IF(Table1[[#This Row],[Position]]&lt;4,3,(IF(Table1[[#This Row],[Position]]&gt;10,1,2)))</f>
        <v>2</v>
      </c>
      <c r="E1379" s="1">
        <f>IF(Table1[[#This Row],[Previous Position]]&lt;4,3,(IF(Table1[[#This Row],[Previous Position]]&gt;10,1,2)))</f>
        <v>2</v>
      </c>
      <c r="F1379" s="1">
        <v>50</v>
      </c>
      <c r="G1379" s="1">
        <v>36.51</v>
      </c>
      <c r="H1379" s="1" t="s">
        <v>223</v>
      </c>
      <c r="I1379" s="1">
        <v>0</v>
      </c>
      <c r="J1379" s="1">
        <v>0.01</v>
      </c>
      <c r="K1379" s="1">
        <v>0.9</v>
      </c>
      <c r="L1379" s="1">
        <v>20100000</v>
      </c>
      <c r="M1379" s="1" t="s">
        <v>2810</v>
      </c>
    </row>
    <row r="1380" spans="1:13" x14ac:dyDescent="0.25">
      <c r="A1380" s="1" t="s">
        <v>2811</v>
      </c>
      <c r="B1380" s="1">
        <v>10</v>
      </c>
      <c r="C1380" s="1">
        <v>12</v>
      </c>
      <c r="D1380" s="1">
        <f>IF(Table1[[#This Row],[Position]]&lt;4,3,(IF(Table1[[#This Row],[Position]]&gt;10,1,2)))</f>
        <v>2</v>
      </c>
      <c r="E1380" s="1">
        <f>IF(Table1[[#This Row],[Previous Position]]&lt;4,3,(IF(Table1[[#This Row],[Previous Position]]&gt;10,1,2)))</f>
        <v>1</v>
      </c>
      <c r="F1380" s="1">
        <v>50</v>
      </c>
      <c r="G1380" s="1">
        <v>0</v>
      </c>
      <c r="H1380" s="1" t="s">
        <v>127</v>
      </c>
      <c r="I1380" s="1">
        <v>0</v>
      </c>
      <c r="J1380" s="1">
        <v>0</v>
      </c>
      <c r="K1380" s="1">
        <v>0.37</v>
      </c>
      <c r="L1380" s="1">
        <v>8940000</v>
      </c>
      <c r="M1380" s="1" t="s">
        <v>2812</v>
      </c>
    </row>
    <row r="1381" spans="1:13" x14ac:dyDescent="0.25">
      <c r="A1381" s="1" t="s">
        <v>2813</v>
      </c>
      <c r="B1381" s="1">
        <v>9</v>
      </c>
      <c r="C1381" s="1">
        <v>8</v>
      </c>
      <c r="D1381" s="1">
        <f>IF(Table1[[#This Row],[Position]]&lt;4,3,(IF(Table1[[#This Row],[Position]]&gt;10,1,2)))</f>
        <v>2</v>
      </c>
      <c r="E1381" s="1">
        <f>IF(Table1[[#This Row],[Previous Position]]&lt;4,3,(IF(Table1[[#This Row],[Previous Position]]&gt;10,1,2)))</f>
        <v>2</v>
      </c>
      <c r="F1381" s="1">
        <v>50</v>
      </c>
      <c r="G1381" s="1">
        <v>34.96</v>
      </c>
      <c r="H1381" s="1" t="s">
        <v>636</v>
      </c>
      <c r="I1381" s="1">
        <v>0</v>
      </c>
      <c r="J1381" s="1">
        <v>0.01</v>
      </c>
      <c r="K1381" s="1">
        <v>0.92</v>
      </c>
      <c r="L1381" s="1">
        <v>58700000</v>
      </c>
      <c r="M1381" s="1" t="s">
        <v>2814</v>
      </c>
    </row>
    <row r="1382" spans="1:13" x14ac:dyDescent="0.25">
      <c r="A1382" s="1" t="s">
        <v>2815</v>
      </c>
      <c r="B1382" s="1">
        <v>8</v>
      </c>
      <c r="C1382" s="1">
        <v>8</v>
      </c>
      <c r="D1382" s="1">
        <f>IF(Table1[[#This Row],[Position]]&lt;4,3,(IF(Table1[[#This Row],[Position]]&gt;10,1,2)))</f>
        <v>2</v>
      </c>
      <c r="E1382" s="1">
        <f>IF(Table1[[#This Row],[Previous Position]]&lt;4,3,(IF(Table1[[#This Row],[Previous Position]]&gt;10,1,2)))</f>
        <v>2</v>
      </c>
      <c r="F1382" s="1">
        <v>50</v>
      </c>
      <c r="G1382" s="1">
        <v>5.49</v>
      </c>
      <c r="H1382" s="1" t="s">
        <v>127</v>
      </c>
      <c r="I1382" s="1">
        <v>0</v>
      </c>
      <c r="J1382" s="1">
        <v>0</v>
      </c>
      <c r="K1382" s="1">
        <v>0.24</v>
      </c>
      <c r="L1382" s="1">
        <v>48900000</v>
      </c>
      <c r="M1382" s="1" t="s">
        <v>2816</v>
      </c>
    </row>
    <row r="1383" spans="1:13" x14ac:dyDescent="0.25">
      <c r="A1383" s="1" t="s">
        <v>2817</v>
      </c>
      <c r="B1383" s="1">
        <v>10</v>
      </c>
      <c r="C1383" s="1">
        <v>18</v>
      </c>
      <c r="D1383" s="1">
        <f>IF(Table1[[#This Row],[Position]]&lt;4,3,(IF(Table1[[#This Row],[Position]]&gt;10,1,2)))</f>
        <v>2</v>
      </c>
      <c r="E1383" s="1">
        <f>IF(Table1[[#This Row],[Previous Position]]&lt;4,3,(IF(Table1[[#This Row],[Previous Position]]&gt;10,1,2)))</f>
        <v>1</v>
      </c>
      <c r="F1383" s="1">
        <v>50</v>
      </c>
      <c r="G1383" s="1">
        <v>1.0900000000000001</v>
      </c>
      <c r="H1383" s="1" t="s">
        <v>2444</v>
      </c>
      <c r="I1383" s="1">
        <v>0</v>
      </c>
      <c r="J1383" s="1">
        <v>0</v>
      </c>
      <c r="K1383" s="1">
        <v>0.3</v>
      </c>
      <c r="L1383" s="1">
        <v>8410000</v>
      </c>
      <c r="M1383" s="1" t="s">
        <v>2818</v>
      </c>
    </row>
    <row r="1384" spans="1:13" x14ac:dyDescent="0.25">
      <c r="A1384" s="1" t="s">
        <v>2819</v>
      </c>
      <c r="B1384" s="1">
        <v>10</v>
      </c>
      <c r="C1384" s="1">
        <v>10</v>
      </c>
      <c r="D1384" s="1">
        <f>IF(Table1[[#This Row],[Position]]&lt;4,3,(IF(Table1[[#This Row],[Position]]&gt;10,1,2)))</f>
        <v>2</v>
      </c>
      <c r="E1384" s="1">
        <f>IF(Table1[[#This Row],[Previous Position]]&lt;4,3,(IF(Table1[[#This Row],[Previous Position]]&gt;10,1,2)))</f>
        <v>2</v>
      </c>
      <c r="F1384" s="1">
        <v>50</v>
      </c>
      <c r="G1384" s="1">
        <v>0</v>
      </c>
      <c r="H1384" s="1" t="s">
        <v>2820</v>
      </c>
      <c r="I1384" s="1">
        <v>0</v>
      </c>
      <c r="J1384" s="1">
        <v>0</v>
      </c>
      <c r="K1384" s="1">
        <v>0.11</v>
      </c>
      <c r="L1384" s="1">
        <v>584000000</v>
      </c>
      <c r="M1384" s="1" t="s">
        <v>2821</v>
      </c>
    </row>
    <row r="1385" spans="1:13" x14ac:dyDescent="0.25">
      <c r="A1385" s="1" t="s">
        <v>2822</v>
      </c>
      <c r="B1385" s="1">
        <v>9</v>
      </c>
      <c r="C1385" s="1">
        <v>0</v>
      </c>
      <c r="D1385" s="1">
        <f>IF(Table1[[#This Row],[Position]]&lt;4,3,(IF(Table1[[#This Row],[Position]]&gt;10,1,2)))</f>
        <v>2</v>
      </c>
      <c r="E1385" s="1">
        <f>IF(Table1[[#This Row],[Previous Position]]&lt;4,3,(IF(Table1[[#This Row],[Previous Position]]&gt;10,1,2)))</f>
        <v>3</v>
      </c>
      <c r="F1385" s="1">
        <v>50</v>
      </c>
      <c r="G1385" s="1">
        <v>0</v>
      </c>
      <c r="H1385" s="1" t="s">
        <v>2823</v>
      </c>
      <c r="I1385" s="1">
        <v>0</v>
      </c>
      <c r="J1385" s="1">
        <v>0</v>
      </c>
      <c r="K1385" s="1">
        <v>0.04</v>
      </c>
      <c r="L1385" s="1">
        <v>39000</v>
      </c>
      <c r="M1385" s="1" t="s">
        <v>2824</v>
      </c>
    </row>
    <row r="1386" spans="1:13" x14ac:dyDescent="0.25">
      <c r="A1386" s="1" t="s">
        <v>2825</v>
      </c>
      <c r="B1386" s="1">
        <v>10</v>
      </c>
      <c r="C1386" s="1">
        <v>10</v>
      </c>
      <c r="D1386" s="1">
        <f>IF(Table1[[#This Row],[Position]]&lt;4,3,(IF(Table1[[#This Row],[Position]]&gt;10,1,2)))</f>
        <v>2</v>
      </c>
      <c r="E1386" s="1">
        <f>IF(Table1[[#This Row],[Previous Position]]&lt;4,3,(IF(Table1[[#This Row],[Previous Position]]&gt;10,1,2)))</f>
        <v>2</v>
      </c>
      <c r="F1386" s="1">
        <v>50</v>
      </c>
      <c r="G1386" s="1">
        <v>27.51</v>
      </c>
      <c r="H1386" s="1" t="s">
        <v>130</v>
      </c>
      <c r="I1386" s="1">
        <v>0</v>
      </c>
      <c r="J1386" s="1">
        <v>0.01</v>
      </c>
      <c r="K1386" s="1">
        <v>0.96</v>
      </c>
      <c r="L1386" s="1">
        <v>68200000</v>
      </c>
      <c r="M1386" s="1" t="s">
        <v>2826</v>
      </c>
    </row>
    <row r="1387" spans="1:13" x14ac:dyDescent="0.25">
      <c r="A1387" s="1" t="s">
        <v>2827</v>
      </c>
      <c r="B1387" s="1">
        <v>6</v>
      </c>
      <c r="C1387" s="1">
        <v>8</v>
      </c>
      <c r="D1387" s="1">
        <f>IF(Table1[[#This Row],[Position]]&lt;4,3,(IF(Table1[[#This Row],[Position]]&gt;10,1,2)))</f>
        <v>2</v>
      </c>
      <c r="E1387" s="1">
        <f>IF(Table1[[#This Row],[Previous Position]]&lt;4,3,(IF(Table1[[#This Row],[Previous Position]]&gt;10,1,2)))</f>
        <v>2</v>
      </c>
      <c r="F1387" s="1">
        <v>30</v>
      </c>
      <c r="G1387" s="1">
        <v>6.18</v>
      </c>
      <c r="H1387" s="1" t="s">
        <v>50</v>
      </c>
      <c r="I1387" s="1">
        <v>0</v>
      </c>
      <c r="J1387" s="1">
        <v>0</v>
      </c>
      <c r="K1387" s="1">
        <v>0.63</v>
      </c>
      <c r="L1387" s="1">
        <v>30000000</v>
      </c>
      <c r="M1387" s="1" t="s">
        <v>2828</v>
      </c>
    </row>
    <row r="1388" spans="1:13" x14ac:dyDescent="0.25">
      <c r="A1388" s="1" t="s">
        <v>2829</v>
      </c>
      <c r="B1388" s="1">
        <v>6</v>
      </c>
      <c r="C1388" s="1">
        <v>4</v>
      </c>
      <c r="D1388" s="1">
        <f>IF(Table1[[#This Row],[Position]]&lt;4,3,(IF(Table1[[#This Row],[Position]]&gt;10,1,2)))</f>
        <v>2</v>
      </c>
      <c r="E1388" s="1">
        <f>IF(Table1[[#This Row],[Previous Position]]&lt;4,3,(IF(Table1[[#This Row],[Previous Position]]&gt;10,1,2)))</f>
        <v>2</v>
      </c>
      <c r="F1388" s="1">
        <v>30</v>
      </c>
      <c r="G1388" s="1">
        <v>0</v>
      </c>
      <c r="H1388" s="1" t="s">
        <v>2830</v>
      </c>
      <c r="I1388" s="1">
        <v>0</v>
      </c>
      <c r="J1388" s="1">
        <v>0</v>
      </c>
      <c r="K1388" s="1">
        <v>0.75</v>
      </c>
      <c r="L1388" s="1">
        <v>122000000</v>
      </c>
      <c r="M1388" s="1" t="s">
        <v>2831</v>
      </c>
    </row>
    <row r="1389" spans="1:13" x14ac:dyDescent="0.25">
      <c r="A1389" s="1" t="s">
        <v>2832</v>
      </c>
      <c r="B1389" s="1">
        <v>6</v>
      </c>
      <c r="C1389" s="1">
        <v>4</v>
      </c>
      <c r="D1389" s="1">
        <f>IF(Table1[[#This Row],[Position]]&lt;4,3,(IF(Table1[[#This Row],[Position]]&gt;10,1,2)))</f>
        <v>2</v>
      </c>
      <c r="E1389" s="1">
        <f>IF(Table1[[#This Row],[Previous Position]]&lt;4,3,(IF(Table1[[#This Row],[Previous Position]]&gt;10,1,2)))</f>
        <v>2</v>
      </c>
      <c r="F1389" s="1">
        <v>30</v>
      </c>
      <c r="G1389" s="1">
        <v>0</v>
      </c>
      <c r="H1389" s="1" t="s">
        <v>216</v>
      </c>
      <c r="I1389" s="1">
        <v>0</v>
      </c>
      <c r="J1389" s="1">
        <v>0</v>
      </c>
      <c r="K1389" s="1">
        <v>0.71</v>
      </c>
      <c r="L1389" s="1">
        <v>5010000</v>
      </c>
      <c r="M1389" s="1" t="s">
        <v>2833</v>
      </c>
    </row>
    <row r="1390" spans="1:13" x14ac:dyDescent="0.25">
      <c r="A1390" s="1" t="s">
        <v>2834</v>
      </c>
      <c r="B1390" s="1">
        <v>9</v>
      </c>
      <c r="C1390" s="1">
        <v>17</v>
      </c>
      <c r="D1390" s="1">
        <f>IF(Table1[[#This Row],[Position]]&lt;4,3,(IF(Table1[[#This Row],[Position]]&gt;10,1,2)))</f>
        <v>2</v>
      </c>
      <c r="E1390" s="1">
        <f>IF(Table1[[#This Row],[Previous Position]]&lt;4,3,(IF(Table1[[#This Row],[Previous Position]]&gt;10,1,2)))</f>
        <v>1</v>
      </c>
      <c r="F1390" s="1">
        <v>50</v>
      </c>
      <c r="G1390" s="1">
        <v>0</v>
      </c>
      <c r="H1390" s="1" t="s">
        <v>289</v>
      </c>
      <c r="I1390" s="1">
        <v>0</v>
      </c>
      <c r="J1390" s="1">
        <v>0</v>
      </c>
      <c r="K1390" s="1">
        <v>0.02</v>
      </c>
      <c r="L1390" s="1">
        <v>1390000000</v>
      </c>
      <c r="M1390" s="1" t="s">
        <v>2835</v>
      </c>
    </row>
    <row r="1391" spans="1:13" x14ac:dyDescent="0.25">
      <c r="A1391" s="1" t="s">
        <v>2836</v>
      </c>
      <c r="B1391" s="1">
        <v>5</v>
      </c>
      <c r="C1391" s="1">
        <v>5</v>
      </c>
      <c r="D1391" s="1">
        <f>IF(Table1[[#This Row],[Position]]&lt;4,3,(IF(Table1[[#This Row],[Position]]&gt;10,1,2)))</f>
        <v>2</v>
      </c>
      <c r="E1391" s="1">
        <f>IF(Table1[[#This Row],[Previous Position]]&lt;4,3,(IF(Table1[[#This Row],[Previous Position]]&gt;10,1,2)))</f>
        <v>2</v>
      </c>
      <c r="F1391" s="1">
        <v>30</v>
      </c>
      <c r="G1391" s="1">
        <v>0</v>
      </c>
      <c r="H1391" s="1" t="s">
        <v>589</v>
      </c>
      <c r="I1391" s="1">
        <v>0</v>
      </c>
      <c r="J1391" s="1">
        <v>0</v>
      </c>
      <c r="K1391" s="1">
        <v>0.7</v>
      </c>
      <c r="L1391" s="1">
        <v>10000000</v>
      </c>
      <c r="M1391" s="1" t="s">
        <v>2837</v>
      </c>
    </row>
    <row r="1392" spans="1:13" x14ac:dyDescent="0.25">
      <c r="A1392" s="1" t="s">
        <v>2838</v>
      </c>
      <c r="B1392" s="1">
        <v>6</v>
      </c>
      <c r="C1392" s="1">
        <v>7</v>
      </c>
      <c r="D1392" s="1">
        <f>IF(Table1[[#This Row],[Position]]&lt;4,3,(IF(Table1[[#This Row],[Position]]&gt;10,1,2)))</f>
        <v>2</v>
      </c>
      <c r="E1392" s="1">
        <f>IF(Table1[[#This Row],[Previous Position]]&lt;4,3,(IF(Table1[[#This Row],[Previous Position]]&gt;10,1,2)))</f>
        <v>2</v>
      </c>
      <c r="F1392" s="1">
        <v>30</v>
      </c>
      <c r="G1392" s="1">
        <v>21.82</v>
      </c>
      <c r="H1392" s="1" t="s">
        <v>173</v>
      </c>
      <c r="I1392" s="1">
        <v>0</v>
      </c>
      <c r="J1392" s="1">
        <v>0</v>
      </c>
      <c r="K1392" s="1">
        <v>0.95</v>
      </c>
      <c r="L1392" s="1">
        <v>564000000</v>
      </c>
      <c r="M1392" s="1" t="s">
        <v>2839</v>
      </c>
    </row>
    <row r="1393" spans="1:13" x14ac:dyDescent="0.25">
      <c r="A1393" s="1" t="s">
        <v>2838</v>
      </c>
      <c r="B1393" s="1">
        <v>5</v>
      </c>
      <c r="C1393" s="1">
        <v>6</v>
      </c>
      <c r="D1393" s="1">
        <f>IF(Table1[[#This Row],[Position]]&lt;4,3,(IF(Table1[[#This Row],[Position]]&gt;10,1,2)))</f>
        <v>2</v>
      </c>
      <c r="E1393" s="1">
        <f>IF(Table1[[#This Row],[Previous Position]]&lt;4,3,(IF(Table1[[#This Row],[Previous Position]]&gt;10,1,2)))</f>
        <v>2</v>
      </c>
      <c r="F1393" s="1">
        <v>30</v>
      </c>
      <c r="G1393" s="1">
        <v>21.82</v>
      </c>
      <c r="H1393" s="1" t="s">
        <v>143</v>
      </c>
      <c r="I1393" s="1">
        <v>0</v>
      </c>
      <c r="J1393" s="1">
        <v>0</v>
      </c>
      <c r="K1393" s="1">
        <v>0.95</v>
      </c>
      <c r="L1393" s="1">
        <v>564000000</v>
      </c>
      <c r="M1393" s="1" t="s">
        <v>2839</v>
      </c>
    </row>
    <row r="1394" spans="1:13" x14ac:dyDescent="0.25">
      <c r="A1394" s="1" t="s">
        <v>2840</v>
      </c>
      <c r="B1394" s="1">
        <v>6</v>
      </c>
      <c r="C1394" s="1">
        <v>6</v>
      </c>
      <c r="D1394" s="1">
        <f>IF(Table1[[#This Row],[Position]]&lt;4,3,(IF(Table1[[#This Row],[Position]]&gt;10,1,2)))</f>
        <v>2</v>
      </c>
      <c r="E1394" s="1">
        <f>IF(Table1[[#This Row],[Previous Position]]&lt;4,3,(IF(Table1[[#This Row],[Previous Position]]&gt;10,1,2)))</f>
        <v>2</v>
      </c>
      <c r="F1394" s="1">
        <v>30</v>
      </c>
      <c r="G1394" s="1">
        <v>29.8</v>
      </c>
      <c r="H1394" s="1" t="s">
        <v>1539</v>
      </c>
      <c r="I1394" s="1">
        <v>0</v>
      </c>
      <c r="J1394" s="1">
        <v>0.01</v>
      </c>
      <c r="K1394" s="1">
        <v>0.88</v>
      </c>
      <c r="L1394" s="1">
        <v>317000</v>
      </c>
      <c r="M1394" s="1" t="s">
        <v>2841</v>
      </c>
    </row>
    <row r="1395" spans="1:13" x14ac:dyDescent="0.25">
      <c r="A1395" s="1" t="s">
        <v>2840</v>
      </c>
      <c r="B1395" s="1">
        <v>5</v>
      </c>
      <c r="C1395" s="1">
        <v>5</v>
      </c>
      <c r="D1395" s="1">
        <f>IF(Table1[[#This Row],[Position]]&lt;4,3,(IF(Table1[[#This Row],[Position]]&gt;10,1,2)))</f>
        <v>2</v>
      </c>
      <c r="E1395" s="1">
        <f>IF(Table1[[#This Row],[Previous Position]]&lt;4,3,(IF(Table1[[#This Row],[Previous Position]]&gt;10,1,2)))</f>
        <v>2</v>
      </c>
      <c r="F1395" s="1">
        <v>30</v>
      </c>
      <c r="G1395" s="1">
        <v>29.8</v>
      </c>
      <c r="H1395" s="1" t="s">
        <v>2842</v>
      </c>
      <c r="I1395" s="1">
        <v>0</v>
      </c>
      <c r="J1395" s="1">
        <v>0.01</v>
      </c>
      <c r="K1395" s="1">
        <v>0.88</v>
      </c>
      <c r="L1395" s="1">
        <v>317000</v>
      </c>
      <c r="M1395" s="1" t="s">
        <v>2841</v>
      </c>
    </row>
    <row r="1396" spans="1:13" x14ac:dyDescent="0.25">
      <c r="A1396" s="1" t="s">
        <v>2843</v>
      </c>
      <c r="B1396" s="1">
        <v>8</v>
      </c>
      <c r="C1396" s="1">
        <v>11</v>
      </c>
      <c r="D1396" s="1">
        <f>IF(Table1[[#This Row],[Position]]&lt;4,3,(IF(Table1[[#This Row],[Position]]&gt;10,1,2)))</f>
        <v>2</v>
      </c>
      <c r="E1396" s="1">
        <f>IF(Table1[[#This Row],[Previous Position]]&lt;4,3,(IF(Table1[[#This Row],[Previous Position]]&gt;10,1,2)))</f>
        <v>1</v>
      </c>
      <c r="F1396" s="1">
        <v>50</v>
      </c>
      <c r="G1396" s="1">
        <v>0.75</v>
      </c>
      <c r="H1396" s="1" t="s">
        <v>59</v>
      </c>
      <c r="I1396" s="1">
        <v>0</v>
      </c>
      <c r="J1396" s="1">
        <v>0</v>
      </c>
      <c r="K1396" s="1">
        <v>0.16</v>
      </c>
      <c r="L1396" s="1">
        <v>336000</v>
      </c>
      <c r="M1396" s="1" t="s">
        <v>2844</v>
      </c>
    </row>
    <row r="1397" spans="1:13" x14ac:dyDescent="0.25">
      <c r="A1397" s="1" t="s">
        <v>2845</v>
      </c>
      <c r="B1397" s="1">
        <v>5</v>
      </c>
      <c r="C1397" s="1">
        <v>6</v>
      </c>
      <c r="D1397" s="1">
        <f>IF(Table1[[#This Row],[Position]]&lt;4,3,(IF(Table1[[#This Row],[Position]]&gt;10,1,2)))</f>
        <v>2</v>
      </c>
      <c r="E1397" s="1">
        <f>IF(Table1[[#This Row],[Previous Position]]&lt;4,3,(IF(Table1[[#This Row],[Previous Position]]&gt;10,1,2)))</f>
        <v>2</v>
      </c>
      <c r="F1397" s="1">
        <v>30</v>
      </c>
      <c r="G1397" s="1">
        <v>1.96</v>
      </c>
      <c r="H1397" s="1" t="s">
        <v>2846</v>
      </c>
      <c r="I1397" s="1">
        <v>0</v>
      </c>
      <c r="J1397" s="1">
        <v>0</v>
      </c>
      <c r="K1397" s="1">
        <v>0.37</v>
      </c>
      <c r="L1397" s="1">
        <v>2030000</v>
      </c>
      <c r="M1397" s="1" t="s">
        <v>2847</v>
      </c>
    </row>
    <row r="1398" spans="1:13" x14ac:dyDescent="0.25">
      <c r="A1398" s="1" t="s">
        <v>2848</v>
      </c>
      <c r="B1398" s="1">
        <v>6</v>
      </c>
      <c r="C1398" s="1">
        <v>6</v>
      </c>
      <c r="D1398" s="1">
        <f>IF(Table1[[#This Row],[Position]]&lt;4,3,(IF(Table1[[#This Row],[Position]]&gt;10,1,2)))</f>
        <v>2</v>
      </c>
      <c r="E1398" s="1">
        <f>IF(Table1[[#This Row],[Previous Position]]&lt;4,3,(IF(Table1[[#This Row],[Previous Position]]&gt;10,1,2)))</f>
        <v>2</v>
      </c>
      <c r="F1398" s="1">
        <v>30</v>
      </c>
      <c r="G1398" s="1">
        <v>2.94</v>
      </c>
      <c r="H1398" s="1" t="s">
        <v>2849</v>
      </c>
      <c r="I1398" s="1">
        <v>0</v>
      </c>
      <c r="J1398" s="1">
        <v>0</v>
      </c>
      <c r="K1398" s="1">
        <v>0.4</v>
      </c>
      <c r="L1398" s="1">
        <v>63100000</v>
      </c>
      <c r="M1398" s="1" t="s">
        <v>2850</v>
      </c>
    </row>
    <row r="1399" spans="1:13" x14ac:dyDescent="0.25">
      <c r="A1399" s="1" t="s">
        <v>2851</v>
      </c>
      <c r="B1399" s="1">
        <v>6</v>
      </c>
      <c r="C1399" s="1">
        <v>6</v>
      </c>
      <c r="D1399" s="1">
        <f>IF(Table1[[#This Row],[Position]]&lt;4,3,(IF(Table1[[#This Row],[Position]]&gt;10,1,2)))</f>
        <v>2</v>
      </c>
      <c r="E1399" s="1">
        <f>IF(Table1[[#This Row],[Previous Position]]&lt;4,3,(IF(Table1[[#This Row],[Previous Position]]&gt;10,1,2)))</f>
        <v>2</v>
      </c>
      <c r="F1399" s="1">
        <v>30</v>
      </c>
      <c r="G1399" s="1">
        <v>0.17</v>
      </c>
      <c r="H1399" s="1" t="s">
        <v>2852</v>
      </c>
      <c r="I1399" s="1">
        <v>0</v>
      </c>
      <c r="J1399" s="1">
        <v>0</v>
      </c>
      <c r="K1399" s="1">
        <v>0.4</v>
      </c>
      <c r="L1399" s="1">
        <v>210000000</v>
      </c>
      <c r="M1399" s="1" t="s">
        <v>2853</v>
      </c>
    </row>
    <row r="1400" spans="1:13" x14ac:dyDescent="0.25">
      <c r="A1400" s="1" t="s">
        <v>2854</v>
      </c>
      <c r="B1400" s="1">
        <v>9</v>
      </c>
      <c r="C1400" s="1">
        <v>7</v>
      </c>
      <c r="D1400" s="1">
        <f>IF(Table1[[#This Row],[Position]]&lt;4,3,(IF(Table1[[#This Row],[Position]]&gt;10,1,2)))</f>
        <v>2</v>
      </c>
      <c r="E1400" s="1">
        <f>IF(Table1[[#This Row],[Previous Position]]&lt;4,3,(IF(Table1[[#This Row],[Previous Position]]&gt;10,1,2)))</f>
        <v>2</v>
      </c>
      <c r="F1400" s="1">
        <v>50</v>
      </c>
      <c r="G1400" s="1">
        <v>17.32</v>
      </c>
      <c r="H1400" s="1" t="s">
        <v>318</v>
      </c>
      <c r="I1400" s="1">
        <v>0</v>
      </c>
      <c r="J1400" s="1">
        <v>0</v>
      </c>
      <c r="K1400" s="1">
        <v>0.77</v>
      </c>
      <c r="L1400" s="1">
        <v>529000</v>
      </c>
      <c r="M1400" s="1" t="s">
        <v>2855</v>
      </c>
    </row>
    <row r="1401" spans="1:13" x14ac:dyDescent="0.25">
      <c r="A1401" s="1" t="s">
        <v>2856</v>
      </c>
      <c r="B1401" s="1">
        <v>6</v>
      </c>
      <c r="C1401" s="1">
        <v>5</v>
      </c>
      <c r="D1401" s="1">
        <f>IF(Table1[[#This Row],[Position]]&lt;4,3,(IF(Table1[[#This Row],[Position]]&gt;10,1,2)))</f>
        <v>2</v>
      </c>
      <c r="E1401" s="1">
        <f>IF(Table1[[#This Row],[Previous Position]]&lt;4,3,(IF(Table1[[#This Row],[Previous Position]]&gt;10,1,2)))</f>
        <v>2</v>
      </c>
      <c r="F1401" s="1">
        <v>30</v>
      </c>
      <c r="G1401" s="1">
        <v>0</v>
      </c>
      <c r="H1401" s="1" t="s">
        <v>171</v>
      </c>
      <c r="I1401" s="1">
        <v>0</v>
      </c>
      <c r="J1401" s="1">
        <v>0</v>
      </c>
      <c r="K1401" s="1">
        <v>0.46</v>
      </c>
      <c r="L1401" s="1">
        <v>57900000</v>
      </c>
      <c r="M1401" s="1" t="s">
        <v>2857</v>
      </c>
    </row>
    <row r="1402" spans="1:13" x14ac:dyDescent="0.25">
      <c r="A1402" s="1" t="s">
        <v>2858</v>
      </c>
      <c r="B1402" s="1">
        <v>9</v>
      </c>
      <c r="C1402" s="1">
        <v>9</v>
      </c>
      <c r="D1402" s="1">
        <f>IF(Table1[[#This Row],[Position]]&lt;4,3,(IF(Table1[[#This Row],[Position]]&gt;10,1,2)))</f>
        <v>2</v>
      </c>
      <c r="E1402" s="1">
        <f>IF(Table1[[#This Row],[Previous Position]]&lt;4,3,(IF(Table1[[#This Row],[Previous Position]]&gt;10,1,2)))</f>
        <v>2</v>
      </c>
      <c r="F1402" s="1">
        <v>50</v>
      </c>
      <c r="G1402" s="1">
        <v>0</v>
      </c>
      <c r="H1402" s="1" t="s">
        <v>164</v>
      </c>
      <c r="I1402" s="1">
        <v>0</v>
      </c>
      <c r="J1402" s="1">
        <v>0</v>
      </c>
      <c r="K1402" s="1">
        <v>0.94</v>
      </c>
      <c r="L1402" s="1">
        <v>38700000</v>
      </c>
      <c r="M1402" s="1" t="s">
        <v>2859</v>
      </c>
    </row>
    <row r="1403" spans="1:13" x14ac:dyDescent="0.25">
      <c r="A1403" s="1" t="s">
        <v>2860</v>
      </c>
      <c r="B1403" s="1">
        <v>9</v>
      </c>
      <c r="C1403" s="1">
        <v>9</v>
      </c>
      <c r="D1403" s="1">
        <f>IF(Table1[[#This Row],[Position]]&lt;4,3,(IF(Table1[[#This Row],[Position]]&gt;10,1,2)))</f>
        <v>2</v>
      </c>
      <c r="E1403" s="1">
        <f>IF(Table1[[#This Row],[Previous Position]]&lt;4,3,(IF(Table1[[#This Row],[Previous Position]]&gt;10,1,2)))</f>
        <v>2</v>
      </c>
      <c r="F1403" s="1">
        <v>50</v>
      </c>
      <c r="G1403" s="1">
        <v>0</v>
      </c>
      <c r="H1403" s="1" t="s">
        <v>2861</v>
      </c>
      <c r="I1403" s="1">
        <v>0</v>
      </c>
      <c r="J1403" s="1">
        <v>0</v>
      </c>
      <c r="K1403" s="1">
        <v>0.89</v>
      </c>
      <c r="L1403" s="1">
        <v>24400000</v>
      </c>
      <c r="M1403" s="1" t="s">
        <v>2862</v>
      </c>
    </row>
    <row r="1404" spans="1:13" x14ac:dyDescent="0.25">
      <c r="A1404" s="1" t="s">
        <v>696</v>
      </c>
      <c r="B1404" s="1">
        <v>5</v>
      </c>
      <c r="C1404" s="1">
        <v>8</v>
      </c>
      <c r="D1404" s="1">
        <f>IF(Table1[[#This Row],[Position]]&lt;4,3,(IF(Table1[[#This Row],[Position]]&gt;10,1,2)))</f>
        <v>2</v>
      </c>
      <c r="E1404" s="1">
        <f>IF(Table1[[#This Row],[Previous Position]]&lt;4,3,(IF(Table1[[#This Row],[Previous Position]]&gt;10,1,2)))</f>
        <v>2</v>
      </c>
      <c r="F1404" s="1">
        <v>30</v>
      </c>
      <c r="G1404" s="1">
        <v>31.39</v>
      </c>
      <c r="H1404" s="1" t="s">
        <v>2863</v>
      </c>
      <c r="I1404" s="1">
        <v>0</v>
      </c>
      <c r="J1404" s="1">
        <v>0.01</v>
      </c>
      <c r="K1404" s="1">
        <v>0.92</v>
      </c>
      <c r="L1404" s="1">
        <v>456000</v>
      </c>
      <c r="M1404" s="1" t="s">
        <v>697</v>
      </c>
    </row>
    <row r="1405" spans="1:13" x14ac:dyDescent="0.25">
      <c r="A1405" s="1" t="s">
        <v>696</v>
      </c>
      <c r="B1405" s="1">
        <v>6</v>
      </c>
      <c r="C1405" s="1">
        <v>6</v>
      </c>
      <c r="D1405" s="1">
        <f>IF(Table1[[#This Row],[Position]]&lt;4,3,(IF(Table1[[#This Row],[Position]]&gt;10,1,2)))</f>
        <v>2</v>
      </c>
      <c r="E1405" s="1">
        <f>IF(Table1[[#This Row],[Previous Position]]&lt;4,3,(IF(Table1[[#This Row],[Previous Position]]&gt;10,1,2)))</f>
        <v>2</v>
      </c>
      <c r="F1405" s="1">
        <v>30</v>
      </c>
      <c r="G1405" s="1">
        <v>31.39</v>
      </c>
      <c r="H1405" s="1" t="s">
        <v>36</v>
      </c>
      <c r="I1405" s="1">
        <v>0</v>
      </c>
      <c r="J1405" s="1">
        <v>0.01</v>
      </c>
      <c r="K1405" s="1">
        <v>0.92</v>
      </c>
      <c r="L1405" s="1">
        <v>456000</v>
      </c>
      <c r="M1405" s="1" t="s">
        <v>697</v>
      </c>
    </row>
    <row r="1406" spans="1:13" x14ac:dyDescent="0.25">
      <c r="A1406" s="1" t="s">
        <v>2864</v>
      </c>
      <c r="B1406" s="1">
        <v>5</v>
      </c>
      <c r="C1406" s="1">
        <v>4</v>
      </c>
      <c r="D1406" s="1">
        <f>IF(Table1[[#This Row],[Position]]&lt;4,3,(IF(Table1[[#This Row],[Position]]&gt;10,1,2)))</f>
        <v>2</v>
      </c>
      <c r="E1406" s="1">
        <f>IF(Table1[[#This Row],[Previous Position]]&lt;4,3,(IF(Table1[[#This Row],[Previous Position]]&gt;10,1,2)))</f>
        <v>2</v>
      </c>
      <c r="F1406" s="1">
        <v>30</v>
      </c>
      <c r="G1406" s="1">
        <v>0</v>
      </c>
      <c r="H1406" s="1" t="s">
        <v>127</v>
      </c>
      <c r="I1406" s="1">
        <v>0</v>
      </c>
      <c r="J1406" s="1">
        <v>0</v>
      </c>
      <c r="K1406" s="1">
        <v>0.25</v>
      </c>
      <c r="L1406" s="1">
        <v>11800000</v>
      </c>
      <c r="M1406" s="1" t="s">
        <v>2865</v>
      </c>
    </row>
    <row r="1407" spans="1:13" x14ac:dyDescent="0.25">
      <c r="A1407" s="1" t="s">
        <v>2866</v>
      </c>
      <c r="B1407" s="1">
        <v>10</v>
      </c>
      <c r="C1407" s="1">
        <v>11</v>
      </c>
      <c r="D1407" s="1">
        <f>IF(Table1[[#This Row],[Position]]&lt;4,3,(IF(Table1[[#This Row],[Position]]&gt;10,1,2)))</f>
        <v>2</v>
      </c>
      <c r="E1407" s="1">
        <f>IF(Table1[[#This Row],[Previous Position]]&lt;4,3,(IF(Table1[[#This Row],[Previous Position]]&gt;10,1,2)))</f>
        <v>1</v>
      </c>
      <c r="F1407" s="1">
        <v>50</v>
      </c>
      <c r="G1407" s="1">
        <v>0</v>
      </c>
      <c r="H1407" s="1" t="s">
        <v>265</v>
      </c>
      <c r="I1407" s="1">
        <v>0</v>
      </c>
      <c r="J1407" s="1">
        <v>0</v>
      </c>
      <c r="K1407" s="1">
        <v>0</v>
      </c>
      <c r="L1407" s="1">
        <v>83800000</v>
      </c>
      <c r="M1407" s="1" t="s">
        <v>2867</v>
      </c>
    </row>
    <row r="1408" spans="1:13" x14ac:dyDescent="0.25">
      <c r="A1408" s="1" t="s">
        <v>2868</v>
      </c>
      <c r="B1408" s="1">
        <v>9</v>
      </c>
      <c r="C1408" s="1">
        <v>8</v>
      </c>
      <c r="D1408" s="1">
        <f>IF(Table1[[#This Row],[Position]]&lt;4,3,(IF(Table1[[#This Row],[Position]]&gt;10,1,2)))</f>
        <v>2</v>
      </c>
      <c r="E1408" s="1">
        <f>IF(Table1[[#This Row],[Previous Position]]&lt;4,3,(IF(Table1[[#This Row],[Previous Position]]&gt;10,1,2)))</f>
        <v>2</v>
      </c>
      <c r="F1408" s="1">
        <v>50</v>
      </c>
      <c r="G1408" s="1">
        <v>0</v>
      </c>
      <c r="H1408" s="1" t="s">
        <v>130</v>
      </c>
      <c r="I1408" s="1">
        <v>0</v>
      </c>
      <c r="J1408" s="1">
        <v>0</v>
      </c>
      <c r="K1408" s="1">
        <v>0.85</v>
      </c>
      <c r="L1408" s="1">
        <v>10700000</v>
      </c>
      <c r="M1408" s="1" t="s">
        <v>2869</v>
      </c>
    </row>
    <row r="1409" spans="1:13" x14ac:dyDescent="0.25">
      <c r="A1409" s="1" t="s">
        <v>2870</v>
      </c>
      <c r="B1409" s="1">
        <v>5</v>
      </c>
      <c r="C1409" s="1">
        <v>5</v>
      </c>
      <c r="D1409" s="1">
        <f>IF(Table1[[#This Row],[Position]]&lt;4,3,(IF(Table1[[#This Row],[Position]]&gt;10,1,2)))</f>
        <v>2</v>
      </c>
      <c r="E1409" s="1">
        <f>IF(Table1[[#This Row],[Previous Position]]&lt;4,3,(IF(Table1[[#This Row],[Previous Position]]&gt;10,1,2)))</f>
        <v>2</v>
      </c>
      <c r="F1409" s="1">
        <v>30</v>
      </c>
      <c r="G1409" s="1">
        <v>8.34</v>
      </c>
      <c r="H1409" s="1" t="s">
        <v>164</v>
      </c>
      <c r="I1409" s="1">
        <v>0</v>
      </c>
      <c r="J1409" s="1">
        <v>0</v>
      </c>
      <c r="K1409" s="1">
        <v>0.84</v>
      </c>
      <c r="L1409" s="1">
        <v>47800000</v>
      </c>
      <c r="M1409" s="1" t="s">
        <v>2871</v>
      </c>
    </row>
    <row r="1410" spans="1:13" x14ac:dyDescent="0.25">
      <c r="A1410" s="1" t="s">
        <v>2872</v>
      </c>
      <c r="B1410" s="1">
        <v>6</v>
      </c>
      <c r="C1410" s="1">
        <v>5</v>
      </c>
      <c r="D1410" s="1">
        <f>IF(Table1[[#This Row],[Position]]&lt;4,3,(IF(Table1[[#This Row],[Position]]&gt;10,1,2)))</f>
        <v>2</v>
      </c>
      <c r="E1410" s="1">
        <f>IF(Table1[[#This Row],[Previous Position]]&lt;4,3,(IF(Table1[[#This Row],[Previous Position]]&gt;10,1,2)))</f>
        <v>2</v>
      </c>
      <c r="F1410" s="1">
        <v>30</v>
      </c>
      <c r="G1410" s="1">
        <v>0</v>
      </c>
      <c r="H1410" s="1" t="s">
        <v>173</v>
      </c>
      <c r="I1410" s="1">
        <v>0</v>
      </c>
      <c r="J1410" s="1">
        <v>0</v>
      </c>
      <c r="K1410" s="1">
        <v>1</v>
      </c>
      <c r="L1410" s="1">
        <v>29700000</v>
      </c>
      <c r="M1410" s="1" t="s">
        <v>2873</v>
      </c>
    </row>
    <row r="1411" spans="1:13" x14ac:dyDescent="0.25">
      <c r="A1411" s="1" t="s">
        <v>2874</v>
      </c>
      <c r="B1411" s="1">
        <v>5</v>
      </c>
      <c r="C1411" s="1">
        <v>4</v>
      </c>
      <c r="D1411" s="1">
        <f>IF(Table1[[#This Row],[Position]]&lt;4,3,(IF(Table1[[#This Row],[Position]]&gt;10,1,2)))</f>
        <v>2</v>
      </c>
      <c r="E1411" s="1">
        <f>IF(Table1[[#This Row],[Previous Position]]&lt;4,3,(IF(Table1[[#This Row],[Previous Position]]&gt;10,1,2)))</f>
        <v>2</v>
      </c>
      <c r="F1411" s="1">
        <v>30</v>
      </c>
      <c r="G1411" s="1">
        <v>5.67</v>
      </c>
      <c r="H1411" s="1" t="s">
        <v>730</v>
      </c>
      <c r="I1411" s="1">
        <v>0</v>
      </c>
      <c r="J1411" s="1">
        <v>0</v>
      </c>
      <c r="K1411" s="1">
        <v>0.91</v>
      </c>
      <c r="L1411" s="1">
        <v>504000000</v>
      </c>
      <c r="M1411" s="1" t="s">
        <v>2875</v>
      </c>
    </row>
    <row r="1412" spans="1:13" x14ac:dyDescent="0.25">
      <c r="A1412" s="1" t="s">
        <v>422</v>
      </c>
      <c r="B1412" s="1">
        <v>10</v>
      </c>
      <c r="C1412" s="1">
        <v>20</v>
      </c>
      <c r="D1412" s="1">
        <f>IF(Table1[[#This Row],[Position]]&lt;4,3,(IF(Table1[[#This Row],[Position]]&gt;10,1,2)))</f>
        <v>2</v>
      </c>
      <c r="E1412" s="1">
        <f>IF(Table1[[#This Row],[Previous Position]]&lt;4,3,(IF(Table1[[#This Row],[Previous Position]]&gt;10,1,2)))</f>
        <v>1</v>
      </c>
      <c r="F1412" s="1">
        <v>50</v>
      </c>
      <c r="G1412" s="1">
        <v>8.27</v>
      </c>
      <c r="H1412" s="1" t="s">
        <v>2876</v>
      </c>
      <c r="I1412" s="1">
        <v>0</v>
      </c>
      <c r="J1412" s="1">
        <v>0</v>
      </c>
      <c r="K1412" s="1">
        <v>0.68</v>
      </c>
      <c r="L1412" s="1">
        <v>494000</v>
      </c>
      <c r="M1412" s="1" t="s">
        <v>424</v>
      </c>
    </row>
    <row r="1413" spans="1:13" x14ac:dyDescent="0.25">
      <c r="A1413" s="1" t="s">
        <v>422</v>
      </c>
      <c r="B1413" s="1">
        <v>8</v>
      </c>
      <c r="C1413" s="1">
        <v>8</v>
      </c>
      <c r="D1413" s="1">
        <f>IF(Table1[[#This Row],[Position]]&lt;4,3,(IF(Table1[[#This Row],[Position]]&gt;10,1,2)))</f>
        <v>2</v>
      </c>
      <c r="E1413" s="1">
        <f>IF(Table1[[#This Row],[Previous Position]]&lt;4,3,(IF(Table1[[#This Row],[Previous Position]]&gt;10,1,2)))</f>
        <v>2</v>
      </c>
      <c r="F1413" s="1">
        <v>50</v>
      </c>
      <c r="G1413" s="1">
        <v>8.27</v>
      </c>
      <c r="H1413" s="1" t="s">
        <v>1088</v>
      </c>
      <c r="I1413" s="1">
        <v>0</v>
      </c>
      <c r="J1413" s="1">
        <v>0</v>
      </c>
      <c r="K1413" s="1">
        <v>0.68</v>
      </c>
      <c r="L1413" s="1">
        <v>494000</v>
      </c>
      <c r="M1413" s="1" t="s">
        <v>424</v>
      </c>
    </row>
    <row r="1414" spans="1:13" x14ac:dyDescent="0.25">
      <c r="A1414" s="1" t="s">
        <v>422</v>
      </c>
      <c r="B1414" s="1">
        <v>9</v>
      </c>
      <c r="C1414" s="1">
        <v>9</v>
      </c>
      <c r="D1414" s="1">
        <f>IF(Table1[[#This Row],[Position]]&lt;4,3,(IF(Table1[[#This Row],[Position]]&gt;10,1,2)))</f>
        <v>2</v>
      </c>
      <c r="E1414" s="1">
        <f>IF(Table1[[#This Row],[Previous Position]]&lt;4,3,(IF(Table1[[#This Row],[Previous Position]]&gt;10,1,2)))</f>
        <v>2</v>
      </c>
      <c r="F1414" s="1">
        <v>50</v>
      </c>
      <c r="G1414" s="1">
        <v>8.27</v>
      </c>
      <c r="H1414" s="1" t="s">
        <v>2877</v>
      </c>
      <c r="I1414" s="1">
        <v>0</v>
      </c>
      <c r="J1414" s="1">
        <v>0</v>
      </c>
      <c r="K1414" s="1">
        <v>0.68</v>
      </c>
      <c r="L1414" s="1">
        <v>494000</v>
      </c>
      <c r="M1414" s="1" t="s">
        <v>424</v>
      </c>
    </row>
    <row r="1415" spans="1:13" x14ac:dyDescent="0.25">
      <c r="A1415" s="1" t="s">
        <v>2878</v>
      </c>
      <c r="B1415" s="1">
        <v>6</v>
      </c>
      <c r="C1415" s="1">
        <v>7</v>
      </c>
      <c r="D1415" s="1">
        <f>IF(Table1[[#This Row],[Position]]&lt;4,3,(IF(Table1[[#This Row],[Position]]&gt;10,1,2)))</f>
        <v>2</v>
      </c>
      <c r="E1415" s="1">
        <f>IF(Table1[[#This Row],[Previous Position]]&lt;4,3,(IF(Table1[[#This Row],[Previous Position]]&gt;10,1,2)))</f>
        <v>2</v>
      </c>
      <c r="F1415" s="1">
        <v>30</v>
      </c>
      <c r="G1415" s="1">
        <v>9.52</v>
      </c>
      <c r="H1415" s="1" t="s">
        <v>50</v>
      </c>
      <c r="I1415" s="1">
        <v>0</v>
      </c>
      <c r="J1415" s="1">
        <v>0</v>
      </c>
      <c r="K1415" s="1">
        <v>0.78</v>
      </c>
      <c r="L1415" s="1">
        <v>73700000</v>
      </c>
      <c r="M1415" s="1" t="s">
        <v>2879</v>
      </c>
    </row>
    <row r="1416" spans="1:13" x14ac:dyDescent="0.25">
      <c r="A1416" s="1" t="s">
        <v>2880</v>
      </c>
      <c r="B1416" s="1">
        <v>9</v>
      </c>
      <c r="C1416" s="1">
        <v>10</v>
      </c>
      <c r="D1416" s="1">
        <f>IF(Table1[[#This Row],[Position]]&lt;4,3,(IF(Table1[[#This Row],[Position]]&gt;10,1,2)))</f>
        <v>2</v>
      </c>
      <c r="E1416" s="1">
        <f>IF(Table1[[#This Row],[Previous Position]]&lt;4,3,(IF(Table1[[#This Row],[Previous Position]]&gt;10,1,2)))</f>
        <v>2</v>
      </c>
      <c r="F1416" s="1">
        <v>50</v>
      </c>
      <c r="G1416" s="1">
        <v>7.2</v>
      </c>
      <c r="H1416" s="1" t="s">
        <v>912</v>
      </c>
      <c r="I1416" s="1">
        <v>0</v>
      </c>
      <c r="J1416" s="1">
        <v>0</v>
      </c>
      <c r="K1416" s="1">
        <v>0.92</v>
      </c>
      <c r="L1416" s="1">
        <v>464000000</v>
      </c>
      <c r="M1416" s="1" t="s">
        <v>2881</v>
      </c>
    </row>
    <row r="1417" spans="1:13" x14ac:dyDescent="0.25">
      <c r="A1417" s="1" t="s">
        <v>2882</v>
      </c>
      <c r="B1417" s="1">
        <v>8</v>
      </c>
      <c r="C1417" s="1">
        <v>8</v>
      </c>
      <c r="D1417" s="1">
        <f>IF(Table1[[#This Row],[Position]]&lt;4,3,(IF(Table1[[#This Row],[Position]]&gt;10,1,2)))</f>
        <v>2</v>
      </c>
      <c r="E1417" s="1">
        <f>IF(Table1[[#This Row],[Previous Position]]&lt;4,3,(IF(Table1[[#This Row],[Previous Position]]&gt;10,1,2)))</f>
        <v>2</v>
      </c>
      <c r="F1417" s="1">
        <v>50</v>
      </c>
      <c r="G1417" s="1">
        <v>0.54</v>
      </c>
      <c r="H1417" s="1" t="s">
        <v>555</v>
      </c>
      <c r="I1417" s="1">
        <v>0</v>
      </c>
      <c r="J1417" s="1">
        <v>0</v>
      </c>
      <c r="K1417" s="1">
        <v>0.45</v>
      </c>
      <c r="L1417" s="1">
        <v>161000000</v>
      </c>
      <c r="M1417" s="1" t="s">
        <v>2883</v>
      </c>
    </row>
    <row r="1418" spans="1:13" x14ac:dyDescent="0.25">
      <c r="A1418" s="1" t="s">
        <v>2884</v>
      </c>
      <c r="B1418" s="1">
        <v>8</v>
      </c>
      <c r="C1418" s="1">
        <v>13</v>
      </c>
      <c r="D1418" s="1">
        <f>IF(Table1[[#This Row],[Position]]&lt;4,3,(IF(Table1[[#This Row],[Position]]&gt;10,1,2)))</f>
        <v>2</v>
      </c>
      <c r="E1418" s="1">
        <f>IF(Table1[[#This Row],[Previous Position]]&lt;4,3,(IF(Table1[[#This Row],[Previous Position]]&gt;10,1,2)))</f>
        <v>1</v>
      </c>
      <c r="F1418" s="1">
        <v>50</v>
      </c>
      <c r="G1418" s="1">
        <v>0</v>
      </c>
      <c r="H1418" s="1" t="s">
        <v>1279</v>
      </c>
      <c r="I1418" s="1">
        <v>0</v>
      </c>
      <c r="J1418" s="1">
        <v>0</v>
      </c>
      <c r="K1418" s="1">
        <v>0.51</v>
      </c>
      <c r="L1418" s="1">
        <v>15000000</v>
      </c>
      <c r="M1418" s="1" t="s">
        <v>2885</v>
      </c>
    </row>
    <row r="1419" spans="1:13" x14ac:dyDescent="0.25">
      <c r="A1419" s="1" t="s">
        <v>2886</v>
      </c>
      <c r="B1419" s="1">
        <v>5</v>
      </c>
      <c r="C1419" s="1">
        <v>3</v>
      </c>
      <c r="D1419" s="1">
        <f>IF(Table1[[#This Row],[Position]]&lt;4,3,(IF(Table1[[#This Row],[Position]]&gt;10,1,2)))</f>
        <v>2</v>
      </c>
      <c r="E1419" s="1">
        <f>IF(Table1[[#This Row],[Previous Position]]&lt;4,3,(IF(Table1[[#This Row],[Previous Position]]&gt;10,1,2)))</f>
        <v>3</v>
      </c>
      <c r="F1419" s="1">
        <v>30</v>
      </c>
      <c r="G1419" s="1">
        <v>0</v>
      </c>
      <c r="H1419" s="1" t="s">
        <v>15</v>
      </c>
      <c r="I1419" s="1">
        <v>0</v>
      </c>
      <c r="J1419" s="1">
        <v>0</v>
      </c>
      <c r="K1419" s="1">
        <v>0.7</v>
      </c>
      <c r="L1419" s="1">
        <v>41000000</v>
      </c>
      <c r="M1419" s="1" t="s">
        <v>2887</v>
      </c>
    </row>
    <row r="1420" spans="1:13" x14ac:dyDescent="0.25">
      <c r="A1420" s="1" t="s">
        <v>2886</v>
      </c>
      <c r="B1420" s="1">
        <v>6</v>
      </c>
      <c r="C1420" s="1">
        <v>0</v>
      </c>
      <c r="D1420" s="1">
        <f>IF(Table1[[#This Row],[Position]]&lt;4,3,(IF(Table1[[#This Row],[Position]]&gt;10,1,2)))</f>
        <v>2</v>
      </c>
      <c r="E1420" s="1">
        <f>IF(Table1[[#This Row],[Previous Position]]&lt;4,3,(IF(Table1[[#This Row],[Previous Position]]&gt;10,1,2)))</f>
        <v>3</v>
      </c>
      <c r="F1420" s="1">
        <v>30</v>
      </c>
      <c r="G1420" s="1">
        <v>0</v>
      </c>
      <c r="H1420" s="1" t="s">
        <v>817</v>
      </c>
      <c r="I1420" s="1">
        <v>0</v>
      </c>
      <c r="J1420" s="1">
        <v>0</v>
      </c>
      <c r="K1420" s="1">
        <v>0.7</v>
      </c>
      <c r="L1420" s="1">
        <v>41000000</v>
      </c>
      <c r="M1420" s="1" t="s">
        <v>2887</v>
      </c>
    </row>
    <row r="1421" spans="1:13" x14ac:dyDescent="0.25">
      <c r="A1421" s="1" t="s">
        <v>2888</v>
      </c>
      <c r="B1421" s="1">
        <v>14</v>
      </c>
      <c r="C1421" s="1">
        <v>11</v>
      </c>
      <c r="D1421" s="1">
        <f>IF(Table1[[#This Row],[Position]]&lt;4,3,(IF(Table1[[#This Row],[Position]]&gt;10,1,2)))</f>
        <v>1</v>
      </c>
      <c r="E1421" s="1">
        <f>IF(Table1[[#This Row],[Previous Position]]&lt;4,3,(IF(Table1[[#This Row],[Previous Position]]&gt;10,1,2)))</f>
        <v>1</v>
      </c>
      <c r="F1421" s="1">
        <v>210</v>
      </c>
      <c r="G1421" s="1">
        <v>0</v>
      </c>
      <c r="H1421" s="1" t="s">
        <v>2370</v>
      </c>
      <c r="I1421" s="1">
        <v>0</v>
      </c>
      <c r="J1421" s="1">
        <v>0</v>
      </c>
      <c r="K1421" s="1">
        <v>0.05</v>
      </c>
      <c r="L1421" s="1">
        <v>195000000</v>
      </c>
      <c r="M1421" s="1" t="s">
        <v>2889</v>
      </c>
    </row>
    <row r="1422" spans="1:13" x14ac:dyDescent="0.25">
      <c r="A1422" s="1" t="s">
        <v>2890</v>
      </c>
      <c r="B1422" s="1">
        <v>14</v>
      </c>
      <c r="C1422" s="1">
        <v>12</v>
      </c>
      <c r="D1422" s="1">
        <f>IF(Table1[[#This Row],[Position]]&lt;4,3,(IF(Table1[[#This Row],[Position]]&gt;10,1,2)))</f>
        <v>1</v>
      </c>
      <c r="E1422" s="1">
        <f>IF(Table1[[#This Row],[Previous Position]]&lt;4,3,(IF(Table1[[#This Row],[Previous Position]]&gt;10,1,2)))</f>
        <v>1</v>
      </c>
      <c r="F1422" s="1">
        <v>210</v>
      </c>
      <c r="G1422" s="1">
        <v>32.32</v>
      </c>
      <c r="H1422" s="1" t="s">
        <v>2891</v>
      </c>
      <c r="I1422" s="1">
        <v>0</v>
      </c>
      <c r="J1422" s="1">
        <v>0.01</v>
      </c>
      <c r="K1422" s="1">
        <v>0.92</v>
      </c>
      <c r="L1422" s="1">
        <v>1640000</v>
      </c>
      <c r="M1422" s="1" t="s">
        <v>2892</v>
      </c>
    </row>
    <row r="1423" spans="1:13" x14ac:dyDescent="0.25">
      <c r="A1423" s="1" t="s">
        <v>2893</v>
      </c>
      <c r="B1423" s="1">
        <v>14</v>
      </c>
      <c r="C1423" s="1">
        <v>14</v>
      </c>
      <c r="D1423" s="1">
        <f>IF(Table1[[#This Row],[Position]]&lt;4,3,(IF(Table1[[#This Row],[Position]]&gt;10,1,2)))</f>
        <v>1</v>
      </c>
      <c r="E1423" s="1">
        <f>IF(Table1[[#This Row],[Previous Position]]&lt;4,3,(IF(Table1[[#This Row],[Previous Position]]&gt;10,1,2)))</f>
        <v>1</v>
      </c>
      <c r="F1423" s="1">
        <v>210</v>
      </c>
      <c r="G1423" s="1">
        <v>12.27</v>
      </c>
      <c r="H1423" s="1" t="s">
        <v>2894</v>
      </c>
      <c r="I1423" s="1">
        <v>0</v>
      </c>
      <c r="J1423" s="1">
        <v>0</v>
      </c>
      <c r="K1423" s="1">
        <v>0.83</v>
      </c>
      <c r="L1423" s="1">
        <v>273000000</v>
      </c>
      <c r="M1423" s="1" t="s">
        <v>2895</v>
      </c>
    </row>
    <row r="1424" spans="1:13" x14ac:dyDescent="0.25">
      <c r="A1424" s="1" t="s">
        <v>2896</v>
      </c>
      <c r="B1424" s="1">
        <v>14</v>
      </c>
      <c r="C1424" s="1">
        <v>0</v>
      </c>
      <c r="D1424" s="1">
        <f>IF(Table1[[#This Row],[Position]]&lt;4,3,(IF(Table1[[#This Row],[Position]]&gt;10,1,2)))</f>
        <v>1</v>
      </c>
      <c r="E1424" s="1">
        <f>IF(Table1[[#This Row],[Previous Position]]&lt;4,3,(IF(Table1[[#This Row],[Previous Position]]&gt;10,1,2)))</f>
        <v>3</v>
      </c>
      <c r="F1424" s="1">
        <v>210</v>
      </c>
      <c r="G1424" s="1">
        <v>1.66</v>
      </c>
      <c r="H1424" s="1" t="s">
        <v>2897</v>
      </c>
      <c r="I1424" s="1">
        <v>0</v>
      </c>
      <c r="J1424" s="1">
        <v>0</v>
      </c>
      <c r="K1424" s="1">
        <v>0.06</v>
      </c>
      <c r="L1424" s="1">
        <v>582000000</v>
      </c>
      <c r="M1424" s="1" t="s">
        <v>2898</v>
      </c>
    </row>
    <row r="1425" spans="1:13" x14ac:dyDescent="0.25">
      <c r="A1425" s="1" t="s">
        <v>2899</v>
      </c>
      <c r="B1425" s="1">
        <v>14</v>
      </c>
      <c r="C1425" s="1">
        <v>0</v>
      </c>
      <c r="D1425" s="1">
        <f>IF(Table1[[#This Row],[Position]]&lt;4,3,(IF(Table1[[#This Row],[Position]]&gt;10,1,2)))</f>
        <v>1</v>
      </c>
      <c r="E1425" s="1">
        <f>IF(Table1[[#This Row],[Previous Position]]&lt;4,3,(IF(Table1[[#This Row],[Previous Position]]&gt;10,1,2)))</f>
        <v>3</v>
      </c>
      <c r="F1425" s="1">
        <v>210</v>
      </c>
      <c r="G1425" s="1">
        <v>17.38</v>
      </c>
      <c r="H1425" s="1" t="s">
        <v>2726</v>
      </c>
      <c r="I1425" s="1">
        <v>0</v>
      </c>
      <c r="J1425" s="1">
        <v>0</v>
      </c>
      <c r="K1425" s="1">
        <v>0.48</v>
      </c>
      <c r="L1425" s="1">
        <v>139000000</v>
      </c>
      <c r="M1425" s="1" t="s">
        <v>2900</v>
      </c>
    </row>
    <row r="1426" spans="1:13" x14ac:dyDescent="0.25">
      <c r="A1426" s="1" t="s">
        <v>2901</v>
      </c>
      <c r="B1426" s="1">
        <v>14</v>
      </c>
      <c r="C1426" s="1">
        <v>13</v>
      </c>
      <c r="D1426" s="1">
        <f>IF(Table1[[#This Row],[Position]]&lt;4,3,(IF(Table1[[#This Row],[Position]]&gt;10,1,2)))</f>
        <v>1</v>
      </c>
      <c r="E1426" s="1">
        <f>IF(Table1[[#This Row],[Previous Position]]&lt;4,3,(IF(Table1[[#This Row],[Previous Position]]&gt;10,1,2)))</f>
        <v>1</v>
      </c>
      <c r="F1426" s="1">
        <v>210</v>
      </c>
      <c r="G1426" s="1">
        <v>6.55</v>
      </c>
      <c r="H1426" s="1" t="s">
        <v>2164</v>
      </c>
      <c r="I1426" s="1">
        <v>0</v>
      </c>
      <c r="J1426" s="1">
        <v>0</v>
      </c>
      <c r="K1426" s="1">
        <v>0.36</v>
      </c>
      <c r="L1426" s="1">
        <v>12200000</v>
      </c>
      <c r="M1426" s="1" t="s">
        <v>2902</v>
      </c>
    </row>
    <row r="1427" spans="1:13" x14ac:dyDescent="0.25">
      <c r="A1427" s="1" t="s">
        <v>2903</v>
      </c>
      <c r="B1427" s="1">
        <v>18</v>
      </c>
      <c r="C1427" s="1">
        <v>18</v>
      </c>
      <c r="D1427" s="1">
        <f>IF(Table1[[#This Row],[Position]]&lt;4,3,(IF(Table1[[#This Row],[Position]]&gt;10,1,2)))</f>
        <v>1</v>
      </c>
      <c r="E1427" s="1">
        <f>IF(Table1[[#This Row],[Previous Position]]&lt;4,3,(IF(Table1[[#This Row],[Previous Position]]&gt;10,1,2)))</f>
        <v>1</v>
      </c>
      <c r="F1427" s="1">
        <v>480</v>
      </c>
      <c r="G1427" s="1">
        <v>15.36</v>
      </c>
      <c r="H1427" s="1" t="s">
        <v>81</v>
      </c>
      <c r="I1427" s="1">
        <v>0</v>
      </c>
      <c r="J1427" s="1">
        <v>0</v>
      </c>
      <c r="K1427" s="1">
        <v>0.24</v>
      </c>
      <c r="L1427" s="1">
        <v>17600000</v>
      </c>
      <c r="M1427" s="1" t="s">
        <v>2904</v>
      </c>
    </row>
    <row r="1428" spans="1:13" x14ac:dyDescent="0.25">
      <c r="A1428" s="1" t="s">
        <v>2905</v>
      </c>
      <c r="B1428" s="1">
        <v>19</v>
      </c>
      <c r="C1428" s="1">
        <v>0</v>
      </c>
      <c r="D1428" s="1">
        <f>IF(Table1[[#This Row],[Position]]&lt;4,3,(IF(Table1[[#This Row],[Position]]&gt;10,1,2)))</f>
        <v>1</v>
      </c>
      <c r="E1428" s="1">
        <f>IF(Table1[[#This Row],[Previous Position]]&lt;4,3,(IF(Table1[[#This Row],[Previous Position]]&gt;10,1,2)))</f>
        <v>3</v>
      </c>
      <c r="F1428" s="1">
        <v>480</v>
      </c>
      <c r="G1428" s="1">
        <v>11.67</v>
      </c>
      <c r="H1428" s="1" t="s">
        <v>2906</v>
      </c>
      <c r="I1428" s="1">
        <v>0</v>
      </c>
      <c r="J1428" s="1">
        <v>0</v>
      </c>
      <c r="K1428" s="1">
        <v>0.87</v>
      </c>
      <c r="L1428" s="1">
        <v>29200000</v>
      </c>
      <c r="M1428" s="1" t="s">
        <v>2907</v>
      </c>
    </row>
    <row r="1429" spans="1:13" x14ac:dyDescent="0.25">
      <c r="A1429" s="1" t="s">
        <v>2908</v>
      </c>
      <c r="B1429" s="1">
        <v>19</v>
      </c>
      <c r="C1429" s="1">
        <v>18</v>
      </c>
      <c r="D1429" s="1">
        <f>IF(Table1[[#This Row],[Position]]&lt;4,3,(IF(Table1[[#This Row],[Position]]&gt;10,1,2)))</f>
        <v>1</v>
      </c>
      <c r="E1429" s="1">
        <f>IF(Table1[[#This Row],[Previous Position]]&lt;4,3,(IF(Table1[[#This Row],[Previous Position]]&gt;10,1,2)))</f>
        <v>1</v>
      </c>
      <c r="F1429" s="1">
        <v>480</v>
      </c>
      <c r="G1429" s="1">
        <v>10.78</v>
      </c>
      <c r="H1429" s="1" t="s">
        <v>2909</v>
      </c>
      <c r="I1429" s="1">
        <v>0</v>
      </c>
      <c r="J1429" s="1">
        <v>0</v>
      </c>
      <c r="K1429" s="1">
        <v>0.51</v>
      </c>
      <c r="L1429" s="1">
        <v>1420000</v>
      </c>
      <c r="M1429" s="1" t="s">
        <v>2910</v>
      </c>
    </row>
    <row r="1430" spans="1:13" x14ac:dyDescent="0.25">
      <c r="A1430" s="1" t="s">
        <v>2911</v>
      </c>
      <c r="B1430" s="1">
        <v>19</v>
      </c>
      <c r="C1430" s="1">
        <v>0</v>
      </c>
      <c r="D1430" s="1">
        <f>IF(Table1[[#This Row],[Position]]&lt;4,3,(IF(Table1[[#This Row],[Position]]&gt;10,1,2)))</f>
        <v>1</v>
      </c>
      <c r="E1430" s="1">
        <f>IF(Table1[[#This Row],[Previous Position]]&lt;4,3,(IF(Table1[[#This Row],[Previous Position]]&gt;10,1,2)))</f>
        <v>3</v>
      </c>
      <c r="F1430" s="1">
        <v>480</v>
      </c>
      <c r="G1430" s="1">
        <v>0</v>
      </c>
      <c r="H1430" s="1" t="s">
        <v>1026</v>
      </c>
      <c r="I1430" s="1">
        <v>0</v>
      </c>
      <c r="J1430" s="1">
        <v>0</v>
      </c>
      <c r="K1430" s="1">
        <v>0</v>
      </c>
      <c r="L1430" s="1">
        <v>319000000</v>
      </c>
      <c r="M1430" s="1" t="s">
        <v>2912</v>
      </c>
    </row>
    <row r="1431" spans="1:13" x14ac:dyDescent="0.25">
      <c r="A1431" s="1" t="s">
        <v>2913</v>
      </c>
      <c r="B1431" s="1">
        <v>18</v>
      </c>
      <c r="C1431" s="1">
        <v>17</v>
      </c>
      <c r="D1431" s="1">
        <f>IF(Table1[[#This Row],[Position]]&lt;4,3,(IF(Table1[[#This Row],[Position]]&gt;10,1,2)))</f>
        <v>1</v>
      </c>
      <c r="E1431" s="1">
        <f>IF(Table1[[#This Row],[Previous Position]]&lt;4,3,(IF(Table1[[#This Row],[Previous Position]]&gt;10,1,2)))</f>
        <v>1</v>
      </c>
      <c r="F1431" s="1">
        <v>480</v>
      </c>
      <c r="G1431" s="1">
        <v>17.66</v>
      </c>
      <c r="H1431" s="1" t="s">
        <v>912</v>
      </c>
      <c r="I1431" s="1">
        <v>0</v>
      </c>
      <c r="J1431" s="1">
        <v>0</v>
      </c>
      <c r="K1431" s="1">
        <v>0.95</v>
      </c>
      <c r="L1431" s="1">
        <v>529000000</v>
      </c>
      <c r="M1431" s="1" t="s">
        <v>2914</v>
      </c>
    </row>
    <row r="1432" spans="1:13" x14ac:dyDescent="0.25">
      <c r="A1432" s="1" t="s">
        <v>2915</v>
      </c>
      <c r="B1432" s="1">
        <v>19</v>
      </c>
      <c r="C1432" s="1">
        <v>0</v>
      </c>
      <c r="D1432" s="1">
        <f>IF(Table1[[#This Row],[Position]]&lt;4,3,(IF(Table1[[#This Row],[Position]]&gt;10,1,2)))</f>
        <v>1</v>
      </c>
      <c r="E1432" s="1">
        <f>IF(Table1[[#This Row],[Previous Position]]&lt;4,3,(IF(Table1[[#This Row],[Previous Position]]&gt;10,1,2)))</f>
        <v>3</v>
      </c>
      <c r="F1432" s="1">
        <v>480</v>
      </c>
      <c r="G1432" s="1">
        <v>4.1100000000000003</v>
      </c>
      <c r="H1432" s="1" t="s">
        <v>2916</v>
      </c>
      <c r="I1432" s="1">
        <v>0</v>
      </c>
      <c r="J1432" s="1">
        <v>0</v>
      </c>
      <c r="K1432" s="1">
        <v>0.47</v>
      </c>
      <c r="L1432" s="1">
        <v>20000000</v>
      </c>
      <c r="M1432" s="1" t="s">
        <v>2917</v>
      </c>
    </row>
    <row r="1433" spans="1:13" x14ac:dyDescent="0.25">
      <c r="A1433" s="1" t="s">
        <v>2918</v>
      </c>
      <c r="B1433" s="1">
        <v>19</v>
      </c>
      <c r="C1433" s="1">
        <v>0</v>
      </c>
      <c r="D1433" s="1">
        <f>IF(Table1[[#This Row],[Position]]&lt;4,3,(IF(Table1[[#This Row],[Position]]&gt;10,1,2)))</f>
        <v>1</v>
      </c>
      <c r="E1433" s="1">
        <f>IF(Table1[[#This Row],[Previous Position]]&lt;4,3,(IF(Table1[[#This Row],[Previous Position]]&gt;10,1,2)))</f>
        <v>3</v>
      </c>
      <c r="F1433" s="1">
        <v>480</v>
      </c>
      <c r="G1433" s="1">
        <v>0</v>
      </c>
      <c r="H1433" s="1" t="s">
        <v>2919</v>
      </c>
      <c r="I1433" s="1">
        <v>0</v>
      </c>
      <c r="J1433" s="1">
        <v>0</v>
      </c>
      <c r="K1433" s="1">
        <v>0</v>
      </c>
      <c r="L1433" s="1">
        <v>130000</v>
      </c>
      <c r="M1433" s="1" t="s">
        <v>2920</v>
      </c>
    </row>
    <row r="1434" spans="1:13" x14ac:dyDescent="0.25">
      <c r="A1434" s="1" t="s">
        <v>1336</v>
      </c>
      <c r="B1434" s="1">
        <v>12</v>
      </c>
      <c r="C1434" s="1">
        <v>14</v>
      </c>
      <c r="D1434" s="1">
        <f>IF(Table1[[#This Row],[Position]]&lt;4,3,(IF(Table1[[#This Row],[Position]]&gt;10,1,2)))</f>
        <v>1</v>
      </c>
      <c r="E1434" s="1">
        <f>IF(Table1[[#This Row],[Previous Position]]&lt;4,3,(IF(Table1[[#This Row],[Previous Position]]&gt;10,1,2)))</f>
        <v>1</v>
      </c>
      <c r="F1434" s="1">
        <v>110</v>
      </c>
      <c r="G1434" s="1">
        <v>28.84</v>
      </c>
      <c r="H1434" s="1" t="s">
        <v>143</v>
      </c>
      <c r="I1434" s="1">
        <v>0</v>
      </c>
      <c r="J1434" s="1">
        <v>0.01</v>
      </c>
      <c r="K1434" s="1">
        <v>0.86</v>
      </c>
      <c r="L1434" s="1">
        <v>576000000</v>
      </c>
      <c r="M1434" s="1" t="s">
        <v>1337</v>
      </c>
    </row>
    <row r="1435" spans="1:13" x14ac:dyDescent="0.25">
      <c r="A1435" s="1" t="s">
        <v>2921</v>
      </c>
      <c r="B1435" s="1">
        <v>12</v>
      </c>
      <c r="C1435" s="1">
        <v>10</v>
      </c>
      <c r="D1435" s="1">
        <f>IF(Table1[[#This Row],[Position]]&lt;4,3,(IF(Table1[[#This Row],[Position]]&gt;10,1,2)))</f>
        <v>1</v>
      </c>
      <c r="E1435" s="1">
        <f>IF(Table1[[#This Row],[Previous Position]]&lt;4,3,(IF(Table1[[#This Row],[Previous Position]]&gt;10,1,2)))</f>
        <v>2</v>
      </c>
      <c r="F1435" s="1">
        <v>110</v>
      </c>
      <c r="G1435" s="1">
        <v>0</v>
      </c>
      <c r="H1435" s="1" t="s">
        <v>2922</v>
      </c>
      <c r="I1435" s="1">
        <v>0</v>
      </c>
      <c r="J1435" s="1">
        <v>0</v>
      </c>
      <c r="K1435" s="1">
        <v>0.01</v>
      </c>
      <c r="L1435" s="1">
        <v>156000000</v>
      </c>
      <c r="M1435" s="1" t="s">
        <v>2923</v>
      </c>
    </row>
    <row r="1436" spans="1:13" x14ac:dyDescent="0.25">
      <c r="A1436" s="1" t="s">
        <v>2924</v>
      </c>
      <c r="B1436" s="1">
        <v>11</v>
      </c>
      <c r="C1436" s="1">
        <v>11</v>
      </c>
      <c r="D1436" s="1">
        <f>IF(Table1[[#This Row],[Position]]&lt;4,3,(IF(Table1[[#This Row],[Position]]&gt;10,1,2)))</f>
        <v>1</v>
      </c>
      <c r="E1436" s="1">
        <f>IF(Table1[[#This Row],[Previous Position]]&lt;4,3,(IF(Table1[[#This Row],[Previous Position]]&gt;10,1,2)))</f>
        <v>1</v>
      </c>
      <c r="F1436" s="1">
        <v>30</v>
      </c>
      <c r="G1436" s="1">
        <v>0</v>
      </c>
      <c r="H1436" s="1" t="s">
        <v>1534</v>
      </c>
      <c r="I1436" s="1">
        <v>0</v>
      </c>
      <c r="J1436" s="1">
        <v>0</v>
      </c>
      <c r="K1436" s="1">
        <v>0.18</v>
      </c>
      <c r="L1436" s="1">
        <v>323000000</v>
      </c>
      <c r="M1436" s="1" t="s">
        <v>2925</v>
      </c>
    </row>
    <row r="1437" spans="1:13" x14ac:dyDescent="0.25">
      <c r="A1437" s="1" t="s">
        <v>2926</v>
      </c>
      <c r="B1437" s="1">
        <v>11</v>
      </c>
      <c r="C1437" s="1">
        <v>13</v>
      </c>
      <c r="D1437" s="1">
        <f>IF(Table1[[#This Row],[Position]]&lt;4,3,(IF(Table1[[#This Row],[Position]]&gt;10,1,2)))</f>
        <v>1</v>
      </c>
      <c r="E1437" s="1">
        <f>IF(Table1[[#This Row],[Previous Position]]&lt;4,3,(IF(Table1[[#This Row],[Previous Position]]&gt;10,1,2)))</f>
        <v>1</v>
      </c>
      <c r="F1437" s="1">
        <v>30</v>
      </c>
      <c r="G1437" s="1">
        <v>13.66</v>
      </c>
      <c r="H1437" s="1" t="s">
        <v>1297</v>
      </c>
      <c r="I1437" s="1">
        <v>0</v>
      </c>
      <c r="J1437" s="1">
        <v>0</v>
      </c>
      <c r="K1437" s="1">
        <v>1</v>
      </c>
      <c r="L1437" s="1">
        <v>6460000</v>
      </c>
      <c r="M1437" s="1" t="s">
        <v>2927</v>
      </c>
    </row>
    <row r="1438" spans="1:13" x14ac:dyDescent="0.25">
      <c r="A1438" s="1" t="s">
        <v>2928</v>
      </c>
      <c r="B1438" s="1">
        <v>11</v>
      </c>
      <c r="C1438" s="1">
        <v>12</v>
      </c>
      <c r="D1438" s="1">
        <f>IF(Table1[[#This Row],[Position]]&lt;4,3,(IF(Table1[[#This Row],[Position]]&gt;10,1,2)))</f>
        <v>1</v>
      </c>
      <c r="E1438" s="1">
        <f>IF(Table1[[#This Row],[Previous Position]]&lt;4,3,(IF(Table1[[#This Row],[Previous Position]]&gt;10,1,2)))</f>
        <v>1</v>
      </c>
      <c r="F1438" s="1">
        <v>30</v>
      </c>
      <c r="G1438" s="1">
        <v>0</v>
      </c>
      <c r="H1438" s="1" t="s">
        <v>974</v>
      </c>
      <c r="I1438" s="1">
        <v>0</v>
      </c>
      <c r="J1438" s="1">
        <v>0</v>
      </c>
      <c r="K1438" s="1">
        <v>0.17</v>
      </c>
      <c r="L1438" s="1">
        <v>200000</v>
      </c>
      <c r="M1438" s="1" t="s">
        <v>2929</v>
      </c>
    </row>
    <row r="1439" spans="1:13" x14ac:dyDescent="0.25">
      <c r="A1439" s="1" t="s">
        <v>2930</v>
      </c>
      <c r="B1439" s="1">
        <v>11</v>
      </c>
      <c r="C1439" s="1">
        <v>18</v>
      </c>
      <c r="D1439" s="1">
        <f>IF(Table1[[#This Row],[Position]]&lt;4,3,(IF(Table1[[#This Row],[Position]]&gt;10,1,2)))</f>
        <v>1</v>
      </c>
      <c r="E1439" s="1">
        <f>IF(Table1[[#This Row],[Previous Position]]&lt;4,3,(IF(Table1[[#This Row],[Previous Position]]&gt;10,1,2)))</f>
        <v>1</v>
      </c>
      <c r="F1439" s="1">
        <v>30</v>
      </c>
      <c r="G1439" s="1">
        <v>0</v>
      </c>
      <c r="H1439" s="1" t="s">
        <v>1212</v>
      </c>
      <c r="I1439" s="1">
        <v>0</v>
      </c>
      <c r="J1439" s="1">
        <v>0</v>
      </c>
      <c r="K1439" s="1">
        <v>0.54</v>
      </c>
      <c r="L1439" s="1">
        <v>4120000</v>
      </c>
      <c r="M1439" s="1" t="s">
        <v>2931</v>
      </c>
    </row>
    <row r="1440" spans="1:13" x14ac:dyDescent="0.25">
      <c r="A1440" s="1" t="s">
        <v>2932</v>
      </c>
      <c r="B1440" s="1">
        <v>11</v>
      </c>
      <c r="C1440" s="1">
        <v>0</v>
      </c>
      <c r="D1440" s="1">
        <f>IF(Table1[[#This Row],[Position]]&lt;4,3,(IF(Table1[[#This Row],[Position]]&gt;10,1,2)))</f>
        <v>1</v>
      </c>
      <c r="E1440" s="1">
        <f>IF(Table1[[#This Row],[Previous Position]]&lt;4,3,(IF(Table1[[#This Row],[Previous Position]]&gt;10,1,2)))</f>
        <v>3</v>
      </c>
      <c r="F1440" s="1">
        <v>30</v>
      </c>
      <c r="G1440" s="1">
        <v>0</v>
      </c>
      <c r="H1440" s="1" t="s">
        <v>2933</v>
      </c>
      <c r="I1440" s="1">
        <v>0</v>
      </c>
      <c r="J1440" s="1">
        <v>0</v>
      </c>
      <c r="K1440" s="1">
        <v>0.16</v>
      </c>
      <c r="L1440" s="1">
        <v>47200000</v>
      </c>
      <c r="M1440" s="1" t="s">
        <v>2934</v>
      </c>
    </row>
    <row r="1441" spans="1:13" x14ac:dyDescent="0.25">
      <c r="A1441" s="1" t="s">
        <v>2935</v>
      </c>
      <c r="B1441" s="1">
        <v>11</v>
      </c>
      <c r="C1441" s="1">
        <v>12</v>
      </c>
      <c r="D1441" s="1">
        <f>IF(Table1[[#This Row],[Position]]&lt;4,3,(IF(Table1[[#This Row],[Position]]&gt;10,1,2)))</f>
        <v>1</v>
      </c>
      <c r="E1441" s="1">
        <f>IF(Table1[[#This Row],[Previous Position]]&lt;4,3,(IF(Table1[[#This Row],[Previous Position]]&gt;10,1,2)))</f>
        <v>1</v>
      </c>
      <c r="F1441" s="1">
        <v>30</v>
      </c>
      <c r="G1441" s="1">
        <v>31.68</v>
      </c>
      <c r="H1441" s="1" t="s">
        <v>2936</v>
      </c>
      <c r="I1441" s="1">
        <v>0</v>
      </c>
      <c r="J1441" s="1">
        <v>0.01</v>
      </c>
      <c r="K1441" s="1">
        <v>0.47</v>
      </c>
      <c r="L1441" s="1">
        <v>205000000</v>
      </c>
      <c r="M1441" s="1" t="s">
        <v>2937</v>
      </c>
    </row>
    <row r="1442" spans="1:13" x14ac:dyDescent="0.25">
      <c r="A1442" s="1" t="s">
        <v>2938</v>
      </c>
      <c r="B1442" s="1">
        <v>11</v>
      </c>
      <c r="C1442" s="1">
        <v>12</v>
      </c>
      <c r="D1442" s="1">
        <f>IF(Table1[[#This Row],[Position]]&lt;4,3,(IF(Table1[[#This Row],[Position]]&gt;10,1,2)))</f>
        <v>1</v>
      </c>
      <c r="E1442" s="1">
        <f>IF(Table1[[#This Row],[Previous Position]]&lt;4,3,(IF(Table1[[#This Row],[Previous Position]]&gt;10,1,2)))</f>
        <v>1</v>
      </c>
      <c r="F1442" s="1">
        <v>30</v>
      </c>
      <c r="G1442" s="1">
        <v>12.73</v>
      </c>
      <c r="H1442" s="1" t="s">
        <v>673</v>
      </c>
      <c r="I1442" s="1">
        <v>0</v>
      </c>
      <c r="J1442" s="1">
        <v>0</v>
      </c>
      <c r="K1442" s="1">
        <v>0.6</v>
      </c>
      <c r="L1442" s="1">
        <v>391000</v>
      </c>
      <c r="M1442" s="1" t="s">
        <v>2939</v>
      </c>
    </row>
    <row r="1443" spans="1:13" x14ac:dyDescent="0.25">
      <c r="A1443" s="1" t="s">
        <v>2940</v>
      </c>
      <c r="B1443" s="1">
        <v>11</v>
      </c>
      <c r="C1443" s="1">
        <v>13</v>
      </c>
      <c r="D1443" s="1">
        <f>IF(Table1[[#This Row],[Position]]&lt;4,3,(IF(Table1[[#This Row],[Position]]&gt;10,1,2)))</f>
        <v>1</v>
      </c>
      <c r="E1443" s="1">
        <f>IF(Table1[[#This Row],[Previous Position]]&lt;4,3,(IF(Table1[[#This Row],[Previous Position]]&gt;10,1,2)))</f>
        <v>1</v>
      </c>
      <c r="F1443" s="1">
        <v>30</v>
      </c>
      <c r="G1443" s="1">
        <v>0</v>
      </c>
      <c r="H1443" s="1" t="s">
        <v>2220</v>
      </c>
      <c r="I1443" s="1">
        <v>0</v>
      </c>
      <c r="J1443" s="1">
        <v>0</v>
      </c>
      <c r="K1443" s="1">
        <v>0.11</v>
      </c>
      <c r="L1443" s="1">
        <v>13800000</v>
      </c>
      <c r="M1443" s="1" t="s">
        <v>2941</v>
      </c>
    </row>
    <row r="1444" spans="1:13" x14ac:dyDescent="0.25">
      <c r="A1444" s="1" t="s">
        <v>2942</v>
      </c>
      <c r="B1444" s="1">
        <v>11</v>
      </c>
      <c r="C1444" s="1">
        <v>10</v>
      </c>
      <c r="D1444" s="1">
        <f>IF(Table1[[#This Row],[Position]]&lt;4,3,(IF(Table1[[#This Row],[Position]]&gt;10,1,2)))</f>
        <v>1</v>
      </c>
      <c r="E1444" s="1">
        <f>IF(Table1[[#This Row],[Previous Position]]&lt;4,3,(IF(Table1[[#This Row],[Previous Position]]&gt;10,1,2)))</f>
        <v>2</v>
      </c>
      <c r="F1444" s="1">
        <v>30</v>
      </c>
      <c r="G1444" s="1">
        <v>2.92</v>
      </c>
      <c r="H1444" s="1" t="s">
        <v>2943</v>
      </c>
      <c r="I1444" s="1">
        <v>0</v>
      </c>
      <c r="J1444" s="1">
        <v>0</v>
      </c>
      <c r="K1444" s="1">
        <v>0.37</v>
      </c>
      <c r="L1444" s="1">
        <v>36700000</v>
      </c>
      <c r="M1444" s="1" t="s">
        <v>2944</v>
      </c>
    </row>
    <row r="1445" spans="1:13" x14ac:dyDescent="0.25">
      <c r="A1445" s="1" t="s">
        <v>2945</v>
      </c>
      <c r="B1445" s="1">
        <v>11</v>
      </c>
      <c r="C1445" s="1">
        <v>0</v>
      </c>
      <c r="D1445" s="1">
        <f>IF(Table1[[#This Row],[Position]]&lt;4,3,(IF(Table1[[#This Row],[Position]]&gt;10,1,2)))</f>
        <v>1</v>
      </c>
      <c r="E1445" s="1">
        <f>IF(Table1[[#This Row],[Previous Position]]&lt;4,3,(IF(Table1[[#This Row],[Previous Position]]&gt;10,1,2)))</f>
        <v>3</v>
      </c>
      <c r="F1445" s="1">
        <v>30</v>
      </c>
      <c r="G1445" s="1">
        <v>9.76</v>
      </c>
      <c r="H1445" s="1" t="s">
        <v>378</v>
      </c>
      <c r="I1445" s="1">
        <v>0</v>
      </c>
      <c r="J1445" s="1">
        <v>0</v>
      </c>
      <c r="K1445" s="1">
        <v>0.54</v>
      </c>
      <c r="L1445" s="1">
        <v>4870000</v>
      </c>
      <c r="M1445" s="1" t="s">
        <v>2946</v>
      </c>
    </row>
    <row r="1446" spans="1:13" x14ac:dyDescent="0.25">
      <c r="A1446" s="1" t="s">
        <v>2947</v>
      </c>
      <c r="B1446" s="1">
        <v>11</v>
      </c>
      <c r="C1446" s="1">
        <v>13</v>
      </c>
      <c r="D1446" s="1">
        <f>IF(Table1[[#This Row],[Position]]&lt;4,3,(IF(Table1[[#This Row],[Position]]&gt;10,1,2)))</f>
        <v>1</v>
      </c>
      <c r="E1446" s="1">
        <f>IF(Table1[[#This Row],[Previous Position]]&lt;4,3,(IF(Table1[[#This Row],[Previous Position]]&gt;10,1,2)))</f>
        <v>1</v>
      </c>
      <c r="F1446" s="1">
        <v>30</v>
      </c>
      <c r="G1446" s="1">
        <v>0</v>
      </c>
      <c r="H1446" s="1" t="s">
        <v>2948</v>
      </c>
      <c r="I1446" s="1">
        <v>0</v>
      </c>
      <c r="J1446" s="1">
        <v>0</v>
      </c>
      <c r="K1446" s="1">
        <v>0.43</v>
      </c>
      <c r="L1446" s="1">
        <v>86000</v>
      </c>
      <c r="M1446" s="1" t="s">
        <v>2949</v>
      </c>
    </row>
    <row r="1447" spans="1:13" x14ac:dyDescent="0.25">
      <c r="A1447" s="1" t="s">
        <v>2950</v>
      </c>
      <c r="B1447" s="1">
        <v>11</v>
      </c>
      <c r="C1447" s="1">
        <v>13</v>
      </c>
      <c r="D1447" s="1">
        <f>IF(Table1[[#This Row],[Position]]&lt;4,3,(IF(Table1[[#This Row],[Position]]&gt;10,1,2)))</f>
        <v>1</v>
      </c>
      <c r="E1447" s="1">
        <f>IF(Table1[[#This Row],[Previous Position]]&lt;4,3,(IF(Table1[[#This Row],[Previous Position]]&gt;10,1,2)))</f>
        <v>1</v>
      </c>
      <c r="F1447" s="1">
        <v>30</v>
      </c>
      <c r="G1447" s="1">
        <v>0</v>
      </c>
      <c r="H1447" s="1" t="s">
        <v>130</v>
      </c>
      <c r="I1447" s="1">
        <v>0</v>
      </c>
      <c r="J1447" s="1">
        <v>0</v>
      </c>
      <c r="K1447" s="1">
        <v>1</v>
      </c>
      <c r="L1447" s="1">
        <v>49000000</v>
      </c>
      <c r="M1447" s="1" t="s">
        <v>2951</v>
      </c>
    </row>
    <row r="1448" spans="1:13" x14ac:dyDescent="0.25">
      <c r="A1448" s="1" t="s">
        <v>2952</v>
      </c>
      <c r="B1448" s="1">
        <v>11</v>
      </c>
      <c r="C1448" s="1">
        <v>0</v>
      </c>
      <c r="D1448" s="1">
        <f>IF(Table1[[#This Row],[Position]]&lt;4,3,(IF(Table1[[#This Row],[Position]]&gt;10,1,2)))</f>
        <v>1</v>
      </c>
      <c r="E1448" s="1">
        <f>IF(Table1[[#This Row],[Previous Position]]&lt;4,3,(IF(Table1[[#This Row],[Previous Position]]&gt;10,1,2)))</f>
        <v>3</v>
      </c>
      <c r="F1448" s="1">
        <v>30</v>
      </c>
      <c r="G1448" s="1">
        <v>0</v>
      </c>
      <c r="H1448" s="1" t="s">
        <v>2953</v>
      </c>
      <c r="I1448" s="1">
        <v>0</v>
      </c>
      <c r="J1448" s="1">
        <v>0</v>
      </c>
      <c r="K1448" s="1">
        <v>0.43</v>
      </c>
      <c r="L1448" s="1">
        <v>952000</v>
      </c>
      <c r="M1448" s="1" t="s">
        <v>2954</v>
      </c>
    </row>
    <row r="1449" spans="1:13" x14ac:dyDescent="0.25">
      <c r="A1449" s="1" t="s">
        <v>687</v>
      </c>
      <c r="B1449" s="1">
        <v>11</v>
      </c>
      <c r="C1449" s="1">
        <v>11</v>
      </c>
      <c r="D1449" s="1">
        <f>IF(Table1[[#This Row],[Position]]&lt;4,3,(IF(Table1[[#This Row],[Position]]&gt;10,1,2)))</f>
        <v>1</v>
      </c>
      <c r="E1449" s="1">
        <f>IF(Table1[[#This Row],[Previous Position]]&lt;4,3,(IF(Table1[[#This Row],[Previous Position]]&gt;10,1,2)))</f>
        <v>1</v>
      </c>
      <c r="F1449" s="1">
        <v>30</v>
      </c>
      <c r="G1449" s="1">
        <v>0</v>
      </c>
      <c r="H1449" s="1" t="s">
        <v>12</v>
      </c>
      <c r="I1449" s="1">
        <v>0</v>
      </c>
      <c r="J1449" s="1">
        <v>0</v>
      </c>
      <c r="K1449" s="1">
        <v>0.42</v>
      </c>
      <c r="L1449" s="1">
        <v>392000</v>
      </c>
      <c r="M1449" s="1" t="s">
        <v>688</v>
      </c>
    </row>
    <row r="1450" spans="1:13" x14ac:dyDescent="0.25">
      <c r="A1450" s="1" t="s">
        <v>2955</v>
      </c>
      <c r="B1450" s="1">
        <v>11</v>
      </c>
      <c r="C1450" s="1">
        <v>10</v>
      </c>
      <c r="D1450" s="1">
        <f>IF(Table1[[#This Row],[Position]]&lt;4,3,(IF(Table1[[#This Row],[Position]]&gt;10,1,2)))</f>
        <v>1</v>
      </c>
      <c r="E1450" s="1">
        <f>IF(Table1[[#This Row],[Previous Position]]&lt;4,3,(IF(Table1[[#This Row],[Previous Position]]&gt;10,1,2)))</f>
        <v>2</v>
      </c>
      <c r="F1450" s="1">
        <v>30</v>
      </c>
      <c r="G1450" s="1">
        <v>0</v>
      </c>
      <c r="H1450" s="1" t="s">
        <v>2019</v>
      </c>
      <c r="I1450" s="1">
        <v>0</v>
      </c>
      <c r="J1450" s="1">
        <v>0</v>
      </c>
      <c r="K1450" s="1">
        <v>0.1</v>
      </c>
      <c r="L1450" s="1">
        <v>180000000</v>
      </c>
      <c r="M1450" s="1" t="s">
        <v>2956</v>
      </c>
    </row>
    <row r="1451" spans="1:13" x14ac:dyDescent="0.25">
      <c r="A1451" s="1" t="s">
        <v>2957</v>
      </c>
      <c r="B1451" s="1">
        <v>11</v>
      </c>
      <c r="C1451" s="1">
        <v>12</v>
      </c>
      <c r="D1451" s="1">
        <f>IF(Table1[[#This Row],[Position]]&lt;4,3,(IF(Table1[[#This Row],[Position]]&gt;10,1,2)))</f>
        <v>1</v>
      </c>
      <c r="E1451" s="1">
        <f>IF(Table1[[#This Row],[Previous Position]]&lt;4,3,(IF(Table1[[#This Row],[Previous Position]]&gt;10,1,2)))</f>
        <v>1</v>
      </c>
      <c r="F1451" s="1">
        <v>30</v>
      </c>
      <c r="G1451" s="1">
        <v>0</v>
      </c>
      <c r="H1451" s="1" t="s">
        <v>2958</v>
      </c>
      <c r="I1451" s="1">
        <v>0</v>
      </c>
      <c r="J1451" s="1">
        <v>0</v>
      </c>
      <c r="K1451" s="1">
        <v>0.03</v>
      </c>
      <c r="L1451" s="1">
        <v>137000000</v>
      </c>
      <c r="M1451" s="1" t="s">
        <v>2959</v>
      </c>
    </row>
    <row r="1452" spans="1:13" x14ac:dyDescent="0.25">
      <c r="A1452" s="1" t="s">
        <v>2960</v>
      </c>
      <c r="B1452" s="1">
        <v>11</v>
      </c>
      <c r="C1452" s="1">
        <v>10</v>
      </c>
      <c r="D1452" s="1">
        <f>IF(Table1[[#This Row],[Position]]&lt;4,3,(IF(Table1[[#This Row],[Position]]&gt;10,1,2)))</f>
        <v>1</v>
      </c>
      <c r="E1452" s="1">
        <f>IF(Table1[[#This Row],[Previous Position]]&lt;4,3,(IF(Table1[[#This Row],[Previous Position]]&gt;10,1,2)))</f>
        <v>2</v>
      </c>
      <c r="F1452" s="1">
        <v>30</v>
      </c>
      <c r="G1452" s="1">
        <v>0</v>
      </c>
      <c r="H1452" s="1" t="s">
        <v>2961</v>
      </c>
      <c r="I1452" s="1">
        <v>0</v>
      </c>
      <c r="J1452" s="1">
        <v>0</v>
      </c>
      <c r="K1452" s="1">
        <v>0.64</v>
      </c>
      <c r="L1452" s="1">
        <v>22900000</v>
      </c>
      <c r="M1452" s="1" t="s">
        <v>2962</v>
      </c>
    </row>
    <row r="1453" spans="1:13" x14ac:dyDescent="0.25">
      <c r="A1453" s="1" t="s">
        <v>2963</v>
      </c>
      <c r="B1453" s="1">
        <v>11</v>
      </c>
      <c r="C1453" s="1">
        <v>11</v>
      </c>
      <c r="D1453" s="1">
        <f>IF(Table1[[#This Row],[Position]]&lt;4,3,(IF(Table1[[#This Row],[Position]]&gt;10,1,2)))</f>
        <v>1</v>
      </c>
      <c r="E1453" s="1">
        <f>IF(Table1[[#This Row],[Previous Position]]&lt;4,3,(IF(Table1[[#This Row],[Previous Position]]&gt;10,1,2)))</f>
        <v>1</v>
      </c>
      <c r="F1453" s="1">
        <v>30</v>
      </c>
      <c r="G1453" s="1">
        <v>0</v>
      </c>
      <c r="H1453" s="1" t="s">
        <v>958</v>
      </c>
      <c r="I1453" s="1">
        <v>0</v>
      </c>
      <c r="J1453" s="1">
        <v>0</v>
      </c>
      <c r="K1453" s="1">
        <v>0.13</v>
      </c>
      <c r="L1453" s="1">
        <v>38200000</v>
      </c>
      <c r="M1453" s="1" t="s">
        <v>2964</v>
      </c>
    </row>
    <row r="1454" spans="1:13" x14ac:dyDescent="0.25">
      <c r="A1454" s="1" t="s">
        <v>2965</v>
      </c>
      <c r="B1454" s="1">
        <v>11</v>
      </c>
      <c r="C1454" s="1">
        <v>13</v>
      </c>
      <c r="D1454" s="1">
        <f>IF(Table1[[#This Row],[Position]]&lt;4,3,(IF(Table1[[#This Row],[Position]]&gt;10,1,2)))</f>
        <v>1</v>
      </c>
      <c r="E1454" s="1">
        <f>IF(Table1[[#This Row],[Previous Position]]&lt;4,3,(IF(Table1[[#This Row],[Previous Position]]&gt;10,1,2)))</f>
        <v>1</v>
      </c>
      <c r="F1454" s="1">
        <v>30</v>
      </c>
      <c r="G1454" s="1">
        <v>0</v>
      </c>
      <c r="H1454" s="1" t="s">
        <v>164</v>
      </c>
      <c r="I1454" s="1">
        <v>0</v>
      </c>
      <c r="J1454" s="1">
        <v>0</v>
      </c>
      <c r="K1454" s="1">
        <v>1</v>
      </c>
      <c r="L1454" s="1">
        <v>34800000</v>
      </c>
      <c r="M1454" s="1" t="s">
        <v>2966</v>
      </c>
    </row>
    <row r="1455" spans="1:13" x14ac:dyDescent="0.25">
      <c r="A1455" s="1" t="s">
        <v>2967</v>
      </c>
      <c r="B1455" s="1">
        <v>11</v>
      </c>
      <c r="C1455" s="1">
        <v>11</v>
      </c>
      <c r="D1455" s="1">
        <f>IF(Table1[[#This Row],[Position]]&lt;4,3,(IF(Table1[[#This Row],[Position]]&gt;10,1,2)))</f>
        <v>1</v>
      </c>
      <c r="E1455" s="1">
        <f>IF(Table1[[#This Row],[Previous Position]]&lt;4,3,(IF(Table1[[#This Row],[Previous Position]]&gt;10,1,2)))</f>
        <v>1</v>
      </c>
      <c r="F1455" s="1">
        <v>30</v>
      </c>
      <c r="G1455" s="1">
        <v>0</v>
      </c>
      <c r="H1455" s="1" t="s">
        <v>2225</v>
      </c>
      <c r="I1455" s="1">
        <v>0</v>
      </c>
      <c r="J1455" s="1">
        <v>0</v>
      </c>
      <c r="K1455" s="1">
        <v>0.06</v>
      </c>
      <c r="L1455" s="1">
        <v>11000000</v>
      </c>
      <c r="M1455" s="1" t="s">
        <v>2968</v>
      </c>
    </row>
    <row r="1456" spans="1:13" x14ac:dyDescent="0.25">
      <c r="A1456" s="1" t="s">
        <v>2969</v>
      </c>
      <c r="B1456" s="1">
        <v>11</v>
      </c>
      <c r="C1456" s="1">
        <v>13</v>
      </c>
      <c r="D1456" s="1">
        <f>IF(Table1[[#This Row],[Position]]&lt;4,3,(IF(Table1[[#This Row],[Position]]&gt;10,1,2)))</f>
        <v>1</v>
      </c>
      <c r="E1456" s="1">
        <f>IF(Table1[[#This Row],[Previous Position]]&lt;4,3,(IF(Table1[[#This Row],[Previous Position]]&gt;10,1,2)))</f>
        <v>1</v>
      </c>
      <c r="F1456" s="1">
        <v>30</v>
      </c>
      <c r="G1456" s="1">
        <v>0</v>
      </c>
      <c r="H1456" s="1" t="s">
        <v>70</v>
      </c>
      <c r="I1456" s="1">
        <v>0</v>
      </c>
      <c r="J1456" s="1">
        <v>0</v>
      </c>
      <c r="K1456" s="1">
        <v>0.99</v>
      </c>
      <c r="L1456" s="1">
        <v>49700000</v>
      </c>
      <c r="M1456" s="1" t="s">
        <v>2970</v>
      </c>
    </row>
    <row r="1457" spans="1:13" x14ac:dyDescent="0.25">
      <c r="A1457" s="1" t="s">
        <v>2971</v>
      </c>
      <c r="B1457" s="1">
        <v>11</v>
      </c>
      <c r="C1457" s="1">
        <v>11</v>
      </c>
      <c r="D1457" s="1">
        <f>IF(Table1[[#This Row],[Position]]&lt;4,3,(IF(Table1[[#This Row],[Position]]&gt;10,1,2)))</f>
        <v>1</v>
      </c>
      <c r="E1457" s="1">
        <f>IF(Table1[[#This Row],[Previous Position]]&lt;4,3,(IF(Table1[[#This Row],[Previous Position]]&gt;10,1,2)))</f>
        <v>1</v>
      </c>
      <c r="F1457" s="1">
        <v>30</v>
      </c>
      <c r="G1457" s="1">
        <v>7.88</v>
      </c>
      <c r="H1457" s="1" t="s">
        <v>1297</v>
      </c>
      <c r="I1457" s="1">
        <v>0</v>
      </c>
      <c r="J1457" s="1">
        <v>0</v>
      </c>
      <c r="K1457" s="1">
        <v>0.98</v>
      </c>
      <c r="L1457" s="1">
        <v>777000</v>
      </c>
      <c r="M1457" s="1" t="s">
        <v>2972</v>
      </c>
    </row>
    <row r="1458" spans="1:13" x14ac:dyDescent="0.25">
      <c r="A1458" s="1" t="s">
        <v>2973</v>
      </c>
      <c r="B1458" s="1">
        <v>11</v>
      </c>
      <c r="C1458" s="1">
        <v>12</v>
      </c>
      <c r="D1458" s="1">
        <f>IF(Table1[[#This Row],[Position]]&lt;4,3,(IF(Table1[[#This Row],[Position]]&gt;10,1,2)))</f>
        <v>1</v>
      </c>
      <c r="E1458" s="1">
        <f>IF(Table1[[#This Row],[Previous Position]]&lt;4,3,(IF(Table1[[#This Row],[Previous Position]]&gt;10,1,2)))</f>
        <v>1</v>
      </c>
      <c r="F1458" s="1">
        <v>30</v>
      </c>
      <c r="G1458" s="1">
        <v>8.5</v>
      </c>
      <c r="H1458" s="1" t="s">
        <v>45</v>
      </c>
      <c r="I1458" s="1">
        <v>0</v>
      </c>
      <c r="J1458" s="1">
        <v>0</v>
      </c>
      <c r="K1458" s="1">
        <v>0.59</v>
      </c>
      <c r="L1458" s="1">
        <v>123000000</v>
      </c>
      <c r="M1458" s="1" t="s">
        <v>2974</v>
      </c>
    </row>
    <row r="1459" spans="1:13" x14ac:dyDescent="0.25">
      <c r="A1459" s="1" t="s">
        <v>2975</v>
      </c>
      <c r="B1459" s="1">
        <v>11</v>
      </c>
      <c r="C1459" s="1">
        <v>13</v>
      </c>
      <c r="D1459" s="1">
        <f>IF(Table1[[#This Row],[Position]]&lt;4,3,(IF(Table1[[#This Row],[Position]]&gt;10,1,2)))</f>
        <v>1</v>
      </c>
      <c r="E1459" s="1">
        <f>IF(Table1[[#This Row],[Previous Position]]&lt;4,3,(IF(Table1[[#This Row],[Previous Position]]&gt;10,1,2)))</f>
        <v>1</v>
      </c>
      <c r="F1459" s="1">
        <v>30</v>
      </c>
      <c r="G1459" s="1">
        <v>18.91</v>
      </c>
      <c r="H1459" s="1" t="s">
        <v>779</v>
      </c>
      <c r="I1459" s="1">
        <v>0</v>
      </c>
      <c r="J1459" s="1">
        <v>0</v>
      </c>
      <c r="K1459" s="1">
        <v>0.72</v>
      </c>
      <c r="L1459" s="1">
        <v>1250000</v>
      </c>
      <c r="M1459" s="1" t="s">
        <v>2976</v>
      </c>
    </row>
    <row r="1460" spans="1:13" x14ac:dyDescent="0.25">
      <c r="A1460" s="1" t="s">
        <v>2977</v>
      </c>
      <c r="B1460" s="1">
        <v>11</v>
      </c>
      <c r="C1460" s="1">
        <v>14</v>
      </c>
      <c r="D1460" s="1">
        <f>IF(Table1[[#This Row],[Position]]&lt;4,3,(IF(Table1[[#This Row],[Position]]&gt;10,1,2)))</f>
        <v>1</v>
      </c>
      <c r="E1460" s="1">
        <f>IF(Table1[[#This Row],[Previous Position]]&lt;4,3,(IF(Table1[[#This Row],[Previous Position]]&gt;10,1,2)))</f>
        <v>1</v>
      </c>
      <c r="F1460" s="1">
        <v>30</v>
      </c>
      <c r="G1460" s="1">
        <v>0</v>
      </c>
      <c r="H1460" s="1" t="s">
        <v>2978</v>
      </c>
      <c r="I1460" s="1">
        <v>0</v>
      </c>
      <c r="J1460" s="1">
        <v>0</v>
      </c>
      <c r="K1460" s="1">
        <v>0.28000000000000003</v>
      </c>
      <c r="L1460" s="1">
        <v>70600000</v>
      </c>
      <c r="M1460" s="1" t="s">
        <v>2979</v>
      </c>
    </row>
    <row r="1461" spans="1:13" x14ac:dyDescent="0.25">
      <c r="A1461" s="1" t="s">
        <v>2980</v>
      </c>
      <c r="B1461" s="1">
        <v>4</v>
      </c>
      <c r="C1461" s="1">
        <v>4</v>
      </c>
      <c r="D1461" s="1">
        <f>IF(Table1[[#This Row],[Position]]&lt;4,3,(IF(Table1[[#This Row],[Position]]&gt;10,1,2)))</f>
        <v>2</v>
      </c>
      <c r="E1461" s="1">
        <f>IF(Table1[[#This Row],[Previous Position]]&lt;4,3,(IF(Table1[[#This Row],[Previous Position]]&gt;10,1,2)))</f>
        <v>2</v>
      </c>
      <c r="F1461" s="1">
        <v>20</v>
      </c>
      <c r="G1461" s="1">
        <v>0</v>
      </c>
      <c r="H1461" s="1" t="s">
        <v>15</v>
      </c>
      <c r="I1461" s="1">
        <v>0</v>
      </c>
      <c r="J1461" s="1">
        <v>0</v>
      </c>
      <c r="K1461" s="1">
        <v>0.9</v>
      </c>
      <c r="L1461" s="1">
        <v>2500000</v>
      </c>
      <c r="M1461" s="1" t="s">
        <v>2981</v>
      </c>
    </row>
    <row r="1462" spans="1:13" x14ac:dyDescent="0.25">
      <c r="A1462" s="1" t="s">
        <v>2982</v>
      </c>
      <c r="B1462" s="1">
        <v>4</v>
      </c>
      <c r="C1462" s="1">
        <v>4</v>
      </c>
      <c r="D1462" s="1">
        <f>IF(Table1[[#This Row],[Position]]&lt;4,3,(IF(Table1[[#This Row],[Position]]&gt;10,1,2)))</f>
        <v>2</v>
      </c>
      <c r="E1462" s="1">
        <f>IF(Table1[[#This Row],[Previous Position]]&lt;4,3,(IF(Table1[[#This Row],[Previous Position]]&gt;10,1,2)))</f>
        <v>2</v>
      </c>
      <c r="F1462" s="1">
        <v>20</v>
      </c>
      <c r="G1462" s="1">
        <v>2.52</v>
      </c>
      <c r="H1462" s="1" t="s">
        <v>315</v>
      </c>
      <c r="I1462" s="1">
        <v>0</v>
      </c>
      <c r="J1462" s="1">
        <v>0</v>
      </c>
      <c r="K1462" s="1">
        <v>0.16</v>
      </c>
      <c r="L1462" s="1">
        <v>54300000</v>
      </c>
      <c r="M1462" s="1" t="s">
        <v>2983</v>
      </c>
    </row>
    <row r="1463" spans="1:13" x14ac:dyDescent="0.25">
      <c r="A1463" s="1" t="s">
        <v>2984</v>
      </c>
      <c r="B1463" s="1">
        <v>4</v>
      </c>
      <c r="C1463" s="1">
        <v>4</v>
      </c>
      <c r="D1463" s="1">
        <f>IF(Table1[[#This Row],[Position]]&lt;4,3,(IF(Table1[[#This Row],[Position]]&gt;10,1,2)))</f>
        <v>2</v>
      </c>
      <c r="E1463" s="1">
        <f>IF(Table1[[#This Row],[Previous Position]]&lt;4,3,(IF(Table1[[#This Row],[Previous Position]]&gt;10,1,2)))</f>
        <v>2</v>
      </c>
      <c r="F1463" s="1">
        <v>20</v>
      </c>
      <c r="G1463" s="1">
        <v>27.05</v>
      </c>
      <c r="H1463" s="1" t="s">
        <v>164</v>
      </c>
      <c r="I1463" s="1">
        <v>0</v>
      </c>
      <c r="J1463" s="1">
        <v>0</v>
      </c>
      <c r="K1463" s="1">
        <v>0.95</v>
      </c>
      <c r="L1463" s="1">
        <v>11200000</v>
      </c>
      <c r="M1463" s="1" t="s">
        <v>2985</v>
      </c>
    </row>
    <row r="1464" spans="1:13" x14ac:dyDescent="0.25">
      <c r="A1464" s="1" t="s">
        <v>2986</v>
      </c>
      <c r="B1464" s="1">
        <v>4</v>
      </c>
      <c r="C1464" s="1">
        <v>4</v>
      </c>
      <c r="D1464" s="1">
        <f>IF(Table1[[#This Row],[Position]]&lt;4,3,(IF(Table1[[#This Row],[Position]]&gt;10,1,2)))</f>
        <v>2</v>
      </c>
      <c r="E1464" s="1">
        <f>IF(Table1[[#This Row],[Previous Position]]&lt;4,3,(IF(Table1[[#This Row],[Previous Position]]&gt;10,1,2)))</f>
        <v>2</v>
      </c>
      <c r="F1464" s="1">
        <v>20</v>
      </c>
      <c r="G1464" s="1">
        <v>5.74</v>
      </c>
      <c r="H1464" s="1" t="s">
        <v>15</v>
      </c>
      <c r="I1464" s="1">
        <v>0</v>
      </c>
      <c r="J1464" s="1">
        <v>0</v>
      </c>
      <c r="K1464" s="1">
        <v>0.73</v>
      </c>
      <c r="L1464" s="1">
        <v>63500000</v>
      </c>
      <c r="M1464" s="1" t="s">
        <v>2987</v>
      </c>
    </row>
    <row r="1465" spans="1:13" x14ac:dyDescent="0.25">
      <c r="A1465" s="1" t="s">
        <v>2988</v>
      </c>
      <c r="B1465" s="1">
        <v>4</v>
      </c>
      <c r="C1465" s="1">
        <v>4</v>
      </c>
      <c r="D1465" s="1">
        <f>IF(Table1[[#This Row],[Position]]&lt;4,3,(IF(Table1[[#This Row],[Position]]&gt;10,1,2)))</f>
        <v>2</v>
      </c>
      <c r="E1465" s="1">
        <f>IF(Table1[[#This Row],[Previous Position]]&lt;4,3,(IF(Table1[[#This Row],[Previous Position]]&gt;10,1,2)))</f>
        <v>2</v>
      </c>
      <c r="F1465" s="1">
        <v>20</v>
      </c>
      <c r="G1465" s="1">
        <v>19.02</v>
      </c>
      <c r="H1465" s="1" t="s">
        <v>2174</v>
      </c>
      <c r="I1465" s="1">
        <v>0</v>
      </c>
      <c r="J1465" s="1">
        <v>0</v>
      </c>
      <c r="K1465" s="1">
        <v>0.95</v>
      </c>
      <c r="L1465" s="1">
        <v>556000000</v>
      </c>
      <c r="M1465" s="1" t="s">
        <v>2989</v>
      </c>
    </row>
    <row r="1466" spans="1:13" x14ac:dyDescent="0.25">
      <c r="A1466" s="1" t="s">
        <v>2990</v>
      </c>
      <c r="B1466" s="1">
        <v>4</v>
      </c>
      <c r="C1466" s="1">
        <v>4</v>
      </c>
      <c r="D1466" s="1">
        <f>IF(Table1[[#This Row],[Position]]&lt;4,3,(IF(Table1[[#This Row],[Position]]&gt;10,1,2)))</f>
        <v>2</v>
      </c>
      <c r="E1466" s="1">
        <f>IF(Table1[[#This Row],[Previous Position]]&lt;4,3,(IF(Table1[[#This Row],[Previous Position]]&gt;10,1,2)))</f>
        <v>2</v>
      </c>
      <c r="F1466" s="1">
        <v>20</v>
      </c>
      <c r="G1466" s="1">
        <v>0</v>
      </c>
      <c r="H1466" s="1" t="s">
        <v>127</v>
      </c>
      <c r="I1466" s="1">
        <v>0</v>
      </c>
      <c r="J1466" s="1">
        <v>0</v>
      </c>
      <c r="K1466" s="1">
        <v>0.14000000000000001</v>
      </c>
      <c r="L1466" s="1">
        <v>73800000</v>
      </c>
      <c r="M1466" s="1" t="s">
        <v>2991</v>
      </c>
    </row>
    <row r="1467" spans="1:13" x14ac:dyDescent="0.25">
      <c r="A1467" s="1" t="s">
        <v>902</v>
      </c>
      <c r="B1467" s="1">
        <v>4</v>
      </c>
      <c r="C1467" s="1">
        <v>5</v>
      </c>
      <c r="D1467" s="1">
        <f>IF(Table1[[#This Row],[Position]]&lt;4,3,(IF(Table1[[#This Row],[Position]]&gt;10,1,2)))</f>
        <v>2</v>
      </c>
      <c r="E1467" s="1">
        <f>IF(Table1[[#This Row],[Previous Position]]&lt;4,3,(IF(Table1[[#This Row],[Previous Position]]&gt;10,1,2)))</f>
        <v>2</v>
      </c>
      <c r="F1467" s="1">
        <v>20</v>
      </c>
      <c r="G1467" s="1">
        <v>13.36</v>
      </c>
      <c r="H1467" s="1" t="s">
        <v>1212</v>
      </c>
      <c r="I1467" s="1">
        <v>0</v>
      </c>
      <c r="J1467" s="1">
        <v>0</v>
      </c>
      <c r="K1467" s="1">
        <v>0.95</v>
      </c>
      <c r="L1467" s="1">
        <v>441000</v>
      </c>
      <c r="M1467" s="1" t="s">
        <v>903</v>
      </c>
    </row>
    <row r="1468" spans="1:13" x14ac:dyDescent="0.25">
      <c r="A1468" s="1" t="s">
        <v>2992</v>
      </c>
      <c r="B1468" s="1">
        <v>4</v>
      </c>
      <c r="C1468" s="1">
        <v>4</v>
      </c>
      <c r="D1468" s="1">
        <f>IF(Table1[[#This Row],[Position]]&lt;4,3,(IF(Table1[[#This Row],[Position]]&gt;10,1,2)))</f>
        <v>2</v>
      </c>
      <c r="E1468" s="1">
        <f>IF(Table1[[#This Row],[Previous Position]]&lt;4,3,(IF(Table1[[#This Row],[Previous Position]]&gt;10,1,2)))</f>
        <v>2</v>
      </c>
      <c r="F1468" s="1">
        <v>20</v>
      </c>
      <c r="G1468" s="1">
        <v>1.25</v>
      </c>
      <c r="H1468" s="1" t="s">
        <v>1759</v>
      </c>
      <c r="I1468" s="1">
        <v>0</v>
      </c>
      <c r="J1468" s="1">
        <v>0</v>
      </c>
      <c r="K1468" s="1">
        <v>0.91</v>
      </c>
      <c r="L1468" s="1">
        <v>18800000</v>
      </c>
      <c r="M1468" s="1" t="s">
        <v>2993</v>
      </c>
    </row>
    <row r="1469" spans="1:13" x14ac:dyDescent="0.25">
      <c r="A1469" s="1" t="s">
        <v>2605</v>
      </c>
      <c r="B1469" s="1">
        <v>4</v>
      </c>
      <c r="C1469" s="1">
        <v>5</v>
      </c>
      <c r="D1469" s="1">
        <f>IF(Table1[[#This Row],[Position]]&lt;4,3,(IF(Table1[[#This Row],[Position]]&gt;10,1,2)))</f>
        <v>2</v>
      </c>
      <c r="E1469" s="1">
        <f>IF(Table1[[#This Row],[Previous Position]]&lt;4,3,(IF(Table1[[#This Row],[Previous Position]]&gt;10,1,2)))</f>
        <v>2</v>
      </c>
      <c r="F1469" s="1">
        <v>20</v>
      </c>
      <c r="G1469" s="1">
        <v>8.58</v>
      </c>
      <c r="H1469" s="1" t="s">
        <v>1128</v>
      </c>
      <c r="I1469" s="1">
        <v>0</v>
      </c>
      <c r="J1469" s="1">
        <v>0</v>
      </c>
      <c r="K1469" s="1">
        <v>0.62</v>
      </c>
      <c r="L1469" s="1">
        <v>8210000</v>
      </c>
      <c r="M1469" s="1" t="s">
        <v>2606</v>
      </c>
    </row>
    <row r="1470" spans="1:13" x14ac:dyDescent="0.25">
      <c r="A1470" s="1" t="s">
        <v>2994</v>
      </c>
      <c r="B1470" s="1">
        <v>4</v>
      </c>
      <c r="C1470" s="1">
        <v>3</v>
      </c>
      <c r="D1470" s="1">
        <f>IF(Table1[[#This Row],[Position]]&lt;4,3,(IF(Table1[[#This Row],[Position]]&gt;10,1,2)))</f>
        <v>2</v>
      </c>
      <c r="E1470" s="1">
        <f>IF(Table1[[#This Row],[Previous Position]]&lt;4,3,(IF(Table1[[#This Row],[Previous Position]]&gt;10,1,2)))</f>
        <v>3</v>
      </c>
      <c r="F1470" s="1">
        <v>20</v>
      </c>
      <c r="G1470" s="1">
        <v>0</v>
      </c>
      <c r="H1470" s="1" t="s">
        <v>18</v>
      </c>
      <c r="I1470" s="1">
        <v>0</v>
      </c>
      <c r="J1470" s="1">
        <v>0</v>
      </c>
      <c r="K1470" s="1">
        <v>0.75</v>
      </c>
      <c r="L1470" s="1">
        <v>228000000</v>
      </c>
      <c r="M1470" s="1" t="s">
        <v>2995</v>
      </c>
    </row>
    <row r="1471" spans="1:13" x14ac:dyDescent="0.25">
      <c r="A1471" s="1" t="s">
        <v>2996</v>
      </c>
      <c r="B1471" s="1">
        <v>4</v>
      </c>
      <c r="C1471" s="1">
        <v>4</v>
      </c>
      <c r="D1471" s="1">
        <f>IF(Table1[[#This Row],[Position]]&lt;4,3,(IF(Table1[[#This Row],[Position]]&gt;10,1,2)))</f>
        <v>2</v>
      </c>
      <c r="E1471" s="1">
        <f>IF(Table1[[#This Row],[Previous Position]]&lt;4,3,(IF(Table1[[#This Row],[Previous Position]]&gt;10,1,2)))</f>
        <v>2</v>
      </c>
      <c r="F1471" s="1">
        <v>20</v>
      </c>
      <c r="G1471" s="1">
        <v>0</v>
      </c>
      <c r="H1471" s="1" t="s">
        <v>763</v>
      </c>
      <c r="I1471" s="1">
        <v>0</v>
      </c>
      <c r="J1471" s="1">
        <v>0</v>
      </c>
      <c r="K1471" s="1">
        <v>0.95</v>
      </c>
      <c r="L1471" s="1">
        <v>9840000</v>
      </c>
      <c r="M1471" s="1" t="s">
        <v>2997</v>
      </c>
    </row>
    <row r="1472" spans="1:13" x14ac:dyDescent="0.25">
      <c r="A1472" s="1" t="s">
        <v>2998</v>
      </c>
      <c r="B1472" s="1">
        <v>4</v>
      </c>
      <c r="C1472" s="1">
        <v>5</v>
      </c>
      <c r="D1472" s="1">
        <f>IF(Table1[[#This Row],[Position]]&lt;4,3,(IF(Table1[[#This Row],[Position]]&gt;10,1,2)))</f>
        <v>2</v>
      </c>
      <c r="E1472" s="1">
        <f>IF(Table1[[#This Row],[Previous Position]]&lt;4,3,(IF(Table1[[#This Row],[Previous Position]]&gt;10,1,2)))</f>
        <v>2</v>
      </c>
      <c r="F1472" s="1">
        <v>20</v>
      </c>
      <c r="G1472" s="1">
        <v>9.65</v>
      </c>
      <c r="H1472" s="1" t="s">
        <v>253</v>
      </c>
      <c r="I1472" s="1">
        <v>0</v>
      </c>
      <c r="J1472" s="1">
        <v>0</v>
      </c>
      <c r="K1472" s="1">
        <v>1</v>
      </c>
      <c r="L1472" s="1">
        <v>59400000</v>
      </c>
      <c r="M1472" s="1" t="s">
        <v>2999</v>
      </c>
    </row>
    <row r="1473" spans="1:13" x14ac:dyDescent="0.25">
      <c r="A1473" s="1" t="s">
        <v>3000</v>
      </c>
      <c r="B1473" s="1">
        <v>4</v>
      </c>
      <c r="C1473" s="1">
        <v>4</v>
      </c>
      <c r="D1473" s="1">
        <f>IF(Table1[[#This Row],[Position]]&lt;4,3,(IF(Table1[[#This Row],[Position]]&gt;10,1,2)))</f>
        <v>2</v>
      </c>
      <c r="E1473" s="1">
        <f>IF(Table1[[#This Row],[Previous Position]]&lt;4,3,(IF(Table1[[#This Row],[Previous Position]]&gt;10,1,2)))</f>
        <v>2</v>
      </c>
      <c r="F1473" s="1">
        <v>20</v>
      </c>
      <c r="G1473" s="1">
        <v>62.9</v>
      </c>
      <c r="H1473" s="1" t="s">
        <v>1380</v>
      </c>
      <c r="I1473" s="1">
        <v>0</v>
      </c>
      <c r="J1473" s="1">
        <v>0.02</v>
      </c>
      <c r="K1473" s="1">
        <v>1</v>
      </c>
      <c r="L1473" s="1">
        <v>255000000</v>
      </c>
      <c r="M1473" s="1" t="s">
        <v>3001</v>
      </c>
    </row>
    <row r="1474" spans="1:13" x14ac:dyDescent="0.25">
      <c r="A1474" s="1" t="s">
        <v>3002</v>
      </c>
      <c r="B1474" s="1">
        <v>4</v>
      </c>
      <c r="C1474" s="1">
        <v>4</v>
      </c>
      <c r="D1474" s="1">
        <f>IF(Table1[[#This Row],[Position]]&lt;4,3,(IF(Table1[[#This Row],[Position]]&gt;10,1,2)))</f>
        <v>2</v>
      </c>
      <c r="E1474" s="1">
        <f>IF(Table1[[#This Row],[Previous Position]]&lt;4,3,(IF(Table1[[#This Row],[Previous Position]]&gt;10,1,2)))</f>
        <v>2</v>
      </c>
      <c r="F1474" s="1">
        <v>20</v>
      </c>
      <c r="G1474" s="1">
        <v>0</v>
      </c>
      <c r="H1474" s="1" t="s">
        <v>50</v>
      </c>
      <c r="I1474" s="1">
        <v>0</v>
      </c>
      <c r="J1474" s="1">
        <v>0</v>
      </c>
      <c r="K1474" s="1">
        <v>0.22</v>
      </c>
      <c r="L1474" s="1">
        <v>55900000</v>
      </c>
      <c r="M1474" s="1" t="s">
        <v>3003</v>
      </c>
    </row>
    <row r="1475" spans="1:13" x14ac:dyDescent="0.25">
      <c r="A1475" s="1" t="s">
        <v>3004</v>
      </c>
      <c r="B1475" s="1">
        <v>4</v>
      </c>
      <c r="C1475" s="1">
        <v>5</v>
      </c>
      <c r="D1475" s="1">
        <f>IF(Table1[[#This Row],[Position]]&lt;4,3,(IF(Table1[[#This Row],[Position]]&gt;10,1,2)))</f>
        <v>2</v>
      </c>
      <c r="E1475" s="1">
        <f>IF(Table1[[#This Row],[Previous Position]]&lt;4,3,(IF(Table1[[#This Row],[Previous Position]]&gt;10,1,2)))</f>
        <v>2</v>
      </c>
      <c r="F1475" s="1">
        <v>20</v>
      </c>
      <c r="G1475" s="1">
        <v>6.92</v>
      </c>
      <c r="H1475" s="1" t="s">
        <v>1599</v>
      </c>
      <c r="I1475" s="1">
        <v>0</v>
      </c>
      <c r="J1475" s="1">
        <v>0</v>
      </c>
      <c r="K1475" s="1">
        <v>0.86</v>
      </c>
      <c r="L1475" s="1">
        <v>294000000</v>
      </c>
      <c r="M1475" s="1" t="s">
        <v>3005</v>
      </c>
    </row>
    <row r="1476" spans="1:13" x14ac:dyDescent="0.25">
      <c r="A1476" s="1" t="s">
        <v>3006</v>
      </c>
      <c r="B1476" s="1">
        <v>4</v>
      </c>
      <c r="C1476" s="1">
        <v>5</v>
      </c>
      <c r="D1476" s="1">
        <f>IF(Table1[[#This Row],[Position]]&lt;4,3,(IF(Table1[[#This Row],[Position]]&gt;10,1,2)))</f>
        <v>2</v>
      </c>
      <c r="E1476" s="1">
        <f>IF(Table1[[#This Row],[Previous Position]]&lt;4,3,(IF(Table1[[#This Row],[Previous Position]]&gt;10,1,2)))</f>
        <v>2</v>
      </c>
      <c r="F1476" s="1">
        <v>20</v>
      </c>
      <c r="G1476" s="1">
        <v>0</v>
      </c>
      <c r="H1476" s="1" t="s">
        <v>3007</v>
      </c>
      <c r="I1476" s="1">
        <v>0</v>
      </c>
      <c r="J1476" s="1">
        <v>0</v>
      </c>
      <c r="K1476" s="1">
        <v>0.55000000000000004</v>
      </c>
      <c r="L1476" s="1">
        <v>17500000</v>
      </c>
      <c r="M1476" s="1" t="s">
        <v>3008</v>
      </c>
    </row>
    <row r="1477" spans="1:13" x14ac:dyDescent="0.25">
      <c r="A1477" s="1" t="s">
        <v>3009</v>
      </c>
      <c r="B1477" s="1">
        <v>4</v>
      </c>
      <c r="C1477" s="1">
        <v>5</v>
      </c>
      <c r="D1477" s="1">
        <f>IF(Table1[[#This Row],[Position]]&lt;4,3,(IF(Table1[[#This Row],[Position]]&gt;10,1,2)))</f>
        <v>2</v>
      </c>
      <c r="E1477" s="1">
        <f>IF(Table1[[#This Row],[Previous Position]]&lt;4,3,(IF(Table1[[#This Row],[Previous Position]]&gt;10,1,2)))</f>
        <v>2</v>
      </c>
      <c r="F1477" s="1">
        <v>20</v>
      </c>
      <c r="G1477" s="1">
        <v>18.23</v>
      </c>
      <c r="H1477" s="1" t="s">
        <v>2612</v>
      </c>
      <c r="I1477" s="1">
        <v>0</v>
      </c>
      <c r="J1477" s="1">
        <v>0</v>
      </c>
      <c r="K1477" s="1">
        <v>0.87</v>
      </c>
      <c r="L1477" s="1">
        <v>4850000</v>
      </c>
      <c r="M1477" s="1" t="s">
        <v>3010</v>
      </c>
    </row>
    <row r="1478" spans="1:13" x14ac:dyDescent="0.25">
      <c r="A1478" s="1" t="s">
        <v>3011</v>
      </c>
      <c r="B1478" s="1">
        <v>4</v>
      </c>
      <c r="C1478" s="1">
        <v>4</v>
      </c>
      <c r="D1478" s="1">
        <f>IF(Table1[[#This Row],[Position]]&lt;4,3,(IF(Table1[[#This Row],[Position]]&gt;10,1,2)))</f>
        <v>2</v>
      </c>
      <c r="E1478" s="1">
        <f>IF(Table1[[#This Row],[Previous Position]]&lt;4,3,(IF(Table1[[#This Row],[Previous Position]]&gt;10,1,2)))</f>
        <v>2</v>
      </c>
      <c r="F1478" s="1">
        <v>20</v>
      </c>
      <c r="G1478" s="1">
        <v>0</v>
      </c>
      <c r="H1478" s="1" t="s">
        <v>50</v>
      </c>
      <c r="I1478" s="1">
        <v>0</v>
      </c>
      <c r="J1478" s="1">
        <v>0</v>
      </c>
      <c r="K1478" s="1">
        <v>0.53</v>
      </c>
      <c r="L1478" s="1">
        <v>220000000</v>
      </c>
      <c r="M1478" s="1" t="s">
        <v>3012</v>
      </c>
    </row>
    <row r="1479" spans="1:13" x14ac:dyDescent="0.25">
      <c r="A1479" s="1" t="s">
        <v>943</v>
      </c>
      <c r="B1479" s="1">
        <v>4</v>
      </c>
      <c r="C1479" s="1">
        <v>4</v>
      </c>
      <c r="D1479" s="1">
        <f>IF(Table1[[#This Row],[Position]]&lt;4,3,(IF(Table1[[#This Row],[Position]]&gt;10,1,2)))</f>
        <v>2</v>
      </c>
      <c r="E1479" s="1">
        <f>IF(Table1[[#This Row],[Previous Position]]&lt;4,3,(IF(Table1[[#This Row],[Previous Position]]&gt;10,1,2)))</f>
        <v>2</v>
      </c>
      <c r="F1479" s="1">
        <v>20</v>
      </c>
      <c r="G1479" s="1">
        <v>14.36</v>
      </c>
      <c r="H1479" s="1" t="s">
        <v>3013</v>
      </c>
      <c r="I1479" s="1">
        <v>0</v>
      </c>
      <c r="J1479" s="1">
        <v>0</v>
      </c>
      <c r="K1479" s="1">
        <v>0.67</v>
      </c>
      <c r="L1479" s="1">
        <v>527000</v>
      </c>
      <c r="M1479" s="1" t="s">
        <v>944</v>
      </c>
    </row>
    <row r="1480" spans="1:13" x14ac:dyDescent="0.25">
      <c r="A1480" s="1" t="s">
        <v>3014</v>
      </c>
      <c r="B1480" s="1">
        <v>2</v>
      </c>
      <c r="C1480" s="1">
        <v>2</v>
      </c>
      <c r="D1480" s="1">
        <f>IF(Table1[[#This Row],[Position]]&lt;4,3,(IF(Table1[[#This Row],[Position]]&gt;10,1,2)))</f>
        <v>3</v>
      </c>
      <c r="E1480" s="1">
        <f>IF(Table1[[#This Row],[Previous Position]]&lt;4,3,(IF(Table1[[#This Row],[Previous Position]]&gt;10,1,2)))</f>
        <v>3</v>
      </c>
      <c r="F1480" s="1">
        <v>10</v>
      </c>
      <c r="G1480" s="1">
        <v>0</v>
      </c>
      <c r="H1480" s="1" t="s">
        <v>130</v>
      </c>
      <c r="I1480" s="1">
        <v>0</v>
      </c>
      <c r="J1480" s="1">
        <v>0</v>
      </c>
      <c r="K1480" s="1">
        <v>0.97</v>
      </c>
      <c r="L1480" s="1">
        <v>175000000</v>
      </c>
      <c r="M1480" s="1" t="s">
        <v>3015</v>
      </c>
    </row>
    <row r="1481" spans="1:13" x14ac:dyDescent="0.25">
      <c r="A1481" s="1" t="s">
        <v>3016</v>
      </c>
      <c r="B1481" s="1">
        <v>2</v>
      </c>
      <c r="C1481" s="1">
        <v>2</v>
      </c>
      <c r="D1481" s="1">
        <f>IF(Table1[[#This Row],[Position]]&lt;4,3,(IF(Table1[[#This Row],[Position]]&gt;10,1,2)))</f>
        <v>3</v>
      </c>
      <c r="E1481" s="1">
        <f>IF(Table1[[#This Row],[Previous Position]]&lt;4,3,(IF(Table1[[#This Row],[Previous Position]]&gt;10,1,2)))</f>
        <v>3</v>
      </c>
      <c r="F1481" s="1">
        <v>10</v>
      </c>
      <c r="G1481" s="1">
        <v>0</v>
      </c>
      <c r="H1481" s="1" t="s">
        <v>378</v>
      </c>
      <c r="I1481" s="1">
        <v>0</v>
      </c>
      <c r="J1481" s="1">
        <v>0</v>
      </c>
      <c r="K1481" s="1">
        <v>0.98</v>
      </c>
      <c r="L1481" s="1">
        <v>19100000</v>
      </c>
      <c r="M1481" s="1" t="s">
        <v>3017</v>
      </c>
    </row>
    <row r="1482" spans="1:13" x14ac:dyDescent="0.25">
      <c r="A1482" s="1" t="s">
        <v>3018</v>
      </c>
      <c r="B1482" s="1">
        <v>2</v>
      </c>
      <c r="C1482" s="1">
        <v>0</v>
      </c>
      <c r="D1482" s="1">
        <f>IF(Table1[[#This Row],[Position]]&lt;4,3,(IF(Table1[[#This Row],[Position]]&gt;10,1,2)))</f>
        <v>3</v>
      </c>
      <c r="E1482" s="1">
        <f>IF(Table1[[#This Row],[Previous Position]]&lt;4,3,(IF(Table1[[#This Row],[Previous Position]]&gt;10,1,2)))</f>
        <v>3</v>
      </c>
      <c r="F1482" s="1">
        <v>10</v>
      </c>
      <c r="G1482" s="1">
        <v>15.83</v>
      </c>
      <c r="H1482" s="1" t="s">
        <v>2615</v>
      </c>
      <c r="I1482" s="1">
        <v>0</v>
      </c>
      <c r="J1482" s="1">
        <v>0</v>
      </c>
      <c r="K1482" s="1">
        <v>0.98</v>
      </c>
      <c r="L1482" s="1">
        <v>71300000</v>
      </c>
      <c r="M1482" s="1" t="s">
        <v>3019</v>
      </c>
    </row>
    <row r="1483" spans="1:13" x14ac:dyDescent="0.25">
      <c r="A1483" s="1" t="s">
        <v>3020</v>
      </c>
      <c r="B1483" s="1">
        <v>2</v>
      </c>
      <c r="C1483" s="1">
        <v>2</v>
      </c>
      <c r="D1483" s="1">
        <f>IF(Table1[[#This Row],[Position]]&lt;4,3,(IF(Table1[[#This Row],[Position]]&gt;10,1,2)))</f>
        <v>3</v>
      </c>
      <c r="E1483" s="1">
        <f>IF(Table1[[#This Row],[Previous Position]]&lt;4,3,(IF(Table1[[#This Row],[Previous Position]]&gt;10,1,2)))</f>
        <v>3</v>
      </c>
      <c r="F1483" s="1">
        <v>10</v>
      </c>
      <c r="G1483" s="1">
        <v>0</v>
      </c>
      <c r="H1483" s="1" t="s">
        <v>127</v>
      </c>
      <c r="I1483" s="1">
        <v>0</v>
      </c>
      <c r="J1483" s="1">
        <v>0</v>
      </c>
      <c r="K1483" s="1">
        <v>1</v>
      </c>
      <c r="L1483" s="1">
        <v>3620000</v>
      </c>
      <c r="M1483" s="1" t="s">
        <v>3021</v>
      </c>
    </row>
    <row r="1484" spans="1:13" x14ac:dyDescent="0.25">
      <c r="A1484" s="1" t="s">
        <v>3022</v>
      </c>
      <c r="B1484" s="1">
        <v>2</v>
      </c>
      <c r="C1484" s="1">
        <v>2</v>
      </c>
      <c r="D1484" s="1">
        <f>IF(Table1[[#This Row],[Position]]&lt;4,3,(IF(Table1[[#This Row],[Position]]&gt;10,1,2)))</f>
        <v>3</v>
      </c>
      <c r="E1484" s="1">
        <f>IF(Table1[[#This Row],[Previous Position]]&lt;4,3,(IF(Table1[[#This Row],[Previous Position]]&gt;10,1,2)))</f>
        <v>3</v>
      </c>
      <c r="F1484" s="1">
        <v>10</v>
      </c>
      <c r="G1484" s="1">
        <v>0</v>
      </c>
      <c r="H1484" s="1" t="s">
        <v>36</v>
      </c>
      <c r="I1484" s="1">
        <v>0</v>
      </c>
      <c r="J1484" s="1">
        <v>0</v>
      </c>
      <c r="K1484" s="1">
        <v>1</v>
      </c>
      <c r="L1484" s="1">
        <v>6860000</v>
      </c>
      <c r="M1484" s="1" t="s">
        <v>3023</v>
      </c>
    </row>
    <row r="1485" spans="1:13" x14ac:dyDescent="0.25">
      <c r="A1485" s="1" t="s">
        <v>3024</v>
      </c>
      <c r="B1485" s="1">
        <v>2</v>
      </c>
      <c r="C1485" s="1">
        <v>2</v>
      </c>
      <c r="D1485" s="1">
        <f>IF(Table1[[#This Row],[Position]]&lt;4,3,(IF(Table1[[#This Row],[Position]]&gt;10,1,2)))</f>
        <v>3</v>
      </c>
      <c r="E1485" s="1">
        <f>IF(Table1[[#This Row],[Previous Position]]&lt;4,3,(IF(Table1[[#This Row],[Previous Position]]&gt;10,1,2)))</f>
        <v>3</v>
      </c>
      <c r="F1485" s="1">
        <v>10</v>
      </c>
      <c r="G1485" s="1">
        <v>0</v>
      </c>
      <c r="H1485" s="1" t="s">
        <v>744</v>
      </c>
      <c r="I1485" s="1">
        <v>0</v>
      </c>
      <c r="J1485" s="1">
        <v>0</v>
      </c>
      <c r="K1485" s="1">
        <v>0.32</v>
      </c>
      <c r="L1485" s="1">
        <v>280000000</v>
      </c>
      <c r="M1485" s="1" t="s">
        <v>3025</v>
      </c>
    </row>
    <row r="1486" spans="1:13" x14ac:dyDescent="0.25">
      <c r="A1486" s="1" t="s">
        <v>3026</v>
      </c>
      <c r="B1486" s="1">
        <v>16</v>
      </c>
      <c r="C1486" s="1">
        <v>0</v>
      </c>
      <c r="D1486" s="1">
        <f>IF(Table1[[#This Row],[Position]]&lt;4,3,(IF(Table1[[#This Row],[Position]]&gt;10,1,2)))</f>
        <v>1</v>
      </c>
      <c r="E1486" s="1">
        <f>IF(Table1[[#This Row],[Previous Position]]&lt;4,3,(IF(Table1[[#This Row],[Previous Position]]&gt;10,1,2)))</f>
        <v>3</v>
      </c>
      <c r="F1486" s="1">
        <v>260</v>
      </c>
      <c r="G1486" s="1">
        <v>0.8</v>
      </c>
      <c r="H1486" s="1" t="s">
        <v>3027</v>
      </c>
      <c r="I1486" s="1">
        <v>0</v>
      </c>
      <c r="J1486" s="1">
        <v>0</v>
      </c>
      <c r="K1486" s="1">
        <v>0.11</v>
      </c>
      <c r="L1486" s="1">
        <v>15900000</v>
      </c>
      <c r="M1486" s="1" t="s">
        <v>3028</v>
      </c>
    </row>
    <row r="1487" spans="1:13" x14ac:dyDescent="0.25">
      <c r="A1487" s="1" t="s">
        <v>3029</v>
      </c>
      <c r="B1487" s="1">
        <v>15</v>
      </c>
      <c r="C1487" s="1">
        <v>15</v>
      </c>
      <c r="D1487" s="1">
        <f>IF(Table1[[#This Row],[Position]]&lt;4,3,(IF(Table1[[#This Row],[Position]]&gt;10,1,2)))</f>
        <v>1</v>
      </c>
      <c r="E1487" s="1">
        <f>IF(Table1[[#This Row],[Previous Position]]&lt;4,3,(IF(Table1[[#This Row],[Previous Position]]&gt;10,1,2)))</f>
        <v>1</v>
      </c>
      <c r="F1487" s="1">
        <v>260</v>
      </c>
      <c r="G1487" s="1">
        <v>12.92</v>
      </c>
      <c r="H1487" s="1" t="s">
        <v>958</v>
      </c>
      <c r="I1487" s="1">
        <v>0</v>
      </c>
      <c r="J1487" s="1">
        <v>0</v>
      </c>
      <c r="K1487" s="1">
        <v>0.79</v>
      </c>
      <c r="L1487" s="1">
        <v>12200000</v>
      </c>
      <c r="M1487" s="1" t="s">
        <v>3030</v>
      </c>
    </row>
    <row r="1488" spans="1:13" x14ac:dyDescent="0.25">
      <c r="A1488" s="1" t="s">
        <v>3029</v>
      </c>
      <c r="B1488" s="1">
        <v>16</v>
      </c>
      <c r="C1488" s="1">
        <v>0</v>
      </c>
      <c r="D1488" s="1">
        <f>IF(Table1[[#This Row],[Position]]&lt;4,3,(IF(Table1[[#This Row],[Position]]&gt;10,1,2)))</f>
        <v>1</v>
      </c>
      <c r="E1488" s="1">
        <f>IF(Table1[[#This Row],[Previous Position]]&lt;4,3,(IF(Table1[[#This Row],[Previous Position]]&gt;10,1,2)))</f>
        <v>3</v>
      </c>
      <c r="F1488" s="1">
        <v>260</v>
      </c>
      <c r="G1488" s="1">
        <v>12.92</v>
      </c>
      <c r="H1488" s="1" t="s">
        <v>3031</v>
      </c>
      <c r="I1488" s="1">
        <v>0</v>
      </c>
      <c r="J1488" s="1">
        <v>0</v>
      </c>
      <c r="K1488" s="1">
        <v>0.79</v>
      </c>
      <c r="L1488" s="1">
        <v>12200000</v>
      </c>
      <c r="M1488" s="1" t="s">
        <v>3030</v>
      </c>
    </row>
    <row r="1489" spans="1:13" x14ac:dyDescent="0.25">
      <c r="A1489" s="1" t="s">
        <v>3032</v>
      </c>
      <c r="B1489" s="1">
        <v>17</v>
      </c>
      <c r="C1489" s="1">
        <v>0</v>
      </c>
      <c r="D1489" s="1">
        <f>IF(Table1[[#This Row],[Position]]&lt;4,3,(IF(Table1[[#This Row],[Position]]&gt;10,1,2)))</f>
        <v>1</v>
      </c>
      <c r="E1489" s="1">
        <f>IF(Table1[[#This Row],[Previous Position]]&lt;4,3,(IF(Table1[[#This Row],[Previous Position]]&gt;10,1,2)))</f>
        <v>3</v>
      </c>
      <c r="F1489" s="1">
        <v>320</v>
      </c>
      <c r="G1489" s="1">
        <v>0.91</v>
      </c>
      <c r="H1489" s="1" t="s">
        <v>3033</v>
      </c>
      <c r="I1489" s="1">
        <v>0</v>
      </c>
      <c r="J1489" s="1">
        <v>0</v>
      </c>
      <c r="K1489" s="1">
        <v>0.13</v>
      </c>
      <c r="L1489" s="1">
        <v>7960000</v>
      </c>
      <c r="M1489" s="1" t="s">
        <v>3034</v>
      </c>
    </row>
    <row r="1490" spans="1:13" x14ac:dyDescent="0.25">
      <c r="A1490" s="1" t="s">
        <v>3035</v>
      </c>
      <c r="B1490" s="1">
        <v>17</v>
      </c>
      <c r="C1490" s="1">
        <v>15</v>
      </c>
      <c r="D1490" s="1">
        <f>IF(Table1[[#This Row],[Position]]&lt;4,3,(IF(Table1[[#This Row],[Position]]&gt;10,1,2)))</f>
        <v>1</v>
      </c>
      <c r="E1490" s="1">
        <f>IF(Table1[[#This Row],[Previous Position]]&lt;4,3,(IF(Table1[[#This Row],[Previous Position]]&gt;10,1,2)))</f>
        <v>1</v>
      </c>
      <c r="F1490" s="1">
        <v>320</v>
      </c>
      <c r="G1490" s="1">
        <v>25.14</v>
      </c>
      <c r="H1490" s="1" t="s">
        <v>356</v>
      </c>
      <c r="I1490" s="1">
        <v>0</v>
      </c>
      <c r="J1490" s="1">
        <v>0</v>
      </c>
      <c r="K1490" s="1">
        <v>0.21</v>
      </c>
      <c r="L1490" s="1">
        <v>13200000</v>
      </c>
      <c r="M1490" s="1" t="s">
        <v>3036</v>
      </c>
    </row>
    <row r="1491" spans="1:13" x14ac:dyDescent="0.25">
      <c r="A1491" s="1" t="s">
        <v>3037</v>
      </c>
      <c r="B1491" s="1">
        <v>17</v>
      </c>
      <c r="C1491" s="1">
        <v>20</v>
      </c>
      <c r="D1491" s="1">
        <f>IF(Table1[[#This Row],[Position]]&lt;4,3,(IF(Table1[[#This Row],[Position]]&gt;10,1,2)))</f>
        <v>1</v>
      </c>
      <c r="E1491" s="1">
        <f>IF(Table1[[#This Row],[Previous Position]]&lt;4,3,(IF(Table1[[#This Row],[Previous Position]]&gt;10,1,2)))</f>
        <v>1</v>
      </c>
      <c r="F1491" s="1">
        <v>320</v>
      </c>
      <c r="G1491" s="1">
        <v>0</v>
      </c>
      <c r="H1491" s="1" t="s">
        <v>1515</v>
      </c>
      <c r="I1491" s="1">
        <v>0</v>
      </c>
      <c r="J1491" s="1">
        <v>0</v>
      </c>
      <c r="K1491" s="1">
        <v>0</v>
      </c>
      <c r="L1491" s="1">
        <v>961000</v>
      </c>
      <c r="M1491" s="1" t="s">
        <v>3038</v>
      </c>
    </row>
    <row r="1492" spans="1:13" x14ac:dyDescent="0.25">
      <c r="A1492" s="1" t="s">
        <v>3039</v>
      </c>
      <c r="B1492" s="1">
        <v>13</v>
      </c>
      <c r="C1492" s="1">
        <v>13</v>
      </c>
      <c r="D1492" s="1">
        <f>IF(Table1[[#This Row],[Position]]&lt;4,3,(IF(Table1[[#This Row],[Position]]&gt;10,1,2)))</f>
        <v>1</v>
      </c>
      <c r="E1492" s="1">
        <f>IF(Table1[[#This Row],[Previous Position]]&lt;4,3,(IF(Table1[[#This Row],[Previous Position]]&gt;10,1,2)))</f>
        <v>1</v>
      </c>
      <c r="F1492" s="1">
        <v>140</v>
      </c>
      <c r="G1492" s="1">
        <v>0</v>
      </c>
      <c r="H1492" s="1" t="s">
        <v>3040</v>
      </c>
      <c r="I1492" s="1">
        <v>0</v>
      </c>
      <c r="J1492" s="1">
        <v>0</v>
      </c>
      <c r="K1492" s="1">
        <v>0.01</v>
      </c>
      <c r="L1492" s="1">
        <v>366000</v>
      </c>
      <c r="M1492" s="1" t="s">
        <v>3041</v>
      </c>
    </row>
    <row r="1493" spans="1:13" x14ac:dyDescent="0.25">
      <c r="A1493" s="1" t="s">
        <v>3042</v>
      </c>
      <c r="B1493" s="1">
        <v>13</v>
      </c>
      <c r="C1493" s="1">
        <v>17</v>
      </c>
      <c r="D1493" s="1">
        <f>IF(Table1[[#This Row],[Position]]&lt;4,3,(IF(Table1[[#This Row],[Position]]&gt;10,1,2)))</f>
        <v>1</v>
      </c>
      <c r="E1493" s="1">
        <f>IF(Table1[[#This Row],[Previous Position]]&lt;4,3,(IF(Table1[[#This Row],[Previous Position]]&gt;10,1,2)))</f>
        <v>1</v>
      </c>
      <c r="F1493" s="1">
        <v>140</v>
      </c>
      <c r="G1493" s="1">
        <v>0</v>
      </c>
      <c r="H1493" s="1" t="s">
        <v>3043</v>
      </c>
      <c r="I1493" s="1">
        <v>0</v>
      </c>
      <c r="J1493" s="1">
        <v>0</v>
      </c>
      <c r="K1493" s="1">
        <v>0.03</v>
      </c>
      <c r="L1493" s="1">
        <v>596000</v>
      </c>
      <c r="M1493" s="1" t="s">
        <v>3044</v>
      </c>
    </row>
    <row r="1494" spans="1:13" x14ac:dyDescent="0.25">
      <c r="A1494" s="1" t="s">
        <v>3045</v>
      </c>
      <c r="B1494" s="1">
        <v>13</v>
      </c>
      <c r="C1494" s="1">
        <v>15</v>
      </c>
      <c r="D1494" s="1">
        <f>IF(Table1[[#This Row],[Position]]&lt;4,3,(IF(Table1[[#This Row],[Position]]&gt;10,1,2)))</f>
        <v>1</v>
      </c>
      <c r="E1494" s="1">
        <f>IF(Table1[[#This Row],[Previous Position]]&lt;4,3,(IF(Table1[[#This Row],[Previous Position]]&gt;10,1,2)))</f>
        <v>1</v>
      </c>
      <c r="F1494" s="1">
        <v>140</v>
      </c>
      <c r="G1494" s="1">
        <v>4.1900000000000004</v>
      </c>
      <c r="H1494" s="1" t="s">
        <v>3046</v>
      </c>
      <c r="I1494" s="1">
        <v>0</v>
      </c>
      <c r="J1494" s="1">
        <v>0</v>
      </c>
      <c r="K1494" s="1">
        <v>0.64</v>
      </c>
      <c r="L1494" s="1">
        <v>106000</v>
      </c>
      <c r="M1494" s="1" t="s">
        <v>3047</v>
      </c>
    </row>
    <row r="1495" spans="1:13" x14ac:dyDescent="0.25">
      <c r="A1495" s="1" t="s">
        <v>3048</v>
      </c>
      <c r="B1495" s="1">
        <v>10</v>
      </c>
      <c r="C1495" s="1">
        <v>10</v>
      </c>
      <c r="D1495" s="1">
        <f>IF(Table1[[#This Row],[Position]]&lt;4,3,(IF(Table1[[#This Row],[Position]]&gt;10,1,2)))</f>
        <v>2</v>
      </c>
      <c r="E1495" s="1">
        <f>IF(Table1[[#This Row],[Previous Position]]&lt;4,3,(IF(Table1[[#This Row],[Previous Position]]&gt;10,1,2)))</f>
        <v>2</v>
      </c>
      <c r="F1495" s="1">
        <v>40</v>
      </c>
      <c r="G1495" s="1">
        <v>9.92</v>
      </c>
      <c r="H1495" s="1" t="s">
        <v>15</v>
      </c>
      <c r="I1495" s="1">
        <v>0</v>
      </c>
      <c r="J1495" s="1">
        <v>0</v>
      </c>
      <c r="K1495" s="1">
        <v>0.73</v>
      </c>
      <c r="L1495" s="1">
        <v>52100000</v>
      </c>
      <c r="M1495" s="1" t="s">
        <v>3049</v>
      </c>
    </row>
    <row r="1496" spans="1:13" x14ac:dyDescent="0.25">
      <c r="A1496" s="1" t="s">
        <v>3050</v>
      </c>
      <c r="B1496" s="1">
        <v>10</v>
      </c>
      <c r="C1496" s="1">
        <v>8</v>
      </c>
      <c r="D1496" s="1">
        <f>IF(Table1[[#This Row],[Position]]&lt;4,3,(IF(Table1[[#This Row],[Position]]&gt;10,1,2)))</f>
        <v>2</v>
      </c>
      <c r="E1496" s="1">
        <f>IF(Table1[[#This Row],[Previous Position]]&lt;4,3,(IF(Table1[[#This Row],[Previous Position]]&gt;10,1,2)))</f>
        <v>2</v>
      </c>
      <c r="F1496" s="1">
        <v>40</v>
      </c>
      <c r="G1496" s="1">
        <v>0</v>
      </c>
      <c r="H1496" s="1" t="s">
        <v>653</v>
      </c>
      <c r="I1496" s="1">
        <v>0</v>
      </c>
      <c r="J1496" s="1">
        <v>0</v>
      </c>
      <c r="K1496" s="1">
        <v>0.02</v>
      </c>
      <c r="L1496" s="1">
        <v>79400000</v>
      </c>
      <c r="M1496" s="1" t="s">
        <v>3051</v>
      </c>
    </row>
    <row r="1497" spans="1:13" x14ac:dyDescent="0.25">
      <c r="A1497" s="1" t="s">
        <v>3052</v>
      </c>
      <c r="B1497" s="1">
        <v>7</v>
      </c>
      <c r="C1497" s="1">
        <v>7</v>
      </c>
      <c r="D1497" s="1">
        <f>IF(Table1[[#This Row],[Position]]&lt;4,3,(IF(Table1[[#This Row],[Position]]&gt;10,1,2)))</f>
        <v>2</v>
      </c>
      <c r="E1497" s="1">
        <f>IF(Table1[[#This Row],[Previous Position]]&lt;4,3,(IF(Table1[[#This Row],[Previous Position]]&gt;10,1,2)))</f>
        <v>2</v>
      </c>
      <c r="F1497" s="1">
        <v>30</v>
      </c>
      <c r="G1497" s="1">
        <v>25.55</v>
      </c>
      <c r="H1497" s="1" t="s">
        <v>1075</v>
      </c>
      <c r="I1497" s="1">
        <v>0</v>
      </c>
      <c r="J1497" s="1">
        <v>0</v>
      </c>
      <c r="K1497" s="1">
        <v>1</v>
      </c>
      <c r="L1497" s="1">
        <v>1400000</v>
      </c>
      <c r="M1497" s="1" t="s">
        <v>3053</v>
      </c>
    </row>
    <row r="1498" spans="1:13" x14ac:dyDescent="0.25">
      <c r="A1498" s="1" t="s">
        <v>3054</v>
      </c>
      <c r="B1498" s="1">
        <v>8</v>
      </c>
      <c r="C1498" s="1">
        <v>13</v>
      </c>
      <c r="D1498" s="1">
        <f>IF(Table1[[#This Row],[Position]]&lt;4,3,(IF(Table1[[#This Row],[Position]]&gt;10,1,2)))</f>
        <v>2</v>
      </c>
      <c r="E1498" s="1">
        <f>IF(Table1[[#This Row],[Previous Position]]&lt;4,3,(IF(Table1[[#This Row],[Previous Position]]&gt;10,1,2)))</f>
        <v>1</v>
      </c>
      <c r="F1498" s="1">
        <v>40</v>
      </c>
      <c r="G1498" s="1">
        <v>20.5</v>
      </c>
      <c r="H1498" s="1" t="s">
        <v>50</v>
      </c>
      <c r="I1498" s="1">
        <v>0</v>
      </c>
      <c r="J1498" s="1">
        <v>0</v>
      </c>
      <c r="K1498" s="1">
        <v>0.44</v>
      </c>
      <c r="L1498" s="1">
        <v>42700000</v>
      </c>
      <c r="M1498" s="1" t="s">
        <v>3055</v>
      </c>
    </row>
    <row r="1499" spans="1:13" x14ac:dyDescent="0.25">
      <c r="A1499" s="1" t="s">
        <v>3056</v>
      </c>
      <c r="B1499" s="1">
        <v>10</v>
      </c>
      <c r="C1499" s="1">
        <v>9</v>
      </c>
      <c r="D1499" s="1">
        <f>IF(Table1[[#This Row],[Position]]&lt;4,3,(IF(Table1[[#This Row],[Position]]&gt;10,1,2)))</f>
        <v>2</v>
      </c>
      <c r="E1499" s="1">
        <f>IF(Table1[[#This Row],[Previous Position]]&lt;4,3,(IF(Table1[[#This Row],[Previous Position]]&gt;10,1,2)))</f>
        <v>2</v>
      </c>
      <c r="F1499" s="1">
        <v>40</v>
      </c>
      <c r="G1499" s="1">
        <v>0</v>
      </c>
      <c r="H1499" s="1" t="s">
        <v>353</v>
      </c>
      <c r="I1499" s="1">
        <v>0</v>
      </c>
      <c r="J1499" s="1">
        <v>0</v>
      </c>
      <c r="K1499" s="1">
        <v>0.18</v>
      </c>
      <c r="L1499" s="1">
        <v>32700000</v>
      </c>
      <c r="M1499" s="1" t="s">
        <v>3057</v>
      </c>
    </row>
    <row r="1500" spans="1:13" x14ac:dyDescent="0.25">
      <c r="A1500" s="1" t="s">
        <v>3058</v>
      </c>
      <c r="B1500" s="1">
        <v>7</v>
      </c>
      <c r="C1500" s="1">
        <v>7</v>
      </c>
      <c r="D1500" s="1">
        <f>IF(Table1[[#This Row],[Position]]&lt;4,3,(IF(Table1[[#This Row],[Position]]&gt;10,1,2)))</f>
        <v>2</v>
      </c>
      <c r="E1500" s="1">
        <f>IF(Table1[[#This Row],[Previous Position]]&lt;4,3,(IF(Table1[[#This Row],[Previous Position]]&gt;10,1,2)))</f>
        <v>2</v>
      </c>
      <c r="F1500" s="1">
        <v>30</v>
      </c>
      <c r="G1500" s="1">
        <v>0</v>
      </c>
      <c r="H1500" s="1" t="s">
        <v>704</v>
      </c>
      <c r="I1500" s="1">
        <v>0</v>
      </c>
      <c r="J1500" s="1">
        <v>0</v>
      </c>
      <c r="K1500" s="1">
        <v>0.97</v>
      </c>
      <c r="L1500" s="1">
        <v>7080000</v>
      </c>
      <c r="M1500" s="1" t="s">
        <v>3059</v>
      </c>
    </row>
    <row r="1501" spans="1:13" x14ac:dyDescent="0.25">
      <c r="A1501" s="1" t="s">
        <v>3060</v>
      </c>
      <c r="B1501" s="1">
        <v>10</v>
      </c>
      <c r="C1501" s="1">
        <v>10</v>
      </c>
      <c r="D1501" s="1">
        <f>IF(Table1[[#This Row],[Position]]&lt;4,3,(IF(Table1[[#This Row],[Position]]&gt;10,1,2)))</f>
        <v>2</v>
      </c>
      <c r="E1501" s="1">
        <f>IF(Table1[[#This Row],[Previous Position]]&lt;4,3,(IF(Table1[[#This Row],[Previous Position]]&gt;10,1,2)))</f>
        <v>2</v>
      </c>
      <c r="F1501" s="1">
        <v>40</v>
      </c>
      <c r="G1501" s="1">
        <v>0</v>
      </c>
      <c r="H1501" s="1" t="s">
        <v>135</v>
      </c>
      <c r="I1501" s="1">
        <v>0</v>
      </c>
      <c r="J1501" s="1">
        <v>0</v>
      </c>
      <c r="K1501" s="1">
        <v>0.01</v>
      </c>
      <c r="L1501" s="1">
        <v>2360000</v>
      </c>
      <c r="M1501" s="1" t="s">
        <v>3061</v>
      </c>
    </row>
    <row r="1502" spans="1:13" x14ac:dyDescent="0.25">
      <c r="A1502" s="1" t="s">
        <v>3062</v>
      </c>
      <c r="B1502" s="1">
        <v>9</v>
      </c>
      <c r="C1502" s="1">
        <v>8</v>
      </c>
      <c r="D1502" s="1">
        <f>IF(Table1[[#This Row],[Position]]&lt;4,3,(IF(Table1[[#This Row],[Position]]&gt;10,1,2)))</f>
        <v>2</v>
      </c>
      <c r="E1502" s="1">
        <f>IF(Table1[[#This Row],[Previous Position]]&lt;4,3,(IF(Table1[[#This Row],[Previous Position]]&gt;10,1,2)))</f>
        <v>2</v>
      </c>
      <c r="F1502" s="1">
        <v>40</v>
      </c>
      <c r="G1502" s="1">
        <v>0</v>
      </c>
      <c r="H1502" s="1" t="s">
        <v>15</v>
      </c>
      <c r="I1502" s="1">
        <v>0</v>
      </c>
      <c r="J1502" s="1">
        <v>0</v>
      </c>
      <c r="K1502" s="1">
        <v>0.23</v>
      </c>
      <c r="L1502" s="1">
        <v>8580000</v>
      </c>
      <c r="M1502" s="1" t="s">
        <v>3063</v>
      </c>
    </row>
    <row r="1503" spans="1:13" x14ac:dyDescent="0.25">
      <c r="A1503" s="1" t="s">
        <v>3064</v>
      </c>
      <c r="B1503" s="1">
        <v>8</v>
      </c>
      <c r="C1503" s="1">
        <v>10</v>
      </c>
      <c r="D1503" s="1">
        <f>IF(Table1[[#This Row],[Position]]&lt;4,3,(IF(Table1[[#This Row],[Position]]&gt;10,1,2)))</f>
        <v>2</v>
      </c>
      <c r="E1503" s="1">
        <f>IF(Table1[[#This Row],[Previous Position]]&lt;4,3,(IF(Table1[[#This Row],[Previous Position]]&gt;10,1,2)))</f>
        <v>2</v>
      </c>
      <c r="F1503" s="1">
        <v>40</v>
      </c>
      <c r="G1503" s="1">
        <v>0.27</v>
      </c>
      <c r="H1503" s="1" t="s">
        <v>3065</v>
      </c>
      <c r="I1503" s="1">
        <v>0</v>
      </c>
      <c r="J1503" s="1">
        <v>0</v>
      </c>
      <c r="K1503" s="1">
        <v>1</v>
      </c>
      <c r="L1503" s="1">
        <v>5870000</v>
      </c>
      <c r="M1503" s="1" t="s">
        <v>3066</v>
      </c>
    </row>
    <row r="1504" spans="1:13" x14ac:dyDescent="0.25">
      <c r="A1504" s="1" t="s">
        <v>3067</v>
      </c>
      <c r="B1504" s="1">
        <v>9</v>
      </c>
      <c r="C1504" s="1">
        <v>9</v>
      </c>
      <c r="D1504" s="1">
        <f>IF(Table1[[#This Row],[Position]]&lt;4,3,(IF(Table1[[#This Row],[Position]]&gt;10,1,2)))</f>
        <v>2</v>
      </c>
      <c r="E1504" s="1">
        <f>IF(Table1[[#This Row],[Previous Position]]&lt;4,3,(IF(Table1[[#This Row],[Previous Position]]&gt;10,1,2)))</f>
        <v>2</v>
      </c>
      <c r="F1504" s="1">
        <v>40</v>
      </c>
      <c r="G1504" s="1">
        <v>0</v>
      </c>
      <c r="H1504" s="1" t="s">
        <v>198</v>
      </c>
      <c r="I1504" s="1">
        <v>0</v>
      </c>
      <c r="J1504" s="1">
        <v>0</v>
      </c>
      <c r="K1504" s="1">
        <v>0.31</v>
      </c>
      <c r="L1504" s="1">
        <v>76000000</v>
      </c>
      <c r="M1504" s="1" t="s">
        <v>3068</v>
      </c>
    </row>
    <row r="1505" spans="1:13" x14ac:dyDescent="0.25">
      <c r="A1505" s="1" t="s">
        <v>3069</v>
      </c>
      <c r="B1505" s="1">
        <v>7</v>
      </c>
      <c r="C1505" s="1">
        <v>8</v>
      </c>
      <c r="D1505" s="1">
        <f>IF(Table1[[#This Row],[Position]]&lt;4,3,(IF(Table1[[#This Row],[Position]]&gt;10,1,2)))</f>
        <v>2</v>
      </c>
      <c r="E1505" s="1">
        <f>IF(Table1[[#This Row],[Previous Position]]&lt;4,3,(IF(Table1[[#This Row],[Previous Position]]&gt;10,1,2)))</f>
        <v>2</v>
      </c>
      <c r="F1505" s="1">
        <v>30</v>
      </c>
      <c r="G1505" s="1">
        <v>5.44</v>
      </c>
      <c r="H1505" s="1" t="s">
        <v>2073</v>
      </c>
      <c r="I1505" s="1">
        <v>0</v>
      </c>
      <c r="J1505" s="1">
        <v>0</v>
      </c>
      <c r="K1505" s="1">
        <v>0.53</v>
      </c>
      <c r="L1505" s="1">
        <v>23000000</v>
      </c>
      <c r="M1505" s="1" t="s">
        <v>3070</v>
      </c>
    </row>
    <row r="1506" spans="1:13" x14ac:dyDescent="0.25">
      <c r="A1506" s="1" t="s">
        <v>3071</v>
      </c>
      <c r="B1506" s="1">
        <v>8</v>
      </c>
      <c r="C1506" s="1">
        <v>9</v>
      </c>
      <c r="D1506" s="1">
        <f>IF(Table1[[#This Row],[Position]]&lt;4,3,(IF(Table1[[#This Row],[Position]]&gt;10,1,2)))</f>
        <v>2</v>
      </c>
      <c r="E1506" s="1">
        <f>IF(Table1[[#This Row],[Previous Position]]&lt;4,3,(IF(Table1[[#This Row],[Previous Position]]&gt;10,1,2)))</f>
        <v>2</v>
      </c>
      <c r="F1506" s="1">
        <v>40</v>
      </c>
      <c r="G1506" s="1">
        <v>0</v>
      </c>
      <c r="H1506" s="1" t="s">
        <v>3072</v>
      </c>
      <c r="I1506" s="1">
        <v>0</v>
      </c>
      <c r="J1506" s="1">
        <v>0</v>
      </c>
      <c r="K1506" s="1">
        <v>0.04</v>
      </c>
      <c r="L1506" s="1">
        <v>382000000</v>
      </c>
      <c r="M1506" s="1" t="s">
        <v>3073</v>
      </c>
    </row>
    <row r="1507" spans="1:13" x14ac:dyDescent="0.25">
      <c r="A1507" s="1" t="s">
        <v>3074</v>
      </c>
      <c r="B1507" s="1">
        <v>9</v>
      </c>
      <c r="C1507" s="1">
        <v>8</v>
      </c>
      <c r="D1507" s="1">
        <f>IF(Table1[[#This Row],[Position]]&lt;4,3,(IF(Table1[[#This Row],[Position]]&gt;10,1,2)))</f>
        <v>2</v>
      </c>
      <c r="E1507" s="1">
        <f>IF(Table1[[#This Row],[Previous Position]]&lt;4,3,(IF(Table1[[#This Row],[Previous Position]]&gt;10,1,2)))</f>
        <v>2</v>
      </c>
      <c r="F1507" s="1">
        <v>40</v>
      </c>
      <c r="G1507" s="1">
        <v>24.88</v>
      </c>
      <c r="H1507" s="1" t="s">
        <v>356</v>
      </c>
      <c r="I1507" s="1">
        <v>0</v>
      </c>
      <c r="J1507" s="1">
        <v>0</v>
      </c>
      <c r="K1507" s="1">
        <v>0.97</v>
      </c>
      <c r="L1507" s="1">
        <v>172000000</v>
      </c>
      <c r="M1507" s="1" t="s">
        <v>3075</v>
      </c>
    </row>
    <row r="1508" spans="1:13" x14ac:dyDescent="0.25">
      <c r="A1508" s="1" t="s">
        <v>3076</v>
      </c>
      <c r="B1508" s="1">
        <v>9</v>
      </c>
      <c r="C1508" s="1">
        <v>9</v>
      </c>
      <c r="D1508" s="1">
        <f>IF(Table1[[#This Row],[Position]]&lt;4,3,(IF(Table1[[#This Row],[Position]]&gt;10,1,2)))</f>
        <v>2</v>
      </c>
      <c r="E1508" s="1">
        <f>IF(Table1[[#This Row],[Previous Position]]&lt;4,3,(IF(Table1[[#This Row],[Previous Position]]&gt;10,1,2)))</f>
        <v>2</v>
      </c>
      <c r="F1508" s="1">
        <v>40</v>
      </c>
      <c r="G1508" s="1">
        <v>0</v>
      </c>
      <c r="H1508" s="1" t="s">
        <v>3077</v>
      </c>
      <c r="I1508" s="1">
        <v>0</v>
      </c>
      <c r="J1508" s="1">
        <v>0</v>
      </c>
      <c r="K1508" s="1">
        <v>0.1</v>
      </c>
      <c r="L1508" s="1">
        <v>14000000</v>
      </c>
      <c r="M1508" s="1" t="s">
        <v>3078</v>
      </c>
    </row>
    <row r="1509" spans="1:13" x14ac:dyDescent="0.25">
      <c r="A1509" s="1" t="s">
        <v>3079</v>
      </c>
      <c r="B1509" s="1">
        <v>9</v>
      </c>
      <c r="C1509" s="1">
        <v>7</v>
      </c>
      <c r="D1509" s="1">
        <f>IF(Table1[[#This Row],[Position]]&lt;4,3,(IF(Table1[[#This Row],[Position]]&gt;10,1,2)))</f>
        <v>2</v>
      </c>
      <c r="E1509" s="1">
        <f>IF(Table1[[#This Row],[Previous Position]]&lt;4,3,(IF(Table1[[#This Row],[Previous Position]]&gt;10,1,2)))</f>
        <v>2</v>
      </c>
      <c r="F1509" s="1">
        <v>40</v>
      </c>
      <c r="G1509" s="1">
        <v>28.26</v>
      </c>
      <c r="H1509" s="1" t="s">
        <v>143</v>
      </c>
      <c r="I1509" s="1">
        <v>0</v>
      </c>
      <c r="J1509" s="1">
        <v>0</v>
      </c>
      <c r="K1509" s="1">
        <v>0.88</v>
      </c>
      <c r="L1509" s="1">
        <v>137000000</v>
      </c>
      <c r="M1509" s="1" t="s">
        <v>3080</v>
      </c>
    </row>
    <row r="1510" spans="1:13" x14ac:dyDescent="0.25">
      <c r="A1510" s="1" t="s">
        <v>3081</v>
      </c>
      <c r="B1510" s="1">
        <v>8</v>
      </c>
      <c r="C1510" s="1">
        <v>13</v>
      </c>
      <c r="D1510" s="1">
        <f>IF(Table1[[#This Row],[Position]]&lt;4,3,(IF(Table1[[#This Row],[Position]]&gt;10,1,2)))</f>
        <v>2</v>
      </c>
      <c r="E1510" s="1">
        <f>IF(Table1[[#This Row],[Previous Position]]&lt;4,3,(IF(Table1[[#This Row],[Previous Position]]&gt;10,1,2)))</f>
        <v>1</v>
      </c>
      <c r="F1510" s="1">
        <v>40</v>
      </c>
      <c r="G1510" s="1">
        <v>0</v>
      </c>
      <c r="H1510" s="1" t="s">
        <v>50</v>
      </c>
      <c r="I1510" s="1">
        <v>0</v>
      </c>
      <c r="J1510" s="1">
        <v>0</v>
      </c>
      <c r="K1510" s="1">
        <v>0.82</v>
      </c>
      <c r="L1510" s="1">
        <v>13900000</v>
      </c>
      <c r="M1510" s="1" t="s">
        <v>3082</v>
      </c>
    </row>
    <row r="1511" spans="1:13" x14ac:dyDescent="0.25">
      <c r="A1511" s="1" t="s">
        <v>2718</v>
      </c>
      <c r="B1511" s="1">
        <v>7</v>
      </c>
      <c r="C1511" s="1">
        <v>6</v>
      </c>
      <c r="D1511" s="1">
        <f>IF(Table1[[#This Row],[Position]]&lt;4,3,(IF(Table1[[#This Row],[Position]]&gt;10,1,2)))</f>
        <v>2</v>
      </c>
      <c r="E1511" s="1">
        <f>IF(Table1[[#This Row],[Previous Position]]&lt;4,3,(IF(Table1[[#This Row],[Previous Position]]&gt;10,1,2)))</f>
        <v>2</v>
      </c>
      <c r="F1511" s="1">
        <v>30</v>
      </c>
      <c r="G1511" s="1">
        <v>0</v>
      </c>
      <c r="H1511" s="1" t="s">
        <v>56</v>
      </c>
      <c r="I1511" s="1">
        <v>0</v>
      </c>
      <c r="J1511" s="1">
        <v>0</v>
      </c>
      <c r="K1511" s="1">
        <v>0.87</v>
      </c>
      <c r="L1511" s="1">
        <v>3610000</v>
      </c>
      <c r="M1511" s="1" t="s">
        <v>2719</v>
      </c>
    </row>
    <row r="1512" spans="1:13" x14ac:dyDescent="0.25">
      <c r="A1512" s="1" t="s">
        <v>3083</v>
      </c>
      <c r="B1512" s="1">
        <v>10</v>
      </c>
      <c r="C1512" s="1">
        <v>8</v>
      </c>
      <c r="D1512" s="1">
        <f>IF(Table1[[#This Row],[Position]]&lt;4,3,(IF(Table1[[#This Row],[Position]]&gt;10,1,2)))</f>
        <v>2</v>
      </c>
      <c r="E1512" s="1">
        <f>IF(Table1[[#This Row],[Previous Position]]&lt;4,3,(IF(Table1[[#This Row],[Previous Position]]&gt;10,1,2)))</f>
        <v>2</v>
      </c>
      <c r="F1512" s="1">
        <v>40</v>
      </c>
      <c r="G1512" s="1">
        <v>17.16</v>
      </c>
      <c r="H1512" s="1" t="s">
        <v>1939</v>
      </c>
      <c r="I1512" s="1">
        <v>0</v>
      </c>
      <c r="J1512" s="1">
        <v>0</v>
      </c>
      <c r="K1512" s="1">
        <v>0.35</v>
      </c>
      <c r="L1512" s="1">
        <v>128000000</v>
      </c>
      <c r="M1512" s="1" t="s">
        <v>3084</v>
      </c>
    </row>
    <row r="1513" spans="1:13" x14ac:dyDescent="0.25">
      <c r="A1513" s="1" t="s">
        <v>3085</v>
      </c>
      <c r="B1513" s="1">
        <v>8</v>
      </c>
      <c r="C1513" s="1">
        <v>9</v>
      </c>
      <c r="D1513" s="1">
        <f>IF(Table1[[#This Row],[Position]]&lt;4,3,(IF(Table1[[#This Row],[Position]]&gt;10,1,2)))</f>
        <v>2</v>
      </c>
      <c r="E1513" s="1">
        <f>IF(Table1[[#This Row],[Previous Position]]&lt;4,3,(IF(Table1[[#This Row],[Previous Position]]&gt;10,1,2)))</f>
        <v>2</v>
      </c>
      <c r="F1513" s="1">
        <v>40</v>
      </c>
      <c r="G1513" s="1">
        <v>0</v>
      </c>
      <c r="H1513" s="1" t="s">
        <v>192</v>
      </c>
      <c r="I1513" s="1">
        <v>0</v>
      </c>
      <c r="J1513" s="1">
        <v>0</v>
      </c>
      <c r="K1513" s="1">
        <v>0.14000000000000001</v>
      </c>
      <c r="L1513" s="1">
        <v>44700000</v>
      </c>
      <c r="M1513" s="1" t="s">
        <v>3086</v>
      </c>
    </row>
    <row r="1514" spans="1:13" x14ac:dyDescent="0.25">
      <c r="A1514" s="1" t="s">
        <v>3087</v>
      </c>
      <c r="B1514" s="1">
        <v>8</v>
      </c>
      <c r="C1514" s="1">
        <v>7</v>
      </c>
      <c r="D1514" s="1">
        <f>IF(Table1[[#This Row],[Position]]&lt;4,3,(IF(Table1[[#This Row],[Position]]&gt;10,1,2)))</f>
        <v>2</v>
      </c>
      <c r="E1514" s="1">
        <f>IF(Table1[[#This Row],[Previous Position]]&lt;4,3,(IF(Table1[[#This Row],[Previous Position]]&gt;10,1,2)))</f>
        <v>2</v>
      </c>
      <c r="F1514" s="1">
        <v>40</v>
      </c>
      <c r="G1514" s="1">
        <v>35.21</v>
      </c>
      <c r="H1514" s="1" t="s">
        <v>912</v>
      </c>
      <c r="I1514" s="1">
        <v>0</v>
      </c>
      <c r="J1514" s="1">
        <v>0.01</v>
      </c>
      <c r="K1514" s="1">
        <v>0.81</v>
      </c>
      <c r="L1514" s="1">
        <v>218000000</v>
      </c>
      <c r="M1514" s="1" t="s">
        <v>3088</v>
      </c>
    </row>
    <row r="1515" spans="1:13" x14ac:dyDescent="0.25">
      <c r="A1515" s="1" t="s">
        <v>3089</v>
      </c>
      <c r="B1515" s="1">
        <v>10</v>
      </c>
      <c r="C1515" s="1">
        <v>8</v>
      </c>
      <c r="D1515" s="1">
        <f>IF(Table1[[#This Row],[Position]]&lt;4,3,(IF(Table1[[#This Row],[Position]]&gt;10,1,2)))</f>
        <v>2</v>
      </c>
      <c r="E1515" s="1">
        <f>IF(Table1[[#This Row],[Previous Position]]&lt;4,3,(IF(Table1[[#This Row],[Previous Position]]&gt;10,1,2)))</f>
        <v>2</v>
      </c>
      <c r="F1515" s="1">
        <v>40</v>
      </c>
      <c r="G1515" s="1">
        <v>0</v>
      </c>
      <c r="H1515" s="1" t="s">
        <v>1599</v>
      </c>
      <c r="I1515" s="1">
        <v>0</v>
      </c>
      <c r="J1515" s="1">
        <v>0</v>
      </c>
      <c r="K1515" s="1">
        <v>0.61</v>
      </c>
      <c r="L1515" s="1">
        <v>143000000</v>
      </c>
      <c r="M1515" s="1" t="s">
        <v>3090</v>
      </c>
    </row>
    <row r="1516" spans="1:13" x14ac:dyDescent="0.25">
      <c r="A1516" s="1" t="s">
        <v>3091</v>
      </c>
      <c r="B1516" s="1">
        <v>9</v>
      </c>
      <c r="C1516" s="1">
        <v>9</v>
      </c>
      <c r="D1516" s="1">
        <f>IF(Table1[[#This Row],[Position]]&lt;4,3,(IF(Table1[[#This Row],[Position]]&gt;10,1,2)))</f>
        <v>2</v>
      </c>
      <c r="E1516" s="1">
        <f>IF(Table1[[#This Row],[Previous Position]]&lt;4,3,(IF(Table1[[#This Row],[Previous Position]]&gt;10,1,2)))</f>
        <v>2</v>
      </c>
      <c r="F1516" s="1">
        <v>40</v>
      </c>
      <c r="G1516" s="1">
        <v>0</v>
      </c>
      <c r="H1516" s="1" t="s">
        <v>1518</v>
      </c>
      <c r="I1516" s="1">
        <v>0</v>
      </c>
      <c r="J1516" s="1">
        <v>0</v>
      </c>
      <c r="K1516" s="1">
        <v>0.04</v>
      </c>
      <c r="L1516" s="1">
        <v>363000</v>
      </c>
      <c r="M1516" s="1" t="s">
        <v>3092</v>
      </c>
    </row>
    <row r="1517" spans="1:13" x14ac:dyDescent="0.25">
      <c r="A1517" s="1" t="s">
        <v>3093</v>
      </c>
      <c r="B1517" s="1">
        <v>9</v>
      </c>
      <c r="C1517" s="1">
        <v>11</v>
      </c>
      <c r="D1517" s="1">
        <f>IF(Table1[[#This Row],[Position]]&lt;4,3,(IF(Table1[[#This Row],[Position]]&gt;10,1,2)))</f>
        <v>2</v>
      </c>
      <c r="E1517" s="1">
        <f>IF(Table1[[#This Row],[Previous Position]]&lt;4,3,(IF(Table1[[#This Row],[Previous Position]]&gt;10,1,2)))</f>
        <v>1</v>
      </c>
      <c r="F1517" s="1">
        <v>40</v>
      </c>
      <c r="G1517" s="1">
        <v>0</v>
      </c>
      <c r="H1517" s="1" t="s">
        <v>2978</v>
      </c>
      <c r="I1517" s="1">
        <v>0</v>
      </c>
      <c r="J1517" s="1">
        <v>0</v>
      </c>
      <c r="K1517" s="1">
        <v>0.78</v>
      </c>
      <c r="L1517" s="1">
        <v>38200000</v>
      </c>
      <c r="M1517" s="1" t="s">
        <v>3094</v>
      </c>
    </row>
    <row r="1518" spans="1:13" x14ac:dyDescent="0.25">
      <c r="A1518" s="1" t="s">
        <v>3095</v>
      </c>
      <c r="B1518" s="1">
        <v>7</v>
      </c>
      <c r="C1518" s="1">
        <v>10</v>
      </c>
      <c r="D1518" s="1">
        <f>IF(Table1[[#This Row],[Position]]&lt;4,3,(IF(Table1[[#This Row],[Position]]&gt;10,1,2)))</f>
        <v>2</v>
      </c>
      <c r="E1518" s="1">
        <f>IF(Table1[[#This Row],[Previous Position]]&lt;4,3,(IF(Table1[[#This Row],[Previous Position]]&gt;10,1,2)))</f>
        <v>2</v>
      </c>
      <c r="F1518" s="1">
        <v>30</v>
      </c>
      <c r="G1518" s="1">
        <v>1.31</v>
      </c>
      <c r="H1518" s="1" t="s">
        <v>559</v>
      </c>
      <c r="I1518" s="1">
        <v>0</v>
      </c>
      <c r="J1518" s="1">
        <v>0</v>
      </c>
      <c r="K1518" s="1">
        <v>0.1</v>
      </c>
      <c r="L1518" s="1">
        <v>22000</v>
      </c>
      <c r="M1518" s="1" t="s">
        <v>3096</v>
      </c>
    </row>
    <row r="1519" spans="1:13" x14ac:dyDescent="0.25">
      <c r="A1519" s="1" t="s">
        <v>3097</v>
      </c>
      <c r="B1519" s="1">
        <v>10</v>
      </c>
      <c r="C1519" s="1">
        <v>10</v>
      </c>
      <c r="D1519" s="1">
        <f>IF(Table1[[#This Row],[Position]]&lt;4,3,(IF(Table1[[#This Row],[Position]]&gt;10,1,2)))</f>
        <v>2</v>
      </c>
      <c r="E1519" s="1">
        <f>IF(Table1[[#This Row],[Previous Position]]&lt;4,3,(IF(Table1[[#This Row],[Previous Position]]&gt;10,1,2)))</f>
        <v>2</v>
      </c>
      <c r="F1519" s="1">
        <v>40</v>
      </c>
      <c r="G1519" s="1">
        <v>0</v>
      </c>
      <c r="H1519" s="1" t="s">
        <v>130</v>
      </c>
      <c r="I1519" s="1">
        <v>0</v>
      </c>
      <c r="J1519" s="1">
        <v>0</v>
      </c>
      <c r="K1519" s="1">
        <v>0.61</v>
      </c>
      <c r="L1519" s="1">
        <v>260000000</v>
      </c>
      <c r="M1519" s="1" t="s">
        <v>3098</v>
      </c>
    </row>
    <row r="1520" spans="1:13" x14ac:dyDescent="0.25">
      <c r="A1520" s="1" t="s">
        <v>3099</v>
      </c>
      <c r="B1520" s="1">
        <v>10</v>
      </c>
      <c r="C1520" s="1">
        <v>13</v>
      </c>
      <c r="D1520" s="1">
        <f>IF(Table1[[#This Row],[Position]]&lt;4,3,(IF(Table1[[#This Row],[Position]]&gt;10,1,2)))</f>
        <v>2</v>
      </c>
      <c r="E1520" s="1">
        <f>IF(Table1[[#This Row],[Previous Position]]&lt;4,3,(IF(Table1[[#This Row],[Previous Position]]&gt;10,1,2)))</f>
        <v>1</v>
      </c>
      <c r="F1520" s="1">
        <v>40</v>
      </c>
      <c r="G1520" s="1">
        <v>0</v>
      </c>
      <c r="H1520" s="1" t="s">
        <v>127</v>
      </c>
      <c r="I1520" s="1">
        <v>0</v>
      </c>
      <c r="J1520" s="1">
        <v>0</v>
      </c>
      <c r="K1520" s="1">
        <v>0.38</v>
      </c>
      <c r="L1520" s="1">
        <v>133000000</v>
      </c>
      <c r="M1520" s="1" t="s">
        <v>3100</v>
      </c>
    </row>
    <row r="1521" spans="1:13" x14ac:dyDescent="0.25">
      <c r="A1521" s="1" t="s">
        <v>3101</v>
      </c>
      <c r="B1521" s="1">
        <v>7</v>
      </c>
      <c r="C1521" s="1">
        <v>5</v>
      </c>
      <c r="D1521" s="1">
        <f>IF(Table1[[#This Row],[Position]]&lt;4,3,(IF(Table1[[#This Row],[Position]]&gt;10,1,2)))</f>
        <v>2</v>
      </c>
      <c r="E1521" s="1">
        <f>IF(Table1[[#This Row],[Previous Position]]&lt;4,3,(IF(Table1[[#This Row],[Previous Position]]&gt;10,1,2)))</f>
        <v>2</v>
      </c>
      <c r="F1521" s="1">
        <v>30</v>
      </c>
      <c r="G1521" s="1">
        <v>11</v>
      </c>
      <c r="H1521" s="1" t="s">
        <v>171</v>
      </c>
      <c r="I1521" s="1">
        <v>0</v>
      </c>
      <c r="J1521" s="1">
        <v>0</v>
      </c>
      <c r="K1521" s="1">
        <v>0.37</v>
      </c>
      <c r="L1521" s="1">
        <v>84100000</v>
      </c>
      <c r="M1521" s="1" t="s">
        <v>3102</v>
      </c>
    </row>
    <row r="1522" spans="1:13" x14ac:dyDescent="0.25">
      <c r="A1522" s="1" t="s">
        <v>3103</v>
      </c>
      <c r="B1522" s="1">
        <v>7</v>
      </c>
      <c r="C1522" s="1">
        <v>4</v>
      </c>
      <c r="D1522" s="1">
        <f>IF(Table1[[#This Row],[Position]]&lt;4,3,(IF(Table1[[#This Row],[Position]]&gt;10,1,2)))</f>
        <v>2</v>
      </c>
      <c r="E1522" s="1">
        <f>IF(Table1[[#This Row],[Previous Position]]&lt;4,3,(IF(Table1[[#This Row],[Previous Position]]&gt;10,1,2)))</f>
        <v>2</v>
      </c>
      <c r="F1522" s="1">
        <v>30</v>
      </c>
      <c r="G1522" s="1">
        <v>0</v>
      </c>
      <c r="H1522" s="1" t="s">
        <v>1963</v>
      </c>
      <c r="I1522" s="1">
        <v>0</v>
      </c>
      <c r="J1522" s="1">
        <v>0</v>
      </c>
      <c r="K1522" s="1">
        <v>0.3</v>
      </c>
      <c r="L1522" s="1">
        <v>12800000</v>
      </c>
      <c r="M1522" s="1" t="s">
        <v>3104</v>
      </c>
    </row>
    <row r="1523" spans="1:13" x14ac:dyDescent="0.25">
      <c r="A1523" s="1" t="s">
        <v>3105</v>
      </c>
      <c r="B1523" s="1">
        <v>9</v>
      </c>
      <c r="C1523" s="1">
        <v>8</v>
      </c>
      <c r="D1523" s="1">
        <f>IF(Table1[[#This Row],[Position]]&lt;4,3,(IF(Table1[[#This Row],[Position]]&gt;10,1,2)))</f>
        <v>2</v>
      </c>
      <c r="E1523" s="1">
        <f>IF(Table1[[#This Row],[Previous Position]]&lt;4,3,(IF(Table1[[#This Row],[Previous Position]]&gt;10,1,2)))</f>
        <v>2</v>
      </c>
      <c r="F1523" s="1">
        <v>40</v>
      </c>
      <c r="G1523" s="1">
        <v>15.66</v>
      </c>
      <c r="H1523" s="1" t="s">
        <v>2612</v>
      </c>
      <c r="I1523" s="1">
        <v>0</v>
      </c>
      <c r="J1523" s="1">
        <v>0</v>
      </c>
      <c r="K1523" s="1">
        <v>0.96</v>
      </c>
      <c r="L1523" s="1">
        <v>1940000</v>
      </c>
      <c r="M1523" s="1" t="s">
        <v>3106</v>
      </c>
    </row>
    <row r="1524" spans="1:13" x14ac:dyDescent="0.25">
      <c r="A1524" s="1" t="s">
        <v>3107</v>
      </c>
      <c r="B1524" s="1">
        <v>9</v>
      </c>
      <c r="C1524" s="1">
        <v>9</v>
      </c>
      <c r="D1524" s="1">
        <f>IF(Table1[[#This Row],[Position]]&lt;4,3,(IF(Table1[[#This Row],[Position]]&gt;10,1,2)))</f>
        <v>2</v>
      </c>
      <c r="E1524" s="1">
        <f>IF(Table1[[#This Row],[Previous Position]]&lt;4,3,(IF(Table1[[#This Row],[Previous Position]]&gt;10,1,2)))</f>
        <v>2</v>
      </c>
      <c r="F1524" s="1">
        <v>40</v>
      </c>
      <c r="G1524" s="1">
        <v>2.62</v>
      </c>
      <c r="H1524" s="1" t="s">
        <v>200</v>
      </c>
      <c r="I1524" s="1">
        <v>0</v>
      </c>
      <c r="J1524" s="1">
        <v>0</v>
      </c>
      <c r="K1524" s="1">
        <v>0.71</v>
      </c>
      <c r="L1524" s="1">
        <v>164000</v>
      </c>
      <c r="M1524" s="1" t="s">
        <v>3108</v>
      </c>
    </row>
    <row r="1525" spans="1:13" x14ac:dyDescent="0.25">
      <c r="A1525" s="1" t="s">
        <v>3109</v>
      </c>
      <c r="B1525" s="1">
        <v>10</v>
      </c>
      <c r="C1525" s="1">
        <v>9</v>
      </c>
      <c r="D1525" s="1">
        <f>IF(Table1[[#This Row],[Position]]&lt;4,3,(IF(Table1[[#This Row],[Position]]&gt;10,1,2)))</f>
        <v>2</v>
      </c>
      <c r="E1525" s="1">
        <f>IF(Table1[[#This Row],[Previous Position]]&lt;4,3,(IF(Table1[[#This Row],[Previous Position]]&gt;10,1,2)))</f>
        <v>2</v>
      </c>
      <c r="F1525" s="1">
        <v>40</v>
      </c>
      <c r="G1525" s="1">
        <v>27.2</v>
      </c>
      <c r="H1525" s="1" t="s">
        <v>135</v>
      </c>
      <c r="I1525" s="1">
        <v>0</v>
      </c>
      <c r="J1525" s="1">
        <v>0</v>
      </c>
      <c r="K1525" s="1">
        <v>0.85</v>
      </c>
      <c r="L1525" s="1">
        <v>166000000</v>
      </c>
      <c r="M1525" s="1" t="s">
        <v>3110</v>
      </c>
    </row>
    <row r="1526" spans="1:13" x14ac:dyDescent="0.25">
      <c r="A1526" s="1" t="s">
        <v>3111</v>
      </c>
      <c r="B1526" s="1">
        <v>7</v>
      </c>
      <c r="C1526" s="1">
        <v>7</v>
      </c>
      <c r="D1526" s="1">
        <f>IF(Table1[[#This Row],[Position]]&lt;4,3,(IF(Table1[[#This Row],[Position]]&gt;10,1,2)))</f>
        <v>2</v>
      </c>
      <c r="E1526" s="1">
        <f>IF(Table1[[#This Row],[Previous Position]]&lt;4,3,(IF(Table1[[#This Row],[Previous Position]]&gt;10,1,2)))</f>
        <v>2</v>
      </c>
      <c r="F1526" s="1">
        <v>30</v>
      </c>
      <c r="G1526" s="1">
        <v>4.88</v>
      </c>
      <c r="H1526" s="1" t="s">
        <v>2676</v>
      </c>
      <c r="I1526" s="1">
        <v>0</v>
      </c>
      <c r="J1526" s="1">
        <v>0</v>
      </c>
      <c r="K1526" s="1">
        <v>0.5</v>
      </c>
      <c r="L1526" s="1">
        <v>393000</v>
      </c>
      <c r="M1526" s="1" t="s">
        <v>3112</v>
      </c>
    </row>
    <row r="1527" spans="1:13" x14ac:dyDescent="0.25">
      <c r="A1527" s="1" t="s">
        <v>3113</v>
      </c>
      <c r="B1527" s="1">
        <v>9</v>
      </c>
      <c r="C1527" s="1">
        <v>10</v>
      </c>
      <c r="D1527" s="1">
        <f>IF(Table1[[#This Row],[Position]]&lt;4,3,(IF(Table1[[#This Row],[Position]]&gt;10,1,2)))</f>
        <v>2</v>
      </c>
      <c r="E1527" s="1">
        <f>IF(Table1[[#This Row],[Previous Position]]&lt;4,3,(IF(Table1[[#This Row],[Previous Position]]&gt;10,1,2)))</f>
        <v>2</v>
      </c>
      <c r="F1527" s="1">
        <v>40</v>
      </c>
      <c r="G1527" s="1">
        <v>0</v>
      </c>
      <c r="H1527" s="1" t="s">
        <v>1327</v>
      </c>
      <c r="I1527" s="1">
        <v>0</v>
      </c>
      <c r="J1527" s="1">
        <v>0</v>
      </c>
      <c r="K1527" s="1">
        <v>0.08</v>
      </c>
      <c r="L1527" s="1">
        <v>54500000</v>
      </c>
      <c r="M1527" s="1" t="s">
        <v>3114</v>
      </c>
    </row>
    <row r="1528" spans="1:13" x14ac:dyDescent="0.25">
      <c r="A1528" s="1" t="s">
        <v>3115</v>
      </c>
      <c r="B1528" s="1">
        <v>8</v>
      </c>
      <c r="C1528" s="1">
        <v>7</v>
      </c>
      <c r="D1528" s="1">
        <f>IF(Table1[[#This Row],[Position]]&lt;4,3,(IF(Table1[[#This Row],[Position]]&gt;10,1,2)))</f>
        <v>2</v>
      </c>
      <c r="E1528" s="1">
        <f>IF(Table1[[#This Row],[Previous Position]]&lt;4,3,(IF(Table1[[#This Row],[Previous Position]]&gt;10,1,2)))</f>
        <v>2</v>
      </c>
      <c r="F1528" s="1">
        <v>40</v>
      </c>
      <c r="G1528" s="1">
        <v>30.34</v>
      </c>
      <c r="H1528" s="1" t="s">
        <v>18</v>
      </c>
      <c r="I1528" s="1">
        <v>0</v>
      </c>
      <c r="J1528" s="1">
        <v>0</v>
      </c>
      <c r="K1528" s="1">
        <v>0.94</v>
      </c>
      <c r="L1528" s="1">
        <v>844000</v>
      </c>
      <c r="M1528" s="1" t="s">
        <v>3116</v>
      </c>
    </row>
    <row r="1529" spans="1:13" x14ac:dyDescent="0.25">
      <c r="A1529" s="1" t="s">
        <v>3117</v>
      </c>
      <c r="B1529" s="1">
        <v>8</v>
      </c>
      <c r="C1529" s="1">
        <v>9</v>
      </c>
      <c r="D1529" s="1">
        <f>IF(Table1[[#This Row],[Position]]&lt;4,3,(IF(Table1[[#This Row],[Position]]&gt;10,1,2)))</f>
        <v>2</v>
      </c>
      <c r="E1529" s="1">
        <f>IF(Table1[[#This Row],[Previous Position]]&lt;4,3,(IF(Table1[[#This Row],[Previous Position]]&gt;10,1,2)))</f>
        <v>2</v>
      </c>
      <c r="F1529" s="1">
        <v>40</v>
      </c>
      <c r="G1529" s="1">
        <v>6.07</v>
      </c>
      <c r="H1529" s="1" t="s">
        <v>1772</v>
      </c>
      <c r="I1529" s="1">
        <v>0</v>
      </c>
      <c r="J1529" s="1">
        <v>0</v>
      </c>
      <c r="K1529" s="1">
        <v>0.61</v>
      </c>
      <c r="L1529" s="1">
        <v>346000000</v>
      </c>
      <c r="M1529" s="1" t="s">
        <v>3118</v>
      </c>
    </row>
    <row r="1530" spans="1:13" x14ac:dyDescent="0.25">
      <c r="A1530" s="1" t="s">
        <v>3119</v>
      </c>
      <c r="B1530" s="1">
        <v>7</v>
      </c>
      <c r="C1530" s="1">
        <v>7</v>
      </c>
      <c r="D1530" s="1">
        <f>IF(Table1[[#This Row],[Position]]&lt;4,3,(IF(Table1[[#This Row],[Position]]&gt;10,1,2)))</f>
        <v>2</v>
      </c>
      <c r="E1530" s="1">
        <f>IF(Table1[[#This Row],[Previous Position]]&lt;4,3,(IF(Table1[[#This Row],[Previous Position]]&gt;10,1,2)))</f>
        <v>2</v>
      </c>
      <c r="F1530" s="1">
        <v>30</v>
      </c>
      <c r="G1530" s="1">
        <v>0</v>
      </c>
      <c r="H1530" s="1" t="s">
        <v>3120</v>
      </c>
      <c r="I1530" s="1">
        <v>0</v>
      </c>
      <c r="J1530" s="1">
        <v>0</v>
      </c>
      <c r="K1530" s="1">
        <v>0.91</v>
      </c>
      <c r="L1530" s="1">
        <v>92800000</v>
      </c>
      <c r="M1530" s="1" t="s">
        <v>3121</v>
      </c>
    </row>
    <row r="1531" spans="1:13" x14ac:dyDescent="0.25">
      <c r="A1531" s="1" t="s">
        <v>3122</v>
      </c>
      <c r="B1531" s="1">
        <v>9</v>
      </c>
      <c r="C1531" s="1">
        <v>11</v>
      </c>
      <c r="D1531" s="1">
        <f>IF(Table1[[#This Row],[Position]]&lt;4,3,(IF(Table1[[#This Row],[Position]]&gt;10,1,2)))</f>
        <v>2</v>
      </c>
      <c r="E1531" s="1">
        <f>IF(Table1[[#This Row],[Previous Position]]&lt;4,3,(IF(Table1[[#This Row],[Previous Position]]&gt;10,1,2)))</f>
        <v>1</v>
      </c>
      <c r="F1531" s="1">
        <v>40</v>
      </c>
      <c r="G1531" s="1">
        <v>0.05</v>
      </c>
      <c r="H1531" s="1" t="s">
        <v>3123</v>
      </c>
      <c r="I1531" s="1">
        <v>0</v>
      </c>
      <c r="J1531" s="1">
        <v>0</v>
      </c>
      <c r="K1531" s="1">
        <v>0.18</v>
      </c>
      <c r="L1531" s="1">
        <v>586000</v>
      </c>
      <c r="M1531" s="1" t="s">
        <v>3124</v>
      </c>
    </row>
    <row r="1532" spans="1:13" x14ac:dyDescent="0.25">
      <c r="A1532" s="1" t="s">
        <v>3125</v>
      </c>
      <c r="B1532" s="1">
        <v>8</v>
      </c>
      <c r="C1532" s="1">
        <v>8</v>
      </c>
      <c r="D1532" s="1">
        <f>IF(Table1[[#This Row],[Position]]&lt;4,3,(IF(Table1[[#This Row],[Position]]&gt;10,1,2)))</f>
        <v>2</v>
      </c>
      <c r="E1532" s="1">
        <f>IF(Table1[[#This Row],[Previous Position]]&lt;4,3,(IF(Table1[[#This Row],[Previous Position]]&gt;10,1,2)))</f>
        <v>2</v>
      </c>
      <c r="F1532" s="1">
        <v>40</v>
      </c>
      <c r="G1532" s="1">
        <v>0.52</v>
      </c>
      <c r="H1532" s="1" t="s">
        <v>819</v>
      </c>
      <c r="I1532" s="1">
        <v>0</v>
      </c>
      <c r="J1532" s="1">
        <v>0</v>
      </c>
      <c r="K1532" s="1">
        <v>0.08</v>
      </c>
      <c r="L1532" s="1">
        <v>576000</v>
      </c>
      <c r="M1532" s="1" t="s">
        <v>3126</v>
      </c>
    </row>
    <row r="1533" spans="1:13" x14ac:dyDescent="0.25">
      <c r="A1533" s="1" t="s">
        <v>687</v>
      </c>
      <c r="B1533" s="1">
        <v>7</v>
      </c>
      <c r="C1533" s="1">
        <v>6</v>
      </c>
      <c r="D1533" s="1">
        <f>IF(Table1[[#This Row],[Position]]&lt;4,3,(IF(Table1[[#This Row],[Position]]&gt;10,1,2)))</f>
        <v>2</v>
      </c>
      <c r="E1533" s="1">
        <f>IF(Table1[[#This Row],[Previous Position]]&lt;4,3,(IF(Table1[[#This Row],[Previous Position]]&gt;10,1,2)))</f>
        <v>2</v>
      </c>
      <c r="F1533" s="1">
        <v>30</v>
      </c>
      <c r="G1533" s="1">
        <v>0</v>
      </c>
      <c r="H1533" s="1" t="s">
        <v>18</v>
      </c>
      <c r="I1533" s="1">
        <v>0</v>
      </c>
      <c r="J1533" s="1">
        <v>0</v>
      </c>
      <c r="K1533" s="1">
        <v>0.42</v>
      </c>
      <c r="L1533" s="1">
        <v>392000</v>
      </c>
      <c r="M1533" s="1" t="s">
        <v>688</v>
      </c>
    </row>
    <row r="1534" spans="1:13" x14ac:dyDescent="0.25">
      <c r="A1534" s="1" t="s">
        <v>3127</v>
      </c>
      <c r="B1534" s="1">
        <v>8</v>
      </c>
      <c r="C1534" s="1">
        <v>7</v>
      </c>
      <c r="D1534" s="1">
        <f>IF(Table1[[#This Row],[Position]]&lt;4,3,(IF(Table1[[#This Row],[Position]]&gt;10,1,2)))</f>
        <v>2</v>
      </c>
      <c r="E1534" s="1">
        <f>IF(Table1[[#This Row],[Previous Position]]&lt;4,3,(IF(Table1[[#This Row],[Previous Position]]&gt;10,1,2)))</f>
        <v>2</v>
      </c>
      <c r="F1534" s="1">
        <v>40</v>
      </c>
      <c r="G1534" s="1">
        <v>0</v>
      </c>
      <c r="H1534" s="1" t="s">
        <v>18</v>
      </c>
      <c r="I1534" s="1">
        <v>0</v>
      </c>
      <c r="J1534" s="1">
        <v>0</v>
      </c>
      <c r="K1534" s="1">
        <v>0.95</v>
      </c>
      <c r="L1534" s="1">
        <v>4540000</v>
      </c>
      <c r="M1534" s="1" t="s">
        <v>3128</v>
      </c>
    </row>
    <row r="1535" spans="1:13" x14ac:dyDescent="0.25">
      <c r="A1535" s="1" t="s">
        <v>3127</v>
      </c>
      <c r="B1535" s="1">
        <v>9</v>
      </c>
      <c r="C1535" s="1">
        <v>8</v>
      </c>
      <c r="D1535" s="1">
        <f>IF(Table1[[#This Row],[Position]]&lt;4,3,(IF(Table1[[#This Row],[Position]]&gt;10,1,2)))</f>
        <v>2</v>
      </c>
      <c r="E1535" s="1">
        <f>IF(Table1[[#This Row],[Previous Position]]&lt;4,3,(IF(Table1[[#This Row],[Previous Position]]&gt;10,1,2)))</f>
        <v>2</v>
      </c>
      <c r="F1535" s="1">
        <v>40</v>
      </c>
      <c r="G1535" s="1">
        <v>0</v>
      </c>
      <c r="H1535" s="1" t="s">
        <v>168</v>
      </c>
      <c r="I1535" s="1">
        <v>0</v>
      </c>
      <c r="J1535" s="1">
        <v>0</v>
      </c>
      <c r="K1535" s="1">
        <v>0.95</v>
      </c>
      <c r="L1535" s="1">
        <v>4540000</v>
      </c>
      <c r="M1535" s="1" t="s">
        <v>3128</v>
      </c>
    </row>
    <row r="1536" spans="1:13" x14ac:dyDescent="0.25">
      <c r="A1536" s="1" t="s">
        <v>3129</v>
      </c>
      <c r="B1536" s="1">
        <v>9</v>
      </c>
      <c r="C1536" s="1">
        <v>8</v>
      </c>
      <c r="D1536" s="1">
        <f>IF(Table1[[#This Row],[Position]]&lt;4,3,(IF(Table1[[#This Row],[Position]]&gt;10,1,2)))</f>
        <v>2</v>
      </c>
      <c r="E1536" s="1">
        <f>IF(Table1[[#This Row],[Previous Position]]&lt;4,3,(IF(Table1[[#This Row],[Previous Position]]&gt;10,1,2)))</f>
        <v>2</v>
      </c>
      <c r="F1536" s="1">
        <v>40</v>
      </c>
      <c r="G1536" s="1">
        <v>0</v>
      </c>
      <c r="H1536" s="1" t="s">
        <v>3130</v>
      </c>
      <c r="I1536" s="1">
        <v>0</v>
      </c>
      <c r="J1536" s="1">
        <v>0</v>
      </c>
      <c r="K1536" s="1">
        <v>0.05</v>
      </c>
      <c r="L1536" s="1">
        <v>233000000</v>
      </c>
      <c r="M1536" s="1" t="s">
        <v>3131</v>
      </c>
    </row>
    <row r="1537" spans="1:13" x14ac:dyDescent="0.25">
      <c r="A1537" s="1" t="s">
        <v>3132</v>
      </c>
      <c r="B1537" s="1">
        <v>9</v>
      </c>
      <c r="C1537" s="1">
        <v>9</v>
      </c>
      <c r="D1537" s="1">
        <f>IF(Table1[[#This Row],[Position]]&lt;4,3,(IF(Table1[[#This Row],[Position]]&gt;10,1,2)))</f>
        <v>2</v>
      </c>
      <c r="E1537" s="1">
        <f>IF(Table1[[#This Row],[Previous Position]]&lt;4,3,(IF(Table1[[#This Row],[Previous Position]]&gt;10,1,2)))</f>
        <v>2</v>
      </c>
      <c r="F1537" s="1">
        <v>40</v>
      </c>
      <c r="G1537" s="1">
        <v>0</v>
      </c>
      <c r="H1537" s="1" t="s">
        <v>3133</v>
      </c>
      <c r="I1537" s="1">
        <v>0</v>
      </c>
      <c r="J1537" s="1">
        <v>0</v>
      </c>
      <c r="K1537" s="1">
        <v>0.16</v>
      </c>
      <c r="L1537" s="1">
        <v>715000</v>
      </c>
      <c r="M1537" s="1" t="s">
        <v>3134</v>
      </c>
    </row>
    <row r="1538" spans="1:13" x14ac:dyDescent="0.25">
      <c r="A1538" s="1" t="s">
        <v>3135</v>
      </c>
      <c r="B1538" s="1">
        <v>7</v>
      </c>
      <c r="C1538" s="1">
        <v>9</v>
      </c>
      <c r="D1538" s="1">
        <f>IF(Table1[[#This Row],[Position]]&lt;4,3,(IF(Table1[[#This Row],[Position]]&gt;10,1,2)))</f>
        <v>2</v>
      </c>
      <c r="E1538" s="1">
        <f>IF(Table1[[#This Row],[Previous Position]]&lt;4,3,(IF(Table1[[#This Row],[Previous Position]]&gt;10,1,2)))</f>
        <v>2</v>
      </c>
      <c r="F1538" s="1">
        <v>30</v>
      </c>
      <c r="G1538" s="1">
        <v>47.83</v>
      </c>
      <c r="H1538" s="1" t="s">
        <v>3136</v>
      </c>
      <c r="I1538" s="1">
        <v>0</v>
      </c>
      <c r="J1538" s="1">
        <v>0.01</v>
      </c>
      <c r="K1538" s="1">
        <v>0.93</v>
      </c>
      <c r="L1538" s="1">
        <v>1460000</v>
      </c>
      <c r="M1538" s="1" t="s">
        <v>3137</v>
      </c>
    </row>
    <row r="1539" spans="1:13" x14ac:dyDescent="0.25">
      <c r="A1539" s="1" t="s">
        <v>3138</v>
      </c>
      <c r="B1539" s="1">
        <v>9</v>
      </c>
      <c r="C1539" s="1">
        <v>12</v>
      </c>
      <c r="D1539" s="1">
        <f>IF(Table1[[#This Row],[Position]]&lt;4,3,(IF(Table1[[#This Row],[Position]]&gt;10,1,2)))</f>
        <v>2</v>
      </c>
      <c r="E1539" s="1">
        <f>IF(Table1[[#This Row],[Previous Position]]&lt;4,3,(IF(Table1[[#This Row],[Previous Position]]&gt;10,1,2)))</f>
        <v>1</v>
      </c>
      <c r="F1539" s="1">
        <v>40</v>
      </c>
      <c r="G1539" s="1">
        <v>0.84</v>
      </c>
      <c r="H1539" s="1" t="s">
        <v>3139</v>
      </c>
      <c r="I1539" s="1">
        <v>0</v>
      </c>
      <c r="J1539" s="1">
        <v>0</v>
      </c>
      <c r="K1539" s="1">
        <v>0.28000000000000003</v>
      </c>
      <c r="L1539" s="1">
        <v>200000000</v>
      </c>
      <c r="M1539" s="1" t="s">
        <v>3140</v>
      </c>
    </row>
    <row r="1540" spans="1:13" x14ac:dyDescent="0.25">
      <c r="A1540" s="1" t="s">
        <v>3141</v>
      </c>
      <c r="B1540" s="1">
        <v>9</v>
      </c>
      <c r="C1540" s="1">
        <v>8</v>
      </c>
      <c r="D1540" s="1">
        <f>IF(Table1[[#This Row],[Position]]&lt;4,3,(IF(Table1[[#This Row],[Position]]&gt;10,1,2)))</f>
        <v>2</v>
      </c>
      <c r="E1540" s="1">
        <f>IF(Table1[[#This Row],[Previous Position]]&lt;4,3,(IF(Table1[[#This Row],[Previous Position]]&gt;10,1,2)))</f>
        <v>2</v>
      </c>
      <c r="F1540" s="1">
        <v>40</v>
      </c>
      <c r="G1540" s="1">
        <v>0</v>
      </c>
      <c r="H1540" s="1" t="s">
        <v>653</v>
      </c>
      <c r="I1540" s="1">
        <v>0</v>
      </c>
      <c r="J1540" s="1">
        <v>0</v>
      </c>
      <c r="K1540" s="1">
        <v>0.11</v>
      </c>
      <c r="L1540" s="1">
        <v>21800000</v>
      </c>
      <c r="M1540" s="1" t="s">
        <v>3142</v>
      </c>
    </row>
    <row r="1541" spans="1:13" x14ac:dyDescent="0.25">
      <c r="A1541" s="1" t="s">
        <v>3143</v>
      </c>
      <c r="B1541" s="1">
        <v>9</v>
      </c>
      <c r="C1541" s="1">
        <v>10</v>
      </c>
      <c r="D1541" s="1">
        <f>IF(Table1[[#This Row],[Position]]&lt;4,3,(IF(Table1[[#This Row],[Position]]&gt;10,1,2)))</f>
        <v>2</v>
      </c>
      <c r="E1541" s="1">
        <f>IF(Table1[[#This Row],[Previous Position]]&lt;4,3,(IF(Table1[[#This Row],[Previous Position]]&gt;10,1,2)))</f>
        <v>2</v>
      </c>
      <c r="F1541" s="1">
        <v>40</v>
      </c>
      <c r="G1541" s="1">
        <v>0</v>
      </c>
      <c r="H1541" s="1" t="s">
        <v>1266</v>
      </c>
      <c r="I1541" s="1">
        <v>0</v>
      </c>
      <c r="J1541" s="1">
        <v>0</v>
      </c>
      <c r="K1541" s="1">
        <v>0</v>
      </c>
      <c r="L1541" s="1">
        <v>56000</v>
      </c>
      <c r="M1541" s="1" t="s">
        <v>3144</v>
      </c>
    </row>
    <row r="1542" spans="1:13" x14ac:dyDescent="0.25">
      <c r="A1542" s="1" t="s">
        <v>3145</v>
      </c>
      <c r="B1542" s="1">
        <v>10</v>
      </c>
      <c r="C1542" s="1">
        <v>10</v>
      </c>
      <c r="D1542" s="1">
        <f>IF(Table1[[#This Row],[Position]]&lt;4,3,(IF(Table1[[#This Row],[Position]]&gt;10,1,2)))</f>
        <v>2</v>
      </c>
      <c r="E1542" s="1">
        <f>IF(Table1[[#This Row],[Previous Position]]&lt;4,3,(IF(Table1[[#This Row],[Previous Position]]&gt;10,1,2)))</f>
        <v>2</v>
      </c>
      <c r="F1542" s="1">
        <v>40</v>
      </c>
      <c r="G1542" s="1">
        <v>0</v>
      </c>
      <c r="H1542" s="1" t="s">
        <v>517</v>
      </c>
      <c r="I1542" s="1">
        <v>0</v>
      </c>
      <c r="J1542" s="1">
        <v>0</v>
      </c>
      <c r="K1542" s="1">
        <v>0.02</v>
      </c>
      <c r="L1542" s="1">
        <v>510000</v>
      </c>
      <c r="M1542" s="1" t="s">
        <v>3146</v>
      </c>
    </row>
    <row r="1543" spans="1:13" x14ac:dyDescent="0.25">
      <c r="A1543" s="1" t="s">
        <v>2665</v>
      </c>
      <c r="B1543" s="1">
        <v>8</v>
      </c>
      <c r="C1543" s="1">
        <v>8</v>
      </c>
      <c r="D1543" s="1">
        <f>IF(Table1[[#This Row],[Position]]&lt;4,3,(IF(Table1[[#This Row],[Position]]&gt;10,1,2)))</f>
        <v>2</v>
      </c>
      <c r="E1543" s="1">
        <f>IF(Table1[[#This Row],[Previous Position]]&lt;4,3,(IF(Table1[[#This Row],[Previous Position]]&gt;10,1,2)))</f>
        <v>2</v>
      </c>
      <c r="F1543" s="1">
        <v>40</v>
      </c>
      <c r="G1543" s="1">
        <v>14.28</v>
      </c>
      <c r="H1543" s="1" t="s">
        <v>154</v>
      </c>
      <c r="I1543" s="1">
        <v>0</v>
      </c>
      <c r="J1543" s="1">
        <v>0</v>
      </c>
      <c r="K1543" s="1">
        <v>0.69</v>
      </c>
      <c r="L1543" s="1">
        <v>11100000</v>
      </c>
      <c r="M1543" s="1" t="s">
        <v>2666</v>
      </c>
    </row>
    <row r="1544" spans="1:13" x14ac:dyDescent="0.25">
      <c r="A1544" s="1" t="s">
        <v>3147</v>
      </c>
      <c r="B1544" s="1">
        <v>9</v>
      </c>
      <c r="C1544" s="1">
        <v>9</v>
      </c>
      <c r="D1544" s="1">
        <f>IF(Table1[[#This Row],[Position]]&lt;4,3,(IF(Table1[[#This Row],[Position]]&gt;10,1,2)))</f>
        <v>2</v>
      </c>
      <c r="E1544" s="1">
        <f>IF(Table1[[#This Row],[Previous Position]]&lt;4,3,(IF(Table1[[#This Row],[Previous Position]]&gt;10,1,2)))</f>
        <v>2</v>
      </c>
      <c r="F1544" s="1">
        <v>40</v>
      </c>
      <c r="G1544" s="1">
        <v>0</v>
      </c>
      <c r="H1544" s="1" t="s">
        <v>779</v>
      </c>
      <c r="I1544" s="1">
        <v>0</v>
      </c>
      <c r="J1544" s="1">
        <v>0</v>
      </c>
      <c r="K1544" s="1">
        <v>0.42</v>
      </c>
      <c r="L1544" s="1">
        <v>45100000</v>
      </c>
      <c r="M1544" s="1" t="s">
        <v>3148</v>
      </c>
    </row>
    <row r="1545" spans="1:13" x14ac:dyDescent="0.25">
      <c r="A1545" s="1" t="s">
        <v>3149</v>
      </c>
      <c r="B1545" s="1">
        <v>7</v>
      </c>
      <c r="C1545" s="1">
        <v>7</v>
      </c>
      <c r="D1545" s="1">
        <f>IF(Table1[[#This Row],[Position]]&lt;4,3,(IF(Table1[[#This Row],[Position]]&gt;10,1,2)))</f>
        <v>2</v>
      </c>
      <c r="E1545" s="1">
        <f>IF(Table1[[#This Row],[Previous Position]]&lt;4,3,(IF(Table1[[#This Row],[Previous Position]]&gt;10,1,2)))</f>
        <v>2</v>
      </c>
      <c r="F1545" s="1">
        <v>30</v>
      </c>
      <c r="G1545" s="1">
        <v>4.6900000000000004</v>
      </c>
      <c r="H1545" s="1" t="s">
        <v>3150</v>
      </c>
      <c r="I1545" s="1">
        <v>0</v>
      </c>
      <c r="J1545" s="1">
        <v>0</v>
      </c>
      <c r="K1545" s="1">
        <v>0.12</v>
      </c>
      <c r="L1545" s="1">
        <v>352000000</v>
      </c>
      <c r="M1545" s="1" t="s">
        <v>3151</v>
      </c>
    </row>
    <row r="1546" spans="1:13" x14ac:dyDescent="0.25">
      <c r="A1546" s="1" t="s">
        <v>3152</v>
      </c>
      <c r="B1546" s="1">
        <v>7</v>
      </c>
      <c r="C1546" s="1">
        <v>7</v>
      </c>
      <c r="D1546" s="1">
        <f>IF(Table1[[#This Row],[Position]]&lt;4,3,(IF(Table1[[#This Row],[Position]]&gt;10,1,2)))</f>
        <v>2</v>
      </c>
      <c r="E1546" s="1">
        <f>IF(Table1[[#This Row],[Previous Position]]&lt;4,3,(IF(Table1[[#This Row],[Previous Position]]&gt;10,1,2)))</f>
        <v>2</v>
      </c>
      <c r="F1546" s="1">
        <v>30</v>
      </c>
      <c r="G1546" s="1">
        <v>20.59</v>
      </c>
      <c r="H1546" s="1" t="s">
        <v>1772</v>
      </c>
      <c r="I1546" s="1">
        <v>0</v>
      </c>
      <c r="J1546" s="1">
        <v>0</v>
      </c>
      <c r="K1546" s="1">
        <v>0.9</v>
      </c>
      <c r="L1546" s="1">
        <v>191000000</v>
      </c>
      <c r="M1546" s="1" t="s">
        <v>3153</v>
      </c>
    </row>
    <row r="1547" spans="1:13" x14ac:dyDescent="0.25">
      <c r="A1547" s="1" t="s">
        <v>3154</v>
      </c>
      <c r="B1547" s="1">
        <v>8</v>
      </c>
      <c r="C1547" s="1">
        <v>8</v>
      </c>
      <c r="D1547" s="1">
        <f>IF(Table1[[#This Row],[Position]]&lt;4,3,(IF(Table1[[#This Row],[Position]]&gt;10,1,2)))</f>
        <v>2</v>
      </c>
      <c r="E1547" s="1">
        <f>IF(Table1[[#This Row],[Previous Position]]&lt;4,3,(IF(Table1[[#This Row],[Previous Position]]&gt;10,1,2)))</f>
        <v>2</v>
      </c>
      <c r="F1547" s="1">
        <v>40</v>
      </c>
      <c r="G1547" s="1">
        <v>19.27</v>
      </c>
      <c r="H1547" s="1" t="s">
        <v>1334</v>
      </c>
      <c r="I1547" s="1">
        <v>0</v>
      </c>
      <c r="J1547" s="1">
        <v>0</v>
      </c>
      <c r="K1547" s="1">
        <v>0.86</v>
      </c>
      <c r="L1547" s="1">
        <v>23000000</v>
      </c>
      <c r="M1547" s="1" t="s">
        <v>3155</v>
      </c>
    </row>
    <row r="1548" spans="1:13" x14ac:dyDescent="0.25">
      <c r="A1548" s="1" t="s">
        <v>3156</v>
      </c>
      <c r="B1548" s="1">
        <v>8</v>
      </c>
      <c r="C1548" s="1">
        <v>8</v>
      </c>
      <c r="D1548" s="1">
        <f>IF(Table1[[#This Row],[Position]]&lt;4,3,(IF(Table1[[#This Row],[Position]]&gt;10,1,2)))</f>
        <v>2</v>
      </c>
      <c r="E1548" s="1">
        <f>IF(Table1[[#This Row],[Previous Position]]&lt;4,3,(IF(Table1[[#This Row],[Previous Position]]&gt;10,1,2)))</f>
        <v>2</v>
      </c>
      <c r="F1548" s="1">
        <v>40</v>
      </c>
      <c r="G1548" s="1">
        <v>3.51</v>
      </c>
      <c r="H1548" s="1" t="s">
        <v>3157</v>
      </c>
      <c r="I1548" s="1">
        <v>0</v>
      </c>
      <c r="J1548" s="1">
        <v>0</v>
      </c>
      <c r="K1548" s="1">
        <v>0.7</v>
      </c>
      <c r="L1548" s="1">
        <v>1130000</v>
      </c>
      <c r="M1548" s="1" t="s">
        <v>3158</v>
      </c>
    </row>
    <row r="1549" spans="1:13" x14ac:dyDescent="0.25">
      <c r="A1549" s="1" t="s">
        <v>3159</v>
      </c>
      <c r="B1549" s="1">
        <v>7</v>
      </c>
      <c r="C1549" s="1">
        <v>6</v>
      </c>
      <c r="D1549" s="1">
        <f>IF(Table1[[#This Row],[Position]]&lt;4,3,(IF(Table1[[#This Row],[Position]]&gt;10,1,2)))</f>
        <v>2</v>
      </c>
      <c r="E1549" s="1">
        <f>IF(Table1[[#This Row],[Previous Position]]&lt;4,3,(IF(Table1[[#This Row],[Previous Position]]&gt;10,1,2)))</f>
        <v>2</v>
      </c>
      <c r="F1549" s="1">
        <v>30</v>
      </c>
      <c r="G1549" s="1">
        <v>7.8</v>
      </c>
      <c r="H1549" s="1" t="s">
        <v>3160</v>
      </c>
      <c r="I1549" s="1">
        <v>0</v>
      </c>
      <c r="J1549" s="1">
        <v>0</v>
      </c>
      <c r="K1549" s="1">
        <v>0.98</v>
      </c>
      <c r="L1549" s="1">
        <v>86400000</v>
      </c>
      <c r="M1549" s="1" t="s">
        <v>3161</v>
      </c>
    </row>
    <row r="1550" spans="1:13" x14ac:dyDescent="0.25">
      <c r="A1550" s="1" t="s">
        <v>3162</v>
      </c>
      <c r="B1550" s="1">
        <v>10</v>
      </c>
      <c r="C1550" s="1">
        <v>10</v>
      </c>
      <c r="D1550" s="1">
        <f>IF(Table1[[#This Row],[Position]]&lt;4,3,(IF(Table1[[#This Row],[Position]]&gt;10,1,2)))</f>
        <v>2</v>
      </c>
      <c r="E1550" s="1">
        <f>IF(Table1[[#This Row],[Previous Position]]&lt;4,3,(IF(Table1[[#This Row],[Previous Position]]&gt;10,1,2)))</f>
        <v>2</v>
      </c>
      <c r="F1550" s="1">
        <v>40</v>
      </c>
      <c r="G1550" s="1">
        <v>14.54</v>
      </c>
      <c r="H1550" s="1" t="s">
        <v>446</v>
      </c>
      <c r="I1550" s="1">
        <v>0</v>
      </c>
      <c r="J1550" s="1">
        <v>0</v>
      </c>
      <c r="K1550" s="1">
        <v>0.79</v>
      </c>
      <c r="L1550" s="1">
        <v>140000000</v>
      </c>
      <c r="M1550" s="1" t="s">
        <v>3163</v>
      </c>
    </row>
    <row r="1551" spans="1:13" x14ac:dyDescent="0.25">
      <c r="A1551" s="1" t="s">
        <v>3164</v>
      </c>
      <c r="B1551" s="1">
        <v>9</v>
      </c>
      <c r="C1551" s="1">
        <v>11</v>
      </c>
      <c r="D1551" s="1">
        <f>IF(Table1[[#This Row],[Position]]&lt;4,3,(IF(Table1[[#This Row],[Position]]&gt;10,1,2)))</f>
        <v>2</v>
      </c>
      <c r="E1551" s="1">
        <f>IF(Table1[[#This Row],[Previous Position]]&lt;4,3,(IF(Table1[[#This Row],[Previous Position]]&gt;10,1,2)))</f>
        <v>1</v>
      </c>
      <c r="F1551" s="1">
        <v>40</v>
      </c>
      <c r="G1551" s="1">
        <v>0</v>
      </c>
      <c r="H1551" s="1" t="s">
        <v>2220</v>
      </c>
      <c r="I1551" s="1">
        <v>0</v>
      </c>
      <c r="J1551" s="1">
        <v>0</v>
      </c>
      <c r="K1551" s="1">
        <v>0.12</v>
      </c>
      <c r="L1551" s="1">
        <v>937000</v>
      </c>
      <c r="M1551" s="1" t="s">
        <v>3165</v>
      </c>
    </row>
    <row r="1552" spans="1:13" x14ac:dyDescent="0.25">
      <c r="A1552" s="1" t="s">
        <v>3166</v>
      </c>
      <c r="B1552" s="1">
        <v>7</v>
      </c>
      <c r="C1552" s="1">
        <v>7</v>
      </c>
      <c r="D1552" s="1">
        <f>IF(Table1[[#This Row],[Position]]&lt;4,3,(IF(Table1[[#This Row],[Position]]&gt;10,1,2)))</f>
        <v>2</v>
      </c>
      <c r="E1552" s="1">
        <f>IF(Table1[[#This Row],[Previous Position]]&lt;4,3,(IF(Table1[[#This Row],[Previous Position]]&gt;10,1,2)))</f>
        <v>2</v>
      </c>
      <c r="F1552" s="1">
        <v>30</v>
      </c>
      <c r="G1552" s="1">
        <v>0</v>
      </c>
      <c r="H1552" s="1" t="s">
        <v>157</v>
      </c>
      <c r="I1552" s="1">
        <v>0</v>
      </c>
      <c r="J1552" s="1">
        <v>0</v>
      </c>
      <c r="K1552" s="1">
        <v>0.05</v>
      </c>
      <c r="L1552" s="1">
        <v>17900000</v>
      </c>
      <c r="M1552" s="1" t="s">
        <v>3167</v>
      </c>
    </row>
    <row r="1553" spans="1:13" x14ac:dyDescent="0.25">
      <c r="A1553" s="1" t="s">
        <v>3168</v>
      </c>
      <c r="B1553" s="1">
        <v>7</v>
      </c>
      <c r="C1553" s="1">
        <v>17</v>
      </c>
      <c r="D1553" s="1">
        <f>IF(Table1[[#This Row],[Position]]&lt;4,3,(IF(Table1[[#This Row],[Position]]&gt;10,1,2)))</f>
        <v>2</v>
      </c>
      <c r="E1553" s="1">
        <f>IF(Table1[[#This Row],[Previous Position]]&lt;4,3,(IF(Table1[[#This Row],[Previous Position]]&gt;10,1,2)))</f>
        <v>1</v>
      </c>
      <c r="F1553" s="1">
        <v>30</v>
      </c>
      <c r="G1553" s="1">
        <v>13.82</v>
      </c>
      <c r="H1553" s="1" t="s">
        <v>113</v>
      </c>
      <c r="I1553" s="1">
        <v>0</v>
      </c>
      <c r="J1553" s="1">
        <v>0</v>
      </c>
      <c r="K1553" s="1">
        <v>0.52</v>
      </c>
      <c r="L1553" s="1">
        <v>3910000</v>
      </c>
      <c r="M1553" s="1" t="s">
        <v>3169</v>
      </c>
    </row>
    <row r="1554" spans="1:13" x14ac:dyDescent="0.25">
      <c r="A1554" s="1" t="s">
        <v>3170</v>
      </c>
      <c r="B1554" s="1">
        <v>8</v>
      </c>
      <c r="C1554" s="1">
        <v>11</v>
      </c>
      <c r="D1554" s="1">
        <f>IF(Table1[[#This Row],[Position]]&lt;4,3,(IF(Table1[[#This Row],[Position]]&gt;10,1,2)))</f>
        <v>2</v>
      </c>
      <c r="E1554" s="1">
        <f>IF(Table1[[#This Row],[Previous Position]]&lt;4,3,(IF(Table1[[#This Row],[Previous Position]]&gt;10,1,2)))</f>
        <v>1</v>
      </c>
      <c r="F1554" s="1">
        <v>40</v>
      </c>
      <c r="G1554" s="1">
        <v>0</v>
      </c>
      <c r="H1554" s="1" t="s">
        <v>2220</v>
      </c>
      <c r="I1554" s="1">
        <v>0</v>
      </c>
      <c r="J1554" s="1">
        <v>0</v>
      </c>
      <c r="K1554" s="1">
        <v>0.13</v>
      </c>
      <c r="L1554" s="1">
        <v>13800000</v>
      </c>
      <c r="M1554" s="1" t="s">
        <v>3171</v>
      </c>
    </row>
    <row r="1555" spans="1:13" x14ac:dyDescent="0.25">
      <c r="A1555" s="1" t="s">
        <v>3172</v>
      </c>
      <c r="B1555" s="1">
        <v>9</v>
      </c>
      <c r="C1555" s="1">
        <v>8</v>
      </c>
      <c r="D1555" s="1">
        <f>IF(Table1[[#This Row],[Position]]&lt;4,3,(IF(Table1[[#This Row],[Position]]&gt;10,1,2)))</f>
        <v>2</v>
      </c>
      <c r="E1555" s="1">
        <f>IF(Table1[[#This Row],[Previous Position]]&lt;4,3,(IF(Table1[[#This Row],[Previous Position]]&gt;10,1,2)))</f>
        <v>2</v>
      </c>
      <c r="F1555" s="1">
        <v>40</v>
      </c>
      <c r="G1555" s="1">
        <v>5.56</v>
      </c>
      <c r="H1555" s="1" t="s">
        <v>673</v>
      </c>
      <c r="I1555" s="1">
        <v>0</v>
      </c>
      <c r="J1555" s="1">
        <v>0</v>
      </c>
      <c r="K1555" s="1">
        <v>0.13</v>
      </c>
      <c r="L1555" s="1">
        <v>32600000</v>
      </c>
      <c r="M1555" s="1" t="s">
        <v>3173</v>
      </c>
    </row>
    <row r="1556" spans="1:13" x14ac:dyDescent="0.25">
      <c r="A1556" s="1" t="s">
        <v>3174</v>
      </c>
      <c r="B1556" s="1">
        <v>10</v>
      </c>
      <c r="C1556" s="1">
        <v>9</v>
      </c>
      <c r="D1556" s="1">
        <f>IF(Table1[[#This Row],[Position]]&lt;4,3,(IF(Table1[[#This Row],[Position]]&gt;10,1,2)))</f>
        <v>2</v>
      </c>
      <c r="E1556" s="1">
        <f>IF(Table1[[#This Row],[Previous Position]]&lt;4,3,(IF(Table1[[#This Row],[Previous Position]]&gt;10,1,2)))</f>
        <v>2</v>
      </c>
      <c r="F1556" s="1">
        <v>40</v>
      </c>
      <c r="G1556" s="1">
        <v>0</v>
      </c>
      <c r="H1556" s="1" t="s">
        <v>343</v>
      </c>
      <c r="I1556" s="1">
        <v>0</v>
      </c>
      <c r="J1556" s="1">
        <v>0</v>
      </c>
      <c r="K1556" s="1">
        <v>0.02</v>
      </c>
      <c r="L1556" s="1">
        <v>379000000</v>
      </c>
      <c r="M1556" s="1" t="s">
        <v>3175</v>
      </c>
    </row>
    <row r="1557" spans="1:13" x14ac:dyDescent="0.25">
      <c r="A1557" s="1" t="s">
        <v>3176</v>
      </c>
      <c r="B1557" s="1">
        <v>8</v>
      </c>
      <c r="C1557" s="1">
        <v>10</v>
      </c>
      <c r="D1557" s="1">
        <f>IF(Table1[[#This Row],[Position]]&lt;4,3,(IF(Table1[[#This Row],[Position]]&gt;10,1,2)))</f>
        <v>2</v>
      </c>
      <c r="E1557" s="1">
        <f>IF(Table1[[#This Row],[Previous Position]]&lt;4,3,(IF(Table1[[#This Row],[Previous Position]]&gt;10,1,2)))</f>
        <v>2</v>
      </c>
      <c r="F1557" s="1">
        <v>40</v>
      </c>
      <c r="G1557" s="1">
        <v>0</v>
      </c>
      <c r="H1557" s="1" t="s">
        <v>343</v>
      </c>
      <c r="I1557" s="1">
        <v>0</v>
      </c>
      <c r="J1557" s="1">
        <v>0</v>
      </c>
      <c r="K1557" s="1">
        <v>0.59</v>
      </c>
      <c r="L1557" s="1">
        <v>1460000000</v>
      </c>
      <c r="M1557" s="1" t="s">
        <v>3177</v>
      </c>
    </row>
    <row r="1558" spans="1:13" x14ac:dyDescent="0.25">
      <c r="A1558" s="1" t="s">
        <v>3178</v>
      </c>
      <c r="B1558" s="1">
        <v>9</v>
      </c>
      <c r="C1558" s="1">
        <v>14</v>
      </c>
      <c r="D1558" s="1">
        <f>IF(Table1[[#This Row],[Position]]&lt;4,3,(IF(Table1[[#This Row],[Position]]&gt;10,1,2)))</f>
        <v>2</v>
      </c>
      <c r="E1558" s="1">
        <f>IF(Table1[[#This Row],[Previous Position]]&lt;4,3,(IF(Table1[[#This Row],[Previous Position]]&gt;10,1,2)))</f>
        <v>1</v>
      </c>
      <c r="F1558" s="1">
        <v>40</v>
      </c>
      <c r="G1558" s="1">
        <v>0</v>
      </c>
      <c r="H1558" s="1" t="s">
        <v>2467</v>
      </c>
      <c r="I1558" s="1">
        <v>0</v>
      </c>
      <c r="J1558" s="1">
        <v>0</v>
      </c>
      <c r="K1558" s="1">
        <v>0.03</v>
      </c>
      <c r="L1558" s="1">
        <v>269000000</v>
      </c>
      <c r="M1558" s="1" t="s">
        <v>3179</v>
      </c>
    </row>
    <row r="1559" spans="1:13" x14ac:dyDescent="0.25">
      <c r="A1559" s="1" t="s">
        <v>696</v>
      </c>
      <c r="B1559" s="1">
        <v>7</v>
      </c>
      <c r="C1559" s="1">
        <v>7</v>
      </c>
      <c r="D1559" s="1">
        <f>IF(Table1[[#This Row],[Position]]&lt;4,3,(IF(Table1[[#This Row],[Position]]&gt;10,1,2)))</f>
        <v>2</v>
      </c>
      <c r="E1559" s="1">
        <f>IF(Table1[[#This Row],[Previous Position]]&lt;4,3,(IF(Table1[[#This Row],[Previous Position]]&gt;10,1,2)))</f>
        <v>2</v>
      </c>
      <c r="F1559" s="1">
        <v>30</v>
      </c>
      <c r="G1559" s="1">
        <v>31.39</v>
      </c>
      <c r="H1559" s="1" t="s">
        <v>3180</v>
      </c>
      <c r="I1559" s="1">
        <v>0</v>
      </c>
      <c r="J1559" s="1">
        <v>0</v>
      </c>
      <c r="K1559" s="1">
        <v>0.92</v>
      </c>
      <c r="L1559" s="1">
        <v>456000</v>
      </c>
      <c r="M1559" s="1" t="s">
        <v>697</v>
      </c>
    </row>
    <row r="1560" spans="1:13" x14ac:dyDescent="0.25">
      <c r="A1560" s="1" t="s">
        <v>3181</v>
      </c>
      <c r="B1560" s="1">
        <v>7</v>
      </c>
      <c r="C1560" s="1">
        <v>7</v>
      </c>
      <c r="D1560" s="1">
        <f>IF(Table1[[#This Row],[Position]]&lt;4,3,(IF(Table1[[#This Row],[Position]]&gt;10,1,2)))</f>
        <v>2</v>
      </c>
      <c r="E1560" s="1">
        <f>IF(Table1[[#This Row],[Previous Position]]&lt;4,3,(IF(Table1[[#This Row],[Previous Position]]&gt;10,1,2)))</f>
        <v>2</v>
      </c>
      <c r="F1560" s="1">
        <v>30</v>
      </c>
      <c r="G1560" s="1">
        <v>0</v>
      </c>
      <c r="H1560" s="1" t="s">
        <v>2028</v>
      </c>
      <c r="I1560" s="1">
        <v>0</v>
      </c>
      <c r="J1560" s="1">
        <v>0</v>
      </c>
      <c r="K1560" s="1">
        <v>0.15</v>
      </c>
      <c r="L1560" s="1">
        <v>123000000</v>
      </c>
      <c r="M1560" s="1" t="s">
        <v>3182</v>
      </c>
    </row>
    <row r="1561" spans="1:13" x14ac:dyDescent="0.25">
      <c r="A1561" s="1" t="s">
        <v>3183</v>
      </c>
      <c r="B1561" s="1">
        <v>8</v>
      </c>
      <c r="C1561" s="1">
        <v>8</v>
      </c>
      <c r="D1561" s="1">
        <f>IF(Table1[[#This Row],[Position]]&lt;4,3,(IF(Table1[[#This Row],[Position]]&gt;10,1,2)))</f>
        <v>2</v>
      </c>
      <c r="E1561" s="1">
        <f>IF(Table1[[#This Row],[Previous Position]]&lt;4,3,(IF(Table1[[#This Row],[Previous Position]]&gt;10,1,2)))</f>
        <v>2</v>
      </c>
      <c r="F1561" s="1">
        <v>40</v>
      </c>
      <c r="G1561" s="1">
        <v>5.89</v>
      </c>
      <c r="H1561" s="1" t="s">
        <v>127</v>
      </c>
      <c r="I1561" s="1">
        <v>0</v>
      </c>
      <c r="J1561" s="1">
        <v>0</v>
      </c>
      <c r="K1561" s="1">
        <v>0.22</v>
      </c>
      <c r="L1561" s="1">
        <v>1010000</v>
      </c>
      <c r="M1561" s="1" t="s">
        <v>3184</v>
      </c>
    </row>
    <row r="1562" spans="1:13" x14ac:dyDescent="0.25">
      <c r="A1562" s="1" t="s">
        <v>3185</v>
      </c>
      <c r="B1562" s="1">
        <v>7</v>
      </c>
      <c r="C1562" s="1">
        <v>7</v>
      </c>
      <c r="D1562" s="1">
        <f>IF(Table1[[#This Row],[Position]]&lt;4,3,(IF(Table1[[#This Row],[Position]]&gt;10,1,2)))</f>
        <v>2</v>
      </c>
      <c r="E1562" s="1">
        <f>IF(Table1[[#This Row],[Previous Position]]&lt;4,3,(IF(Table1[[#This Row],[Previous Position]]&gt;10,1,2)))</f>
        <v>2</v>
      </c>
      <c r="F1562" s="1">
        <v>30</v>
      </c>
      <c r="G1562" s="1">
        <v>0</v>
      </c>
      <c r="H1562" s="1" t="s">
        <v>3186</v>
      </c>
      <c r="I1562" s="1">
        <v>0</v>
      </c>
      <c r="J1562" s="1">
        <v>0</v>
      </c>
      <c r="K1562" s="1">
        <v>0.9</v>
      </c>
      <c r="L1562" s="1">
        <v>38700000</v>
      </c>
      <c r="M1562" s="1" t="s">
        <v>3187</v>
      </c>
    </row>
    <row r="1563" spans="1:13" x14ac:dyDescent="0.25">
      <c r="A1563" s="1" t="s">
        <v>3188</v>
      </c>
      <c r="B1563" s="1">
        <v>10</v>
      </c>
      <c r="C1563" s="1">
        <v>8</v>
      </c>
      <c r="D1563" s="1">
        <f>IF(Table1[[#This Row],[Position]]&lt;4,3,(IF(Table1[[#This Row],[Position]]&gt;10,1,2)))</f>
        <v>2</v>
      </c>
      <c r="E1563" s="1">
        <f>IF(Table1[[#This Row],[Previous Position]]&lt;4,3,(IF(Table1[[#This Row],[Previous Position]]&gt;10,1,2)))</f>
        <v>2</v>
      </c>
      <c r="F1563" s="1">
        <v>40</v>
      </c>
      <c r="G1563" s="1">
        <v>2.11</v>
      </c>
      <c r="H1563" s="1" t="s">
        <v>3189</v>
      </c>
      <c r="I1563" s="1">
        <v>0</v>
      </c>
      <c r="J1563" s="1">
        <v>0</v>
      </c>
      <c r="K1563" s="1">
        <v>0.77</v>
      </c>
      <c r="L1563" s="1">
        <v>32700000</v>
      </c>
      <c r="M1563" s="1" t="s">
        <v>3190</v>
      </c>
    </row>
    <row r="1564" spans="1:13" x14ac:dyDescent="0.25">
      <c r="A1564" s="1" t="s">
        <v>3191</v>
      </c>
      <c r="B1564" s="1">
        <v>8</v>
      </c>
      <c r="C1564" s="1">
        <v>8</v>
      </c>
      <c r="D1564" s="1">
        <f>IF(Table1[[#This Row],[Position]]&lt;4,3,(IF(Table1[[#This Row],[Position]]&gt;10,1,2)))</f>
        <v>2</v>
      </c>
      <c r="E1564" s="1">
        <f>IF(Table1[[#This Row],[Previous Position]]&lt;4,3,(IF(Table1[[#This Row],[Previous Position]]&gt;10,1,2)))</f>
        <v>2</v>
      </c>
      <c r="F1564" s="1">
        <v>40</v>
      </c>
      <c r="G1564" s="1">
        <v>0</v>
      </c>
      <c r="H1564" s="1" t="s">
        <v>3192</v>
      </c>
      <c r="I1564" s="1">
        <v>0</v>
      </c>
      <c r="J1564" s="1">
        <v>0</v>
      </c>
      <c r="K1564" s="1">
        <v>0.98</v>
      </c>
      <c r="L1564" s="1">
        <v>26800000</v>
      </c>
      <c r="M1564" s="1" t="s">
        <v>3193</v>
      </c>
    </row>
    <row r="1565" spans="1:13" x14ac:dyDescent="0.25">
      <c r="A1565" s="1" t="s">
        <v>3194</v>
      </c>
      <c r="B1565" s="1">
        <v>8</v>
      </c>
      <c r="C1565" s="1">
        <v>9</v>
      </c>
      <c r="D1565" s="1">
        <f>IF(Table1[[#This Row],[Position]]&lt;4,3,(IF(Table1[[#This Row],[Position]]&gt;10,1,2)))</f>
        <v>2</v>
      </c>
      <c r="E1565" s="1">
        <f>IF(Table1[[#This Row],[Previous Position]]&lt;4,3,(IF(Table1[[#This Row],[Previous Position]]&gt;10,1,2)))</f>
        <v>2</v>
      </c>
      <c r="F1565" s="1">
        <v>40</v>
      </c>
      <c r="G1565" s="1">
        <v>0</v>
      </c>
      <c r="H1565" s="1" t="s">
        <v>127</v>
      </c>
      <c r="I1565" s="1">
        <v>0</v>
      </c>
      <c r="J1565" s="1">
        <v>0</v>
      </c>
      <c r="K1565" s="1">
        <v>0.56000000000000005</v>
      </c>
      <c r="L1565" s="1">
        <v>20900000</v>
      </c>
      <c r="M1565" s="1" t="s">
        <v>3195</v>
      </c>
    </row>
    <row r="1566" spans="1:13" x14ac:dyDescent="0.25">
      <c r="A1566" s="1" t="s">
        <v>3196</v>
      </c>
      <c r="B1566" s="1">
        <v>9</v>
      </c>
      <c r="C1566" s="1">
        <v>9</v>
      </c>
      <c r="D1566" s="1">
        <f>IF(Table1[[#This Row],[Position]]&lt;4,3,(IF(Table1[[#This Row],[Position]]&gt;10,1,2)))</f>
        <v>2</v>
      </c>
      <c r="E1566" s="1">
        <f>IF(Table1[[#This Row],[Previous Position]]&lt;4,3,(IF(Table1[[#This Row],[Previous Position]]&gt;10,1,2)))</f>
        <v>2</v>
      </c>
      <c r="F1566" s="1">
        <v>40</v>
      </c>
      <c r="G1566" s="1">
        <v>23.33</v>
      </c>
      <c r="H1566" s="1" t="s">
        <v>151</v>
      </c>
      <c r="I1566" s="1">
        <v>0</v>
      </c>
      <c r="J1566" s="1">
        <v>0</v>
      </c>
      <c r="K1566" s="1">
        <v>0.95</v>
      </c>
      <c r="L1566" s="1">
        <v>1180000</v>
      </c>
      <c r="M1566" s="1" t="s">
        <v>3197</v>
      </c>
    </row>
    <row r="1567" spans="1:13" x14ac:dyDescent="0.25">
      <c r="A1567" s="1" t="s">
        <v>3198</v>
      </c>
      <c r="B1567" s="1">
        <v>10</v>
      </c>
      <c r="C1567" s="1">
        <v>13</v>
      </c>
      <c r="D1567" s="1">
        <f>IF(Table1[[#This Row],[Position]]&lt;4,3,(IF(Table1[[#This Row],[Position]]&gt;10,1,2)))</f>
        <v>2</v>
      </c>
      <c r="E1567" s="1">
        <f>IF(Table1[[#This Row],[Previous Position]]&lt;4,3,(IF(Table1[[#This Row],[Previous Position]]&gt;10,1,2)))</f>
        <v>1</v>
      </c>
      <c r="F1567" s="1">
        <v>40</v>
      </c>
      <c r="G1567" s="1">
        <v>15.68</v>
      </c>
      <c r="H1567" s="1" t="s">
        <v>1073</v>
      </c>
      <c r="I1567" s="1">
        <v>0</v>
      </c>
      <c r="J1567" s="1">
        <v>0</v>
      </c>
      <c r="K1567" s="1">
        <v>0.92</v>
      </c>
      <c r="L1567" s="1">
        <v>190000000</v>
      </c>
      <c r="M1567" s="1" t="s">
        <v>3199</v>
      </c>
    </row>
    <row r="1568" spans="1:13" x14ac:dyDescent="0.25">
      <c r="A1568" s="1" t="s">
        <v>3200</v>
      </c>
      <c r="B1568" s="1">
        <v>14</v>
      </c>
      <c r="C1568" s="1">
        <v>16</v>
      </c>
      <c r="D1568" s="1">
        <f>IF(Table1[[#This Row],[Position]]&lt;4,3,(IF(Table1[[#This Row],[Position]]&gt;10,1,2)))</f>
        <v>1</v>
      </c>
      <c r="E1568" s="1">
        <f>IF(Table1[[#This Row],[Previous Position]]&lt;4,3,(IF(Table1[[#This Row],[Previous Position]]&gt;10,1,2)))</f>
        <v>1</v>
      </c>
      <c r="F1568" s="1">
        <v>170</v>
      </c>
      <c r="G1568" s="1">
        <v>0</v>
      </c>
      <c r="H1568" s="1" t="s">
        <v>3201</v>
      </c>
      <c r="I1568" s="1">
        <v>0</v>
      </c>
      <c r="J1568" s="1">
        <v>0</v>
      </c>
      <c r="K1568" s="1">
        <v>0.03</v>
      </c>
      <c r="L1568" s="1">
        <v>837000000</v>
      </c>
      <c r="M1568" s="1" t="s">
        <v>3202</v>
      </c>
    </row>
    <row r="1569" spans="1:13" x14ac:dyDescent="0.25">
      <c r="A1569" s="1" t="s">
        <v>3203</v>
      </c>
      <c r="B1569" s="1">
        <v>14</v>
      </c>
      <c r="C1569" s="1">
        <v>14</v>
      </c>
      <c r="D1569" s="1">
        <f>IF(Table1[[#This Row],[Position]]&lt;4,3,(IF(Table1[[#This Row],[Position]]&gt;10,1,2)))</f>
        <v>1</v>
      </c>
      <c r="E1569" s="1">
        <f>IF(Table1[[#This Row],[Previous Position]]&lt;4,3,(IF(Table1[[#This Row],[Previous Position]]&gt;10,1,2)))</f>
        <v>1</v>
      </c>
      <c r="F1569" s="1">
        <v>170</v>
      </c>
      <c r="G1569" s="1">
        <v>2.37</v>
      </c>
      <c r="H1569" s="1" t="s">
        <v>3204</v>
      </c>
      <c r="I1569" s="1">
        <v>0</v>
      </c>
      <c r="J1569" s="1">
        <v>0</v>
      </c>
      <c r="K1569" s="1">
        <v>7.0000000000000007E-2</v>
      </c>
      <c r="L1569" s="1">
        <v>81600000</v>
      </c>
      <c r="M1569" s="1" t="s">
        <v>3205</v>
      </c>
    </row>
    <row r="1570" spans="1:13" x14ac:dyDescent="0.25">
      <c r="A1570" s="1" t="s">
        <v>3206</v>
      </c>
      <c r="B1570" s="1">
        <v>14</v>
      </c>
      <c r="C1570" s="1">
        <v>15</v>
      </c>
      <c r="D1570" s="1">
        <f>IF(Table1[[#This Row],[Position]]&lt;4,3,(IF(Table1[[#This Row],[Position]]&gt;10,1,2)))</f>
        <v>1</v>
      </c>
      <c r="E1570" s="1">
        <f>IF(Table1[[#This Row],[Previous Position]]&lt;4,3,(IF(Table1[[#This Row],[Previous Position]]&gt;10,1,2)))</f>
        <v>1</v>
      </c>
      <c r="F1570" s="1">
        <v>170</v>
      </c>
      <c r="G1570" s="1">
        <v>2.92</v>
      </c>
      <c r="H1570" s="1" t="s">
        <v>478</v>
      </c>
      <c r="I1570" s="1">
        <v>0</v>
      </c>
      <c r="J1570" s="1">
        <v>0</v>
      </c>
      <c r="K1570" s="1">
        <v>0.34</v>
      </c>
      <c r="L1570" s="1">
        <v>317000</v>
      </c>
      <c r="M1570" s="1" t="s">
        <v>3207</v>
      </c>
    </row>
    <row r="1571" spans="1:13" x14ac:dyDescent="0.25">
      <c r="A1571" s="1" t="s">
        <v>3208</v>
      </c>
      <c r="B1571" s="1">
        <v>14</v>
      </c>
      <c r="C1571" s="1">
        <v>13</v>
      </c>
      <c r="D1571" s="1">
        <f>IF(Table1[[#This Row],[Position]]&lt;4,3,(IF(Table1[[#This Row],[Position]]&gt;10,1,2)))</f>
        <v>1</v>
      </c>
      <c r="E1571" s="1">
        <f>IF(Table1[[#This Row],[Previous Position]]&lt;4,3,(IF(Table1[[#This Row],[Previous Position]]&gt;10,1,2)))</f>
        <v>1</v>
      </c>
      <c r="F1571" s="1">
        <v>170</v>
      </c>
      <c r="G1571" s="1">
        <v>12.28</v>
      </c>
      <c r="H1571" s="1" t="s">
        <v>673</v>
      </c>
      <c r="I1571" s="1">
        <v>0</v>
      </c>
      <c r="J1571" s="1">
        <v>0</v>
      </c>
      <c r="K1571" s="1">
        <v>0.5</v>
      </c>
      <c r="L1571" s="1">
        <v>19400000</v>
      </c>
      <c r="M1571" s="1" t="s">
        <v>3209</v>
      </c>
    </row>
    <row r="1572" spans="1:13" x14ac:dyDescent="0.25">
      <c r="A1572" s="1" t="s">
        <v>3210</v>
      </c>
      <c r="B1572" s="1">
        <v>14</v>
      </c>
      <c r="C1572" s="1">
        <v>15</v>
      </c>
      <c r="D1572" s="1">
        <f>IF(Table1[[#This Row],[Position]]&lt;4,3,(IF(Table1[[#This Row],[Position]]&gt;10,1,2)))</f>
        <v>1</v>
      </c>
      <c r="E1572" s="1">
        <f>IF(Table1[[#This Row],[Previous Position]]&lt;4,3,(IF(Table1[[#This Row],[Previous Position]]&gt;10,1,2)))</f>
        <v>1</v>
      </c>
      <c r="F1572" s="1">
        <v>170</v>
      </c>
      <c r="G1572" s="1">
        <v>15.17</v>
      </c>
      <c r="H1572" s="1" t="s">
        <v>1581</v>
      </c>
      <c r="I1572" s="1">
        <v>0</v>
      </c>
      <c r="J1572" s="1">
        <v>0</v>
      </c>
      <c r="K1572" s="1">
        <v>0.93</v>
      </c>
      <c r="L1572" s="1">
        <v>213000000</v>
      </c>
      <c r="M1572" s="1" t="s">
        <v>3211</v>
      </c>
    </row>
    <row r="1573" spans="1:13" x14ac:dyDescent="0.25">
      <c r="A1573" s="1" t="s">
        <v>3212</v>
      </c>
      <c r="B1573" s="1">
        <v>14</v>
      </c>
      <c r="C1573" s="1">
        <v>13</v>
      </c>
      <c r="D1573" s="1">
        <f>IF(Table1[[#This Row],[Position]]&lt;4,3,(IF(Table1[[#This Row],[Position]]&gt;10,1,2)))</f>
        <v>1</v>
      </c>
      <c r="E1573" s="1">
        <f>IF(Table1[[#This Row],[Previous Position]]&lt;4,3,(IF(Table1[[#This Row],[Previous Position]]&gt;10,1,2)))</f>
        <v>1</v>
      </c>
      <c r="F1573" s="1">
        <v>170</v>
      </c>
      <c r="G1573" s="1">
        <v>6.08</v>
      </c>
      <c r="H1573" s="1" t="s">
        <v>59</v>
      </c>
      <c r="I1573" s="1">
        <v>0</v>
      </c>
      <c r="J1573" s="1">
        <v>0</v>
      </c>
      <c r="K1573" s="1">
        <v>0.39</v>
      </c>
      <c r="L1573" s="1">
        <v>10100000</v>
      </c>
      <c r="M1573" s="1" t="s">
        <v>3213</v>
      </c>
    </row>
    <row r="1574" spans="1:13" x14ac:dyDescent="0.25">
      <c r="A1574" s="1" t="s">
        <v>3214</v>
      </c>
      <c r="B1574" s="1">
        <v>14</v>
      </c>
      <c r="C1574" s="1">
        <v>16</v>
      </c>
      <c r="D1574" s="1">
        <f>IF(Table1[[#This Row],[Position]]&lt;4,3,(IF(Table1[[#This Row],[Position]]&gt;10,1,2)))</f>
        <v>1</v>
      </c>
      <c r="E1574" s="1">
        <f>IF(Table1[[#This Row],[Previous Position]]&lt;4,3,(IF(Table1[[#This Row],[Previous Position]]&gt;10,1,2)))</f>
        <v>1</v>
      </c>
      <c r="F1574" s="1">
        <v>170</v>
      </c>
      <c r="G1574" s="1">
        <v>7.08</v>
      </c>
      <c r="H1574" s="1" t="s">
        <v>229</v>
      </c>
      <c r="I1574" s="1">
        <v>0</v>
      </c>
      <c r="J1574" s="1">
        <v>0</v>
      </c>
      <c r="K1574" s="1">
        <v>0.12</v>
      </c>
      <c r="L1574" s="1">
        <v>983000000</v>
      </c>
      <c r="M1574" s="1" t="s">
        <v>3215</v>
      </c>
    </row>
    <row r="1575" spans="1:13" x14ac:dyDescent="0.25">
      <c r="A1575" s="1" t="s">
        <v>3216</v>
      </c>
      <c r="B1575" s="1">
        <v>14</v>
      </c>
      <c r="C1575" s="1">
        <v>16</v>
      </c>
      <c r="D1575" s="1">
        <f>IF(Table1[[#This Row],[Position]]&lt;4,3,(IF(Table1[[#This Row],[Position]]&gt;10,1,2)))</f>
        <v>1</v>
      </c>
      <c r="E1575" s="1">
        <f>IF(Table1[[#This Row],[Previous Position]]&lt;4,3,(IF(Table1[[#This Row],[Previous Position]]&gt;10,1,2)))</f>
        <v>1</v>
      </c>
      <c r="F1575" s="1">
        <v>170</v>
      </c>
      <c r="G1575" s="1">
        <v>1.45</v>
      </c>
      <c r="H1575" s="1" t="s">
        <v>3033</v>
      </c>
      <c r="I1575" s="1">
        <v>0</v>
      </c>
      <c r="J1575" s="1">
        <v>0</v>
      </c>
      <c r="K1575" s="1">
        <v>0.12</v>
      </c>
      <c r="L1575" s="1">
        <v>5170000</v>
      </c>
      <c r="M1575" s="1" t="s">
        <v>3217</v>
      </c>
    </row>
    <row r="1576" spans="1:13" x14ac:dyDescent="0.25">
      <c r="A1576" s="1" t="s">
        <v>3218</v>
      </c>
      <c r="B1576" s="1">
        <v>14</v>
      </c>
      <c r="C1576" s="1">
        <v>15</v>
      </c>
      <c r="D1576" s="1">
        <f>IF(Table1[[#This Row],[Position]]&lt;4,3,(IF(Table1[[#This Row],[Position]]&gt;10,1,2)))</f>
        <v>1</v>
      </c>
      <c r="E1576" s="1">
        <f>IF(Table1[[#This Row],[Previous Position]]&lt;4,3,(IF(Table1[[#This Row],[Previous Position]]&gt;10,1,2)))</f>
        <v>1</v>
      </c>
      <c r="F1576" s="1">
        <v>170</v>
      </c>
      <c r="G1576" s="1">
        <v>2.83</v>
      </c>
      <c r="H1576" s="1" t="s">
        <v>853</v>
      </c>
      <c r="I1576" s="1">
        <v>0</v>
      </c>
      <c r="J1576" s="1">
        <v>0</v>
      </c>
      <c r="K1576" s="1">
        <v>0.04</v>
      </c>
      <c r="L1576" s="1">
        <v>99600000</v>
      </c>
      <c r="M1576" s="1" t="s">
        <v>3219</v>
      </c>
    </row>
    <row r="1577" spans="1:13" x14ac:dyDescent="0.25">
      <c r="A1577" s="1" t="s">
        <v>3220</v>
      </c>
      <c r="B1577" s="1">
        <v>12</v>
      </c>
      <c r="C1577" s="1">
        <v>13</v>
      </c>
      <c r="D1577" s="1">
        <f>IF(Table1[[#This Row],[Position]]&lt;4,3,(IF(Table1[[#This Row],[Position]]&gt;10,1,2)))</f>
        <v>1</v>
      </c>
      <c r="E1577" s="1">
        <f>IF(Table1[[#This Row],[Previous Position]]&lt;4,3,(IF(Table1[[#This Row],[Previous Position]]&gt;10,1,2)))</f>
        <v>1</v>
      </c>
      <c r="F1577" s="1">
        <v>90</v>
      </c>
      <c r="G1577" s="1">
        <v>0</v>
      </c>
      <c r="H1577" s="1" t="s">
        <v>127</v>
      </c>
      <c r="I1577" s="1">
        <v>0</v>
      </c>
      <c r="J1577" s="1">
        <v>0</v>
      </c>
      <c r="K1577" s="1">
        <v>0.12</v>
      </c>
      <c r="L1577" s="1">
        <v>11000000</v>
      </c>
      <c r="M1577" s="1" t="s">
        <v>3221</v>
      </c>
    </row>
    <row r="1578" spans="1:13" x14ac:dyDescent="0.25">
      <c r="A1578" s="1" t="s">
        <v>3222</v>
      </c>
      <c r="B1578" s="1">
        <v>12</v>
      </c>
      <c r="C1578" s="1">
        <v>12</v>
      </c>
      <c r="D1578" s="1">
        <f>IF(Table1[[#This Row],[Position]]&lt;4,3,(IF(Table1[[#This Row],[Position]]&gt;10,1,2)))</f>
        <v>1</v>
      </c>
      <c r="E1578" s="1">
        <f>IF(Table1[[#This Row],[Previous Position]]&lt;4,3,(IF(Table1[[#This Row],[Previous Position]]&gt;10,1,2)))</f>
        <v>1</v>
      </c>
      <c r="F1578" s="1">
        <v>90</v>
      </c>
      <c r="G1578" s="1">
        <v>10.050000000000001</v>
      </c>
      <c r="H1578" s="1" t="s">
        <v>135</v>
      </c>
      <c r="I1578" s="1">
        <v>0</v>
      </c>
      <c r="J1578" s="1">
        <v>0</v>
      </c>
      <c r="K1578" s="1">
        <v>0.9</v>
      </c>
      <c r="L1578" s="1">
        <v>35800000</v>
      </c>
      <c r="M1578" s="1" t="s">
        <v>3223</v>
      </c>
    </row>
    <row r="1579" spans="1:13" x14ac:dyDescent="0.25">
      <c r="A1579" s="1" t="s">
        <v>3224</v>
      </c>
      <c r="B1579" s="1">
        <v>12</v>
      </c>
      <c r="C1579" s="1">
        <v>11</v>
      </c>
      <c r="D1579" s="1">
        <f>IF(Table1[[#This Row],[Position]]&lt;4,3,(IF(Table1[[#This Row],[Position]]&gt;10,1,2)))</f>
        <v>1</v>
      </c>
      <c r="E1579" s="1">
        <f>IF(Table1[[#This Row],[Previous Position]]&lt;4,3,(IF(Table1[[#This Row],[Previous Position]]&gt;10,1,2)))</f>
        <v>1</v>
      </c>
      <c r="F1579" s="1">
        <v>90</v>
      </c>
      <c r="G1579" s="1">
        <v>4.66</v>
      </c>
      <c r="H1579" s="1" t="s">
        <v>2846</v>
      </c>
      <c r="I1579" s="1">
        <v>0</v>
      </c>
      <c r="J1579" s="1">
        <v>0</v>
      </c>
      <c r="K1579" s="1">
        <v>0.34</v>
      </c>
      <c r="L1579" s="1">
        <v>16800000</v>
      </c>
      <c r="M1579" s="1" t="s">
        <v>3225</v>
      </c>
    </row>
    <row r="1580" spans="1:13" x14ac:dyDescent="0.25">
      <c r="A1580" s="1" t="s">
        <v>3226</v>
      </c>
      <c r="B1580" s="1">
        <v>18</v>
      </c>
      <c r="C1580" s="1">
        <v>19</v>
      </c>
      <c r="D1580" s="1">
        <f>IF(Table1[[#This Row],[Position]]&lt;4,3,(IF(Table1[[#This Row],[Position]]&gt;10,1,2)))</f>
        <v>1</v>
      </c>
      <c r="E1580" s="1">
        <f>IF(Table1[[#This Row],[Previous Position]]&lt;4,3,(IF(Table1[[#This Row],[Previous Position]]&gt;10,1,2)))</f>
        <v>1</v>
      </c>
      <c r="F1580" s="1">
        <v>390</v>
      </c>
      <c r="G1580" s="1">
        <v>8.32</v>
      </c>
      <c r="H1580" s="1" t="s">
        <v>1123</v>
      </c>
      <c r="I1580" s="1">
        <v>0</v>
      </c>
      <c r="J1580" s="1">
        <v>0</v>
      </c>
      <c r="K1580" s="1">
        <v>0.23</v>
      </c>
      <c r="L1580" s="1">
        <v>28200000</v>
      </c>
      <c r="M1580" s="1" t="s">
        <v>3227</v>
      </c>
    </row>
    <row r="1581" spans="1:13" x14ac:dyDescent="0.25">
      <c r="A1581" s="1" t="s">
        <v>3228</v>
      </c>
      <c r="B1581" s="1">
        <v>12</v>
      </c>
      <c r="C1581" s="1">
        <v>0</v>
      </c>
      <c r="D1581" s="1">
        <f>IF(Table1[[#This Row],[Position]]&lt;4,3,(IF(Table1[[#This Row],[Position]]&gt;10,1,2)))</f>
        <v>1</v>
      </c>
      <c r="E1581" s="1">
        <f>IF(Table1[[#This Row],[Previous Position]]&lt;4,3,(IF(Table1[[#This Row],[Previous Position]]&gt;10,1,2)))</f>
        <v>3</v>
      </c>
      <c r="F1581" s="1">
        <v>90</v>
      </c>
      <c r="G1581" s="1">
        <v>13.07</v>
      </c>
      <c r="H1581" s="1" t="s">
        <v>2403</v>
      </c>
      <c r="I1581" s="1">
        <v>0</v>
      </c>
      <c r="J1581" s="1">
        <v>0</v>
      </c>
      <c r="K1581" s="1">
        <v>0.97</v>
      </c>
      <c r="L1581" s="1">
        <v>1860000</v>
      </c>
      <c r="M1581" s="1" t="s">
        <v>3229</v>
      </c>
    </row>
    <row r="1582" spans="1:13" x14ac:dyDescent="0.25">
      <c r="A1582" s="1" t="s">
        <v>3230</v>
      </c>
      <c r="B1582" s="1">
        <v>12</v>
      </c>
      <c r="C1582" s="1">
        <v>11</v>
      </c>
      <c r="D1582" s="1">
        <f>IF(Table1[[#This Row],[Position]]&lt;4,3,(IF(Table1[[#This Row],[Position]]&gt;10,1,2)))</f>
        <v>1</v>
      </c>
      <c r="E1582" s="1">
        <f>IF(Table1[[#This Row],[Previous Position]]&lt;4,3,(IF(Table1[[#This Row],[Previous Position]]&gt;10,1,2)))</f>
        <v>1</v>
      </c>
      <c r="F1582" s="1">
        <v>90</v>
      </c>
      <c r="G1582" s="1">
        <v>41.74</v>
      </c>
      <c r="H1582" s="1" t="s">
        <v>164</v>
      </c>
      <c r="I1582" s="1">
        <v>0</v>
      </c>
      <c r="J1582" s="1">
        <v>0.01</v>
      </c>
      <c r="K1582" s="1">
        <v>0.94</v>
      </c>
      <c r="L1582" s="1">
        <v>133000000</v>
      </c>
      <c r="M1582" s="1" t="s">
        <v>3231</v>
      </c>
    </row>
    <row r="1583" spans="1:13" x14ac:dyDescent="0.25">
      <c r="A1583" s="1" t="s">
        <v>3232</v>
      </c>
      <c r="B1583" s="1">
        <v>12</v>
      </c>
      <c r="C1583" s="1">
        <v>13</v>
      </c>
      <c r="D1583" s="1">
        <f>IF(Table1[[#This Row],[Position]]&lt;4,3,(IF(Table1[[#This Row],[Position]]&gt;10,1,2)))</f>
        <v>1</v>
      </c>
      <c r="E1583" s="1">
        <f>IF(Table1[[#This Row],[Previous Position]]&lt;4,3,(IF(Table1[[#This Row],[Previous Position]]&gt;10,1,2)))</f>
        <v>1</v>
      </c>
      <c r="F1583" s="1">
        <v>90</v>
      </c>
      <c r="G1583" s="1">
        <v>9.66</v>
      </c>
      <c r="H1583" s="1" t="s">
        <v>216</v>
      </c>
      <c r="I1583" s="1">
        <v>0</v>
      </c>
      <c r="J1583" s="1">
        <v>0</v>
      </c>
      <c r="K1583" s="1">
        <v>0.28000000000000003</v>
      </c>
      <c r="L1583" s="1">
        <v>2140000</v>
      </c>
      <c r="M1583" s="1" t="s">
        <v>3233</v>
      </c>
    </row>
    <row r="1584" spans="1:13" x14ac:dyDescent="0.25">
      <c r="A1584" s="1" t="s">
        <v>3234</v>
      </c>
      <c r="B1584" s="1">
        <v>12</v>
      </c>
      <c r="C1584" s="1">
        <v>12</v>
      </c>
      <c r="D1584" s="1">
        <f>IF(Table1[[#This Row],[Position]]&lt;4,3,(IF(Table1[[#This Row],[Position]]&gt;10,1,2)))</f>
        <v>1</v>
      </c>
      <c r="E1584" s="1">
        <f>IF(Table1[[#This Row],[Previous Position]]&lt;4,3,(IF(Table1[[#This Row],[Previous Position]]&gt;10,1,2)))</f>
        <v>1</v>
      </c>
      <c r="F1584" s="1">
        <v>90</v>
      </c>
      <c r="G1584" s="1">
        <v>8.44</v>
      </c>
      <c r="H1584" s="1" t="s">
        <v>2894</v>
      </c>
      <c r="I1584" s="1">
        <v>0</v>
      </c>
      <c r="J1584" s="1">
        <v>0</v>
      </c>
      <c r="K1584" s="1">
        <v>0.89</v>
      </c>
      <c r="L1584" s="1">
        <v>279000000</v>
      </c>
      <c r="M1584" s="1" t="s">
        <v>3235</v>
      </c>
    </row>
    <row r="1585" spans="1:13" x14ac:dyDescent="0.25">
      <c r="A1585" s="1" t="s">
        <v>3236</v>
      </c>
      <c r="B1585" s="1">
        <v>12</v>
      </c>
      <c r="C1585" s="1">
        <v>12</v>
      </c>
      <c r="D1585" s="1">
        <f>IF(Table1[[#This Row],[Position]]&lt;4,3,(IF(Table1[[#This Row],[Position]]&gt;10,1,2)))</f>
        <v>1</v>
      </c>
      <c r="E1585" s="1">
        <f>IF(Table1[[#This Row],[Previous Position]]&lt;4,3,(IF(Table1[[#This Row],[Previous Position]]&gt;10,1,2)))</f>
        <v>1</v>
      </c>
      <c r="F1585" s="1">
        <v>90</v>
      </c>
      <c r="G1585" s="1">
        <v>7.19</v>
      </c>
      <c r="H1585" s="1" t="s">
        <v>958</v>
      </c>
      <c r="I1585" s="1">
        <v>0</v>
      </c>
      <c r="J1585" s="1">
        <v>0</v>
      </c>
      <c r="K1585" s="1">
        <v>0.56000000000000005</v>
      </c>
      <c r="L1585" s="1">
        <v>219000000</v>
      </c>
      <c r="M1585" s="1" t="s">
        <v>3237</v>
      </c>
    </row>
    <row r="1586" spans="1:13" x14ac:dyDescent="0.25">
      <c r="A1586" s="1" t="s">
        <v>3238</v>
      </c>
      <c r="B1586" s="1">
        <v>12</v>
      </c>
      <c r="C1586" s="1">
        <v>14</v>
      </c>
      <c r="D1586" s="1">
        <f>IF(Table1[[#This Row],[Position]]&lt;4,3,(IF(Table1[[#This Row],[Position]]&gt;10,1,2)))</f>
        <v>1</v>
      </c>
      <c r="E1586" s="1">
        <f>IF(Table1[[#This Row],[Previous Position]]&lt;4,3,(IF(Table1[[#This Row],[Previous Position]]&gt;10,1,2)))</f>
        <v>1</v>
      </c>
      <c r="F1586" s="1">
        <v>90</v>
      </c>
      <c r="G1586" s="1">
        <v>4.09</v>
      </c>
      <c r="H1586" s="1" t="s">
        <v>1103</v>
      </c>
      <c r="I1586" s="1">
        <v>0</v>
      </c>
      <c r="J1586" s="1">
        <v>0</v>
      </c>
      <c r="K1586" s="1">
        <v>0.34</v>
      </c>
      <c r="L1586" s="1">
        <v>1420000000</v>
      </c>
      <c r="M1586" s="1" t="s">
        <v>3239</v>
      </c>
    </row>
    <row r="1587" spans="1:13" x14ac:dyDescent="0.25">
      <c r="A1587" s="1" t="s">
        <v>3240</v>
      </c>
      <c r="B1587" s="1">
        <v>18</v>
      </c>
      <c r="C1587" s="1">
        <v>19</v>
      </c>
      <c r="D1587" s="1">
        <f>IF(Table1[[#This Row],[Position]]&lt;4,3,(IF(Table1[[#This Row],[Position]]&gt;10,1,2)))</f>
        <v>1</v>
      </c>
      <c r="E1587" s="1">
        <f>IF(Table1[[#This Row],[Previous Position]]&lt;4,3,(IF(Table1[[#This Row],[Previous Position]]&gt;10,1,2)))</f>
        <v>1</v>
      </c>
      <c r="F1587" s="1">
        <v>390</v>
      </c>
      <c r="G1587" s="1">
        <v>41.78</v>
      </c>
      <c r="H1587" s="1" t="s">
        <v>3241</v>
      </c>
      <c r="I1587" s="1">
        <v>0</v>
      </c>
      <c r="J1587" s="1">
        <v>0.01</v>
      </c>
      <c r="K1587" s="1">
        <v>0.16</v>
      </c>
      <c r="L1587" s="1">
        <v>686000</v>
      </c>
      <c r="M1587" s="1" t="s">
        <v>3242</v>
      </c>
    </row>
    <row r="1588" spans="1:13" x14ac:dyDescent="0.25">
      <c r="A1588" s="1" t="s">
        <v>1560</v>
      </c>
      <c r="B1588" s="1">
        <v>12</v>
      </c>
      <c r="C1588" s="1">
        <v>0</v>
      </c>
      <c r="D1588" s="1">
        <f>IF(Table1[[#This Row],[Position]]&lt;4,3,(IF(Table1[[#This Row],[Position]]&gt;10,1,2)))</f>
        <v>1</v>
      </c>
      <c r="E1588" s="1">
        <f>IF(Table1[[#This Row],[Previous Position]]&lt;4,3,(IF(Table1[[#This Row],[Previous Position]]&gt;10,1,2)))</f>
        <v>3</v>
      </c>
      <c r="F1588" s="1">
        <v>90</v>
      </c>
      <c r="G1588" s="1">
        <v>13.85</v>
      </c>
      <c r="H1588" s="1" t="s">
        <v>3243</v>
      </c>
      <c r="I1588" s="1">
        <v>0</v>
      </c>
      <c r="J1588" s="1">
        <v>0</v>
      </c>
      <c r="K1588" s="1">
        <v>0.89</v>
      </c>
      <c r="L1588" s="1">
        <v>6340000</v>
      </c>
      <c r="M1588" s="1" t="s">
        <v>1561</v>
      </c>
    </row>
    <row r="1589" spans="1:13" x14ac:dyDescent="0.25">
      <c r="A1589" s="1" t="s">
        <v>3244</v>
      </c>
      <c r="B1589" s="1">
        <v>12</v>
      </c>
      <c r="C1589" s="1">
        <v>8</v>
      </c>
      <c r="D1589" s="1">
        <f>IF(Table1[[#This Row],[Position]]&lt;4,3,(IF(Table1[[#This Row],[Position]]&gt;10,1,2)))</f>
        <v>1</v>
      </c>
      <c r="E1589" s="1">
        <f>IF(Table1[[#This Row],[Previous Position]]&lt;4,3,(IF(Table1[[#This Row],[Previous Position]]&gt;10,1,2)))</f>
        <v>2</v>
      </c>
      <c r="F1589" s="1">
        <v>90</v>
      </c>
      <c r="G1589" s="1">
        <v>0</v>
      </c>
      <c r="H1589" s="1" t="s">
        <v>3245</v>
      </c>
      <c r="I1589" s="1">
        <v>0</v>
      </c>
      <c r="J1589" s="1">
        <v>0</v>
      </c>
      <c r="K1589" s="1">
        <v>0.03</v>
      </c>
      <c r="L1589" s="1">
        <v>421000</v>
      </c>
      <c r="M1589" s="1" t="s">
        <v>3246</v>
      </c>
    </row>
    <row r="1590" spans="1:13" x14ac:dyDescent="0.25">
      <c r="A1590" s="1" t="s">
        <v>3247</v>
      </c>
      <c r="B1590" s="1">
        <v>16</v>
      </c>
      <c r="C1590" s="1">
        <v>17</v>
      </c>
      <c r="D1590" s="1">
        <f>IF(Table1[[#This Row],[Position]]&lt;4,3,(IF(Table1[[#This Row],[Position]]&gt;10,1,2)))</f>
        <v>1</v>
      </c>
      <c r="E1590" s="1">
        <f>IF(Table1[[#This Row],[Previous Position]]&lt;4,3,(IF(Table1[[#This Row],[Previous Position]]&gt;10,1,2)))</f>
        <v>1</v>
      </c>
      <c r="F1590" s="1">
        <v>210</v>
      </c>
      <c r="G1590" s="1">
        <v>0</v>
      </c>
      <c r="H1590" s="1" t="s">
        <v>3248</v>
      </c>
      <c r="I1590" s="1">
        <v>0</v>
      </c>
      <c r="J1590" s="1">
        <v>0</v>
      </c>
      <c r="K1590" s="1">
        <v>0.08</v>
      </c>
      <c r="L1590" s="1">
        <v>272000000</v>
      </c>
      <c r="M1590" s="1" t="s">
        <v>3249</v>
      </c>
    </row>
    <row r="1591" spans="1:13" x14ac:dyDescent="0.25">
      <c r="A1591" s="1" t="s">
        <v>3250</v>
      </c>
      <c r="B1591" s="1">
        <v>16</v>
      </c>
      <c r="C1591" s="1">
        <v>15</v>
      </c>
      <c r="D1591" s="1">
        <f>IF(Table1[[#This Row],[Position]]&lt;4,3,(IF(Table1[[#This Row],[Position]]&gt;10,1,2)))</f>
        <v>1</v>
      </c>
      <c r="E1591" s="1">
        <f>IF(Table1[[#This Row],[Previous Position]]&lt;4,3,(IF(Table1[[#This Row],[Previous Position]]&gt;10,1,2)))</f>
        <v>1</v>
      </c>
      <c r="F1591" s="1">
        <v>210</v>
      </c>
      <c r="G1591" s="1">
        <v>0</v>
      </c>
      <c r="H1591" s="1" t="s">
        <v>1266</v>
      </c>
      <c r="I1591" s="1">
        <v>0</v>
      </c>
      <c r="J1591" s="1">
        <v>0</v>
      </c>
      <c r="K1591" s="1">
        <v>0</v>
      </c>
      <c r="L1591" s="1">
        <v>480000</v>
      </c>
      <c r="M1591" s="1" t="s">
        <v>3251</v>
      </c>
    </row>
    <row r="1592" spans="1:13" x14ac:dyDescent="0.25">
      <c r="A1592" s="1" t="s">
        <v>3252</v>
      </c>
      <c r="B1592" s="1">
        <v>15</v>
      </c>
      <c r="C1592" s="1">
        <v>16</v>
      </c>
      <c r="D1592" s="1">
        <f>IF(Table1[[#This Row],[Position]]&lt;4,3,(IF(Table1[[#This Row],[Position]]&gt;10,1,2)))</f>
        <v>1</v>
      </c>
      <c r="E1592" s="1">
        <f>IF(Table1[[#This Row],[Previous Position]]&lt;4,3,(IF(Table1[[#This Row],[Previous Position]]&gt;10,1,2)))</f>
        <v>1</v>
      </c>
      <c r="F1592" s="1">
        <v>210</v>
      </c>
      <c r="G1592" s="1">
        <v>0.47</v>
      </c>
      <c r="H1592" s="1" t="s">
        <v>639</v>
      </c>
      <c r="I1592" s="1">
        <v>0</v>
      </c>
      <c r="J1592" s="1">
        <v>0</v>
      </c>
      <c r="K1592" s="1">
        <v>0.17</v>
      </c>
      <c r="L1592" s="1">
        <v>9760000</v>
      </c>
      <c r="M1592" s="1" t="s">
        <v>3253</v>
      </c>
    </row>
    <row r="1593" spans="1:13" x14ac:dyDescent="0.25">
      <c r="A1593" s="1" t="s">
        <v>3254</v>
      </c>
      <c r="B1593" s="1">
        <v>16</v>
      </c>
      <c r="C1593" s="1">
        <v>0</v>
      </c>
      <c r="D1593" s="1">
        <f>IF(Table1[[#This Row],[Position]]&lt;4,3,(IF(Table1[[#This Row],[Position]]&gt;10,1,2)))</f>
        <v>1</v>
      </c>
      <c r="E1593" s="1">
        <f>IF(Table1[[#This Row],[Previous Position]]&lt;4,3,(IF(Table1[[#This Row],[Previous Position]]&gt;10,1,2)))</f>
        <v>3</v>
      </c>
      <c r="F1593" s="1">
        <v>210</v>
      </c>
      <c r="G1593" s="1">
        <v>6.32</v>
      </c>
      <c r="H1593" s="1" t="s">
        <v>3255</v>
      </c>
      <c r="I1593" s="1">
        <v>0</v>
      </c>
      <c r="J1593" s="1">
        <v>0</v>
      </c>
      <c r="K1593" s="1">
        <v>0.16</v>
      </c>
      <c r="L1593" s="1">
        <v>42000</v>
      </c>
      <c r="M1593" s="1" t="s">
        <v>3256</v>
      </c>
    </row>
    <row r="1594" spans="1:13" x14ac:dyDescent="0.25">
      <c r="A1594" s="1" t="s">
        <v>3257</v>
      </c>
      <c r="B1594" s="1">
        <v>15</v>
      </c>
      <c r="C1594" s="1">
        <v>12</v>
      </c>
      <c r="D1594" s="1">
        <f>IF(Table1[[#This Row],[Position]]&lt;4,3,(IF(Table1[[#This Row],[Position]]&gt;10,1,2)))</f>
        <v>1</v>
      </c>
      <c r="E1594" s="1">
        <f>IF(Table1[[#This Row],[Previous Position]]&lt;4,3,(IF(Table1[[#This Row],[Previous Position]]&gt;10,1,2)))</f>
        <v>1</v>
      </c>
      <c r="F1594" s="1">
        <v>210</v>
      </c>
      <c r="G1594" s="1">
        <v>0</v>
      </c>
      <c r="H1594" s="1" t="s">
        <v>3258</v>
      </c>
      <c r="I1594" s="1">
        <v>0</v>
      </c>
      <c r="J1594" s="1">
        <v>0</v>
      </c>
      <c r="K1594" s="1">
        <v>0.02</v>
      </c>
      <c r="L1594" s="1">
        <v>15800000</v>
      </c>
      <c r="M1594" s="1" t="s">
        <v>3259</v>
      </c>
    </row>
    <row r="1595" spans="1:13" x14ac:dyDescent="0.25">
      <c r="A1595" s="1" t="s">
        <v>3260</v>
      </c>
      <c r="B1595" s="1">
        <v>16</v>
      </c>
      <c r="C1595" s="1">
        <v>0</v>
      </c>
      <c r="D1595" s="1">
        <f>IF(Table1[[#This Row],[Position]]&lt;4,3,(IF(Table1[[#This Row],[Position]]&gt;10,1,2)))</f>
        <v>1</v>
      </c>
      <c r="E1595" s="1">
        <f>IF(Table1[[#This Row],[Previous Position]]&lt;4,3,(IF(Table1[[#This Row],[Previous Position]]&gt;10,1,2)))</f>
        <v>3</v>
      </c>
      <c r="F1595" s="1">
        <v>210</v>
      </c>
      <c r="G1595" s="1">
        <v>0</v>
      </c>
      <c r="H1595" s="1" t="s">
        <v>3261</v>
      </c>
      <c r="I1595" s="1">
        <v>0</v>
      </c>
      <c r="J1595" s="1">
        <v>0</v>
      </c>
      <c r="K1595" s="1">
        <v>0.12</v>
      </c>
      <c r="L1595" s="1">
        <v>862000</v>
      </c>
      <c r="M1595" s="1" t="s">
        <v>3262</v>
      </c>
    </row>
    <row r="1596" spans="1:13" x14ac:dyDescent="0.25">
      <c r="A1596" s="1" t="s">
        <v>3263</v>
      </c>
      <c r="B1596" s="1">
        <v>15</v>
      </c>
      <c r="C1596" s="1">
        <v>20</v>
      </c>
      <c r="D1596" s="1">
        <f>IF(Table1[[#This Row],[Position]]&lt;4,3,(IF(Table1[[#This Row],[Position]]&gt;10,1,2)))</f>
        <v>1</v>
      </c>
      <c r="E1596" s="1">
        <f>IF(Table1[[#This Row],[Previous Position]]&lt;4,3,(IF(Table1[[#This Row],[Previous Position]]&gt;10,1,2)))</f>
        <v>1</v>
      </c>
      <c r="F1596" s="1">
        <v>210</v>
      </c>
      <c r="G1596" s="1">
        <v>3.84</v>
      </c>
      <c r="H1596" s="1" t="s">
        <v>173</v>
      </c>
      <c r="I1596" s="1">
        <v>0</v>
      </c>
      <c r="J1596" s="1">
        <v>0</v>
      </c>
      <c r="K1596" s="1">
        <v>0.11</v>
      </c>
      <c r="L1596" s="1">
        <v>38400000</v>
      </c>
      <c r="M1596" s="1" t="s">
        <v>3264</v>
      </c>
    </row>
    <row r="1597" spans="1:13" x14ac:dyDescent="0.25">
      <c r="A1597" s="1" t="s">
        <v>3265</v>
      </c>
      <c r="B1597" s="1">
        <v>16</v>
      </c>
      <c r="C1597" s="1">
        <v>17</v>
      </c>
      <c r="D1597" s="1">
        <f>IF(Table1[[#This Row],[Position]]&lt;4,3,(IF(Table1[[#This Row],[Position]]&gt;10,1,2)))</f>
        <v>1</v>
      </c>
      <c r="E1597" s="1">
        <f>IF(Table1[[#This Row],[Previous Position]]&lt;4,3,(IF(Table1[[#This Row],[Previous Position]]&gt;10,1,2)))</f>
        <v>1</v>
      </c>
      <c r="F1597" s="1">
        <v>210</v>
      </c>
      <c r="G1597" s="1">
        <v>23.96</v>
      </c>
      <c r="H1597" s="1" t="s">
        <v>1539</v>
      </c>
      <c r="I1597" s="1">
        <v>0</v>
      </c>
      <c r="J1597" s="1">
        <v>0</v>
      </c>
      <c r="K1597" s="1">
        <v>0.75</v>
      </c>
      <c r="L1597" s="1">
        <v>4140000</v>
      </c>
      <c r="M1597" s="1" t="s">
        <v>3266</v>
      </c>
    </row>
    <row r="1598" spans="1:13" x14ac:dyDescent="0.25">
      <c r="A1598" s="1" t="s">
        <v>2901</v>
      </c>
      <c r="B1598" s="1">
        <v>15</v>
      </c>
      <c r="C1598" s="1">
        <v>0</v>
      </c>
      <c r="D1598" s="1">
        <f>IF(Table1[[#This Row],[Position]]&lt;4,3,(IF(Table1[[#This Row],[Position]]&gt;10,1,2)))</f>
        <v>1</v>
      </c>
      <c r="E1598" s="1">
        <f>IF(Table1[[#This Row],[Previous Position]]&lt;4,3,(IF(Table1[[#This Row],[Previous Position]]&gt;10,1,2)))</f>
        <v>3</v>
      </c>
      <c r="F1598" s="1">
        <v>210</v>
      </c>
      <c r="G1598" s="1">
        <v>6.55</v>
      </c>
      <c r="H1598" s="1" t="s">
        <v>56</v>
      </c>
      <c r="I1598" s="1">
        <v>0</v>
      </c>
      <c r="J1598" s="1">
        <v>0</v>
      </c>
      <c r="K1598" s="1">
        <v>0.36</v>
      </c>
      <c r="L1598" s="1">
        <v>12200000</v>
      </c>
      <c r="M1598" s="1" t="s">
        <v>2902</v>
      </c>
    </row>
    <row r="1599" spans="1:13" x14ac:dyDescent="0.25">
      <c r="A1599" s="1" t="s">
        <v>3267</v>
      </c>
      <c r="B1599" s="1">
        <v>5</v>
      </c>
      <c r="C1599" s="1">
        <v>5</v>
      </c>
      <c r="D1599" s="1">
        <f>IF(Table1[[#This Row],[Position]]&lt;4,3,(IF(Table1[[#This Row],[Position]]&gt;10,1,2)))</f>
        <v>2</v>
      </c>
      <c r="E1599" s="1">
        <f>IF(Table1[[#This Row],[Previous Position]]&lt;4,3,(IF(Table1[[#This Row],[Previous Position]]&gt;10,1,2)))</f>
        <v>2</v>
      </c>
      <c r="F1599" s="1">
        <v>20</v>
      </c>
      <c r="G1599" s="1">
        <v>0</v>
      </c>
      <c r="H1599" s="1" t="s">
        <v>18</v>
      </c>
      <c r="I1599" s="1">
        <v>0</v>
      </c>
      <c r="J1599" s="1">
        <v>0</v>
      </c>
      <c r="K1599" s="1">
        <v>0.87</v>
      </c>
      <c r="L1599" s="1">
        <v>1350000000</v>
      </c>
      <c r="M1599" s="1" t="s">
        <v>3268</v>
      </c>
    </row>
    <row r="1600" spans="1:13" x14ac:dyDescent="0.25">
      <c r="A1600" s="1" t="s">
        <v>3269</v>
      </c>
      <c r="B1600" s="1">
        <v>6</v>
      </c>
      <c r="C1600" s="1">
        <v>7</v>
      </c>
      <c r="D1600" s="1">
        <f>IF(Table1[[#This Row],[Position]]&lt;4,3,(IF(Table1[[#This Row],[Position]]&gt;10,1,2)))</f>
        <v>2</v>
      </c>
      <c r="E1600" s="1">
        <f>IF(Table1[[#This Row],[Previous Position]]&lt;4,3,(IF(Table1[[#This Row],[Previous Position]]&gt;10,1,2)))</f>
        <v>2</v>
      </c>
      <c r="F1600" s="1">
        <v>20</v>
      </c>
      <c r="G1600" s="1">
        <v>0</v>
      </c>
      <c r="H1600" s="1" t="s">
        <v>50</v>
      </c>
      <c r="I1600" s="1">
        <v>0</v>
      </c>
      <c r="J1600" s="1">
        <v>0</v>
      </c>
      <c r="K1600" s="1">
        <v>0.46</v>
      </c>
      <c r="L1600" s="1">
        <v>1490000</v>
      </c>
      <c r="M1600" s="1" t="s">
        <v>3270</v>
      </c>
    </row>
    <row r="1601" spans="1:13" x14ac:dyDescent="0.25">
      <c r="A1601" s="1" t="s">
        <v>3271</v>
      </c>
      <c r="B1601" s="1">
        <v>6</v>
      </c>
      <c r="C1601" s="1">
        <v>6</v>
      </c>
      <c r="D1601" s="1">
        <f>IF(Table1[[#This Row],[Position]]&lt;4,3,(IF(Table1[[#This Row],[Position]]&gt;10,1,2)))</f>
        <v>2</v>
      </c>
      <c r="E1601" s="1">
        <f>IF(Table1[[#This Row],[Previous Position]]&lt;4,3,(IF(Table1[[#This Row],[Previous Position]]&gt;10,1,2)))</f>
        <v>2</v>
      </c>
      <c r="F1601" s="1">
        <v>20</v>
      </c>
      <c r="G1601" s="1">
        <v>22.48</v>
      </c>
      <c r="H1601" s="1" t="s">
        <v>3272</v>
      </c>
      <c r="I1601" s="1">
        <v>0</v>
      </c>
      <c r="J1601" s="1">
        <v>0</v>
      </c>
      <c r="K1601" s="1">
        <v>0.95</v>
      </c>
      <c r="L1601" s="1">
        <v>23300000</v>
      </c>
      <c r="M1601" s="1" t="s">
        <v>3273</v>
      </c>
    </row>
    <row r="1602" spans="1:13" x14ac:dyDescent="0.25">
      <c r="A1602" s="1" t="s">
        <v>3274</v>
      </c>
      <c r="B1602" s="1">
        <v>6</v>
      </c>
      <c r="C1602" s="1">
        <v>0</v>
      </c>
      <c r="D1602" s="1">
        <f>IF(Table1[[#This Row],[Position]]&lt;4,3,(IF(Table1[[#This Row],[Position]]&gt;10,1,2)))</f>
        <v>2</v>
      </c>
      <c r="E1602" s="1">
        <f>IF(Table1[[#This Row],[Previous Position]]&lt;4,3,(IF(Table1[[#This Row],[Previous Position]]&gt;10,1,2)))</f>
        <v>3</v>
      </c>
      <c r="F1602" s="1">
        <v>20</v>
      </c>
      <c r="G1602" s="1">
        <v>0</v>
      </c>
      <c r="H1602" s="1" t="s">
        <v>50</v>
      </c>
      <c r="I1602" s="1">
        <v>0</v>
      </c>
      <c r="J1602" s="1">
        <v>0</v>
      </c>
      <c r="K1602" s="1">
        <v>0.16</v>
      </c>
      <c r="L1602" s="1">
        <v>5240000</v>
      </c>
      <c r="M1602" s="1" t="s">
        <v>3275</v>
      </c>
    </row>
    <row r="1603" spans="1:13" x14ac:dyDescent="0.25">
      <c r="A1603" s="1" t="s">
        <v>3276</v>
      </c>
      <c r="B1603" s="1">
        <v>5</v>
      </c>
      <c r="C1603" s="1">
        <v>6</v>
      </c>
      <c r="D1603" s="1">
        <f>IF(Table1[[#This Row],[Position]]&lt;4,3,(IF(Table1[[#This Row],[Position]]&gt;10,1,2)))</f>
        <v>2</v>
      </c>
      <c r="E1603" s="1">
        <f>IF(Table1[[#This Row],[Previous Position]]&lt;4,3,(IF(Table1[[#This Row],[Previous Position]]&gt;10,1,2)))</f>
        <v>2</v>
      </c>
      <c r="F1603" s="1">
        <v>20</v>
      </c>
      <c r="G1603" s="1">
        <v>0</v>
      </c>
      <c r="H1603" s="1" t="s">
        <v>3277</v>
      </c>
      <c r="I1603" s="1">
        <v>0</v>
      </c>
      <c r="J1603" s="1">
        <v>0</v>
      </c>
      <c r="K1603" s="1">
        <v>0.22</v>
      </c>
      <c r="L1603" s="1">
        <v>21600000</v>
      </c>
      <c r="M1603" s="1" t="s">
        <v>3278</v>
      </c>
    </row>
    <row r="1604" spans="1:13" x14ac:dyDescent="0.25">
      <c r="A1604" s="1" t="s">
        <v>3279</v>
      </c>
      <c r="B1604" s="1">
        <v>5</v>
      </c>
      <c r="C1604" s="1">
        <v>5</v>
      </c>
      <c r="D1604" s="1">
        <f>IF(Table1[[#This Row],[Position]]&lt;4,3,(IF(Table1[[#This Row],[Position]]&gt;10,1,2)))</f>
        <v>2</v>
      </c>
      <c r="E1604" s="1">
        <f>IF(Table1[[#This Row],[Previous Position]]&lt;4,3,(IF(Table1[[#This Row],[Previous Position]]&gt;10,1,2)))</f>
        <v>2</v>
      </c>
      <c r="F1604" s="1">
        <v>20</v>
      </c>
      <c r="G1604" s="1">
        <v>0</v>
      </c>
      <c r="H1604" s="1" t="s">
        <v>216</v>
      </c>
      <c r="I1604" s="1">
        <v>0</v>
      </c>
      <c r="J1604" s="1">
        <v>0</v>
      </c>
      <c r="K1604" s="1">
        <v>1</v>
      </c>
      <c r="L1604" s="1">
        <v>4610000</v>
      </c>
      <c r="M1604" s="1" t="s">
        <v>3280</v>
      </c>
    </row>
    <row r="1605" spans="1:13" x14ac:dyDescent="0.25">
      <c r="A1605" s="1" t="s">
        <v>3281</v>
      </c>
      <c r="B1605" s="1">
        <v>6</v>
      </c>
      <c r="C1605" s="1">
        <v>6</v>
      </c>
      <c r="D1605" s="1">
        <f>IF(Table1[[#This Row],[Position]]&lt;4,3,(IF(Table1[[#This Row],[Position]]&gt;10,1,2)))</f>
        <v>2</v>
      </c>
      <c r="E1605" s="1">
        <f>IF(Table1[[#This Row],[Previous Position]]&lt;4,3,(IF(Table1[[#This Row],[Previous Position]]&gt;10,1,2)))</f>
        <v>2</v>
      </c>
      <c r="F1605" s="1">
        <v>20</v>
      </c>
      <c r="G1605" s="1">
        <v>38.61</v>
      </c>
      <c r="H1605" s="1" t="s">
        <v>187</v>
      </c>
      <c r="I1605" s="1">
        <v>0</v>
      </c>
      <c r="J1605" s="1">
        <v>0</v>
      </c>
      <c r="K1605" s="1">
        <v>0.98</v>
      </c>
      <c r="L1605" s="1">
        <v>3330000</v>
      </c>
      <c r="M1605" s="1" t="s">
        <v>3282</v>
      </c>
    </row>
    <row r="1606" spans="1:13" x14ac:dyDescent="0.25">
      <c r="A1606" s="1" t="s">
        <v>3283</v>
      </c>
      <c r="B1606" s="1">
        <v>5</v>
      </c>
      <c r="C1606" s="1">
        <v>4</v>
      </c>
      <c r="D1606" s="1">
        <f>IF(Table1[[#This Row],[Position]]&lt;4,3,(IF(Table1[[#This Row],[Position]]&gt;10,1,2)))</f>
        <v>2</v>
      </c>
      <c r="E1606" s="1">
        <f>IF(Table1[[#This Row],[Previous Position]]&lt;4,3,(IF(Table1[[#This Row],[Previous Position]]&gt;10,1,2)))</f>
        <v>2</v>
      </c>
      <c r="F1606" s="1">
        <v>20</v>
      </c>
      <c r="G1606" s="1">
        <v>0</v>
      </c>
      <c r="H1606" s="1" t="s">
        <v>3284</v>
      </c>
      <c r="I1606" s="1">
        <v>0</v>
      </c>
      <c r="J1606" s="1">
        <v>0</v>
      </c>
      <c r="K1606" s="1">
        <v>0.94</v>
      </c>
      <c r="L1606" s="1">
        <v>14700000</v>
      </c>
      <c r="M1606" s="1" t="s">
        <v>3285</v>
      </c>
    </row>
    <row r="1607" spans="1:13" x14ac:dyDescent="0.25">
      <c r="A1607" s="1" t="s">
        <v>3286</v>
      </c>
      <c r="B1607" s="1">
        <v>6</v>
      </c>
      <c r="C1607" s="1">
        <v>7</v>
      </c>
      <c r="D1607" s="1">
        <f>IF(Table1[[#This Row],[Position]]&lt;4,3,(IF(Table1[[#This Row],[Position]]&gt;10,1,2)))</f>
        <v>2</v>
      </c>
      <c r="E1607" s="1">
        <f>IF(Table1[[#This Row],[Previous Position]]&lt;4,3,(IF(Table1[[#This Row],[Previous Position]]&gt;10,1,2)))</f>
        <v>2</v>
      </c>
      <c r="F1607" s="1">
        <v>20</v>
      </c>
      <c r="G1607" s="1">
        <v>22.81</v>
      </c>
      <c r="H1607" s="1" t="s">
        <v>1794</v>
      </c>
      <c r="I1607" s="1">
        <v>0</v>
      </c>
      <c r="J1607" s="1">
        <v>0</v>
      </c>
      <c r="K1607" s="1">
        <v>0.98</v>
      </c>
      <c r="L1607" s="1">
        <v>83800000</v>
      </c>
      <c r="M1607" s="1" t="s">
        <v>3287</v>
      </c>
    </row>
    <row r="1608" spans="1:13" x14ac:dyDescent="0.25">
      <c r="A1608" s="1" t="s">
        <v>3288</v>
      </c>
      <c r="B1608" s="1">
        <v>6</v>
      </c>
      <c r="C1608" s="1">
        <v>5</v>
      </c>
      <c r="D1608" s="1">
        <f>IF(Table1[[#This Row],[Position]]&lt;4,3,(IF(Table1[[#This Row],[Position]]&gt;10,1,2)))</f>
        <v>2</v>
      </c>
      <c r="E1608" s="1">
        <f>IF(Table1[[#This Row],[Previous Position]]&lt;4,3,(IF(Table1[[#This Row],[Previous Position]]&gt;10,1,2)))</f>
        <v>2</v>
      </c>
      <c r="F1608" s="1">
        <v>20</v>
      </c>
      <c r="G1608" s="1">
        <v>28.88</v>
      </c>
      <c r="H1608" s="1" t="s">
        <v>130</v>
      </c>
      <c r="I1608" s="1">
        <v>0</v>
      </c>
      <c r="J1608" s="1">
        <v>0</v>
      </c>
      <c r="K1608" s="1">
        <v>0.94</v>
      </c>
      <c r="L1608" s="1">
        <v>69800000</v>
      </c>
      <c r="M1608" s="1" t="s">
        <v>3289</v>
      </c>
    </row>
    <row r="1609" spans="1:13" x14ac:dyDescent="0.25">
      <c r="A1609" s="1" t="s">
        <v>902</v>
      </c>
      <c r="B1609" s="1">
        <v>5</v>
      </c>
      <c r="C1609" s="1">
        <v>0</v>
      </c>
      <c r="D1609" s="1">
        <f>IF(Table1[[#This Row],[Position]]&lt;4,3,(IF(Table1[[#This Row],[Position]]&gt;10,1,2)))</f>
        <v>2</v>
      </c>
      <c r="E1609" s="1">
        <f>IF(Table1[[#This Row],[Previous Position]]&lt;4,3,(IF(Table1[[#This Row],[Previous Position]]&gt;10,1,2)))</f>
        <v>3</v>
      </c>
      <c r="F1609" s="1">
        <v>20</v>
      </c>
      <c r="G1609" s="1">
        <v>13.36</v>
      </c>
      <c r="H1609" s="1" t="s">
        <v>3290</v>
      </c>
      <c r="I1609" s="1">
        <v>0</v>
      </c>
      <c r="J1609" s="1">
        <v>0</v>
      </c>
      <c r="K1609" s="1">
        <v>0.95</v>
      </c>
      <c r="L1609" s="1">
        <v>441000</v>
      </c>
      <c r="M1609" s="1" t="s">
        <v>903</v>
      </c>
    </row>
    <row r="1610" spans="1:13" x14ac:dyDescent="0.25">
      <c r="A1610" s="1" t="s">
        <v>902</v>
      </c>
      <c r="B1610" s="1">
        <v>6</v>
      </c>
      <c r="C1610" s="1">
        <v>7</v>
      </c>
      <c r="D1610" s="1">
        <f>IF(Table1[[#This Row],[Position]]&lt;4,3,(IF(Table1[[#This Row],[Position]]&gt;10,1,2)))</f>
        <v>2</v>
      </c>
      <c r="E1610" s="1">
        <f>IF(Table1[[#This Row],[Previous Position]]&lt;4,3,(IF(Table1[[#This Row],[Previous Position]]&gt;10,1,2)))</f>
        <v>2</v>
      </c>
      <c r="F1610" s="1">
        <v>20</v>
      </c>
      <c r="G1610" s="1">
        <v>13.36</v>
      </c>
      <c r="H1610" s="1" t="s">
        <v>3291</v>
      </c>
      <c r="I1610" s="1">
        <v>0</v>
      </c>
      <c r="J1610" s="1">
        <v>0</v>
      </c>
      <c r="K1610" s="1">
        <v>0.95</v>
      </c>
      <c r="L1610" s="1">
        <v>441000</v>
      </c>
      <c r="M1610" s="1" t="s">
        <v>903</v>
      </c>
    </row>
    <row r="1611" spans="1:13" x14ac:dyDescent="0.25">
      <c r="A1611" s="1" t="s">
        <v>3292</v>
      </c>
      <c r="B1611" s="1">
        <v>6</v>
      </c>
      <c r="C1611" s="1">
        <v>18</v>
      </c>
      <c r="D1611" s="1">
        <f>IF(Table1[[#This Row],[Position]]&lt;4,3,(IF(Table1[[#This Row],[Position]]&gt;10,1,2)))</f>
        <v>2</v>
      </c>
      <c r="E1611" s="1">
        <f>IF(Table1[[#This Row],[Previous Position]]&lt;4,3,(IF(Table1[[#This Row],[Previous Position]]&gt;10,1,2)))</f>
        <v>1</v>
      </c>
      <c r="F1611" s="1">
        <v>20</v>
      </c>
      <c r="G1611" s="1">
        <v>0</v>
      </c>
      <c r="H1611" s="1" t="s">
        <v>786</v>
      </c>
      <c r="I1611" s="1">
        <v>0</v>
      </c>
      <c r="J1611" s="1">
        <v>0</v>
      </c>
      <c r="K1611" s="1">
        <v>0.92</v>
      </c>
      <c r="L1611" s="1">
        <v>356000</v>
      </c>
      <c r="M1611" s="1" t="s">
        <v>3293</v>
      </c>
    </row>
    <row r="1612" spans="1:13" x14ac:dyDescent="0.25">
      <c r="A1612" s="1" t="s">
        <v>3294</v>
      </c>
      <c r="B1612" s="1">
        <v>5</v>
      </c>
      <c r="C1612" s="1">
        <v>5</v>
      </c>
      <c r="D1612" s="1">
        <f>IF(Table1[[#This Row],[Position]]&lt;4,3,(IF(Table1[[#This Row],[Position]]&gt;10,1,2)))</f>
        <v>2</v>
      </c>
      <c r="E1612" s="1">
        <f>IF(Table1[[#This Row],[Previous Position]]&lt;4,3,(IF(Table1[[#This Row],[Previous Position]]&gt;10,1,2)))</f>
        <v>2</v>
      </c>
      <c r="F1612" s="1">
        <v>20</v>
      </c>
      <c r="G1612" s="1">
        <v>0</v>
      </c>
      <c r="H1612" s="1" t="s">
        <v>1879</v>
      </c>
      <c r="I1612" s="1">
        <v>0</v>
      </c>
      <c r="J1612" s="1">
        <v>0</v>
      </c>
      <c r="K1612" s="1">
        <v>0.74</v>
      </c>
      <c r="L1612" s="1">
        <v>1950000</v>
      </c>
      <c r="M1612" s="1" t="s">
        <v>3295</v>
      </c>
    </row>
    <row r="1613" spans="1:13" x14ac:dyDescent="0.25">
      <c r="A1613" s="1" t="s">
        <v>3296</v>
      </c>
      <c r="B1613" s="1">
        <v>6</v>
      </c>
      <c r="C1613" s="1">
        <v>6</v>
      </c>
      <c r="D1613" s="1">
        <f>IF(Table1[[#This Row],[Position]]&lt;4,3,(IF(Table1[[#This Row],[Position]]&gt;10,1,2)))</f>
        <v>2</v>
      </c>
      <c r="E1613" s="1">
        <f>IF(Table1[[#This Row],[Previous Position]]&lt;4,3,(IF(Table1[[#This Row],[Previous Position]]&gt;10,1,2)))</f>
        <v>2</v>
      </c>
      <c r="F1613" s="1">
        <v>20</v>
      </c>
      <c r="G1613" s="1">
        <v>0</v>
      </c>
      <c r="H1613" s="1" t="s">
        <v>12</v>
      </c>
      <c r="I1613" s="1">
        <v>0</v>
      </c>
      <c r="J1613" s="1">
        <v>0</v>
      </c>
      <c r="K1613" s="1">
        <v>0.3</v>
      </c>
      <c r="L1613" s="1">
        <v>321000000</v>
      </c>
      <c r="M1613" s="1" t="s">
        <v>3297</v>
      </c>
    </row>
    <row r="1614" spans="1:13" x14ac:dyDescent="0.25">
      <c r="A1614" s="1" t="s">
        <v>2998</v>
      </c>
      <c r="B1614" s="1">
        <v>5</v>
      </c>
      <c r="C1614" s="1">
        <v>6</v>
      </c>
      <c r="D1614" s="1">
        <f>IF(Table1[[#This Row],[Position]]&lt;4,3,(IF(Table1[[#This Row],[Position]]&gt;10,1,2)))</f>
        <v>2</v>
      </c>
      <c r="E1614" s="1">
        <f>IF(Table1[[#This Row],[Previous Position]]&lt;4,3,(IF(Table1[[#This Row],[Previous Position]]&gt;10,1,2)))</f>
        <v>2</v>
      </c>
      <c r="F1614" s="1">
        <v>20</v>
      </c>
      <c r="G1614" s="1">
        <v>9.65</v>
      </c>
      <c r="H1614" s="1" t="s">
        <v>113</v>
      </c>
      <c r="I1614" s="1">
        <v>0</v>
      </c>
      <c r="J1614" s="1">
        <v>0</v>
      </c>
      <c r="K1614" s="1">
        <v>1</v>
      </c>
      <c r="L1614" s="1">
        <v>59400000</v>
      </c>
      <c r="M1614" s="1" t="s">
        <v>2999</v>
      </c>
    </row>
    <row r="1615" spans="1:13" x14ac:dyDescent="0.25">
      <c r="A1615" s="1" t="s">
        <v>3298</v>
      </c>
      <c r="B1615" s="1">
        <v>5</v>
      </c>
      <c r="C1615" s="1">
        <v>5</v>
      </c>
      <c r="D1615" s="1">
        <f>IF(Table1[[#This Row],[Position]]&lt;4,3,(IF(Table1[[#This Row],[Position]]&gt;10,1,2)))</f>
        <v>2</v>
      </c>
      <c r="E1615" s="1">
        <f>IF(Table1[[#This Row],[Previous Position]]&lt;4,3,(IF(Table1[[#This Row],[Previous Position]]&gt;10,1,2)))</f>
        <v>2</v>
      </c>
      <c r="F1615" s="1">
        <v>20</v>
      </c>
      <c r="G1615" s="1">
        <v>12.67</v>
      </c>
      <c r="H1615" s="1" t="s">
        <v>50</v>
      </c>
      <c r="I1615" s="1">
        <v>0</v>
      </c>
      <c r="J1615" s="1">
        <v>0</v>
      </c>
      <c r="K1615" s="1">
        <v>0.28000000000000003</v>
      </c>
      <c r="L1615" s="1">
        <v>76700000</v>
      </c>
      <c r="M1615" s="1" t="s">
        <v>3299</v>
      </c>
    </row>
    <row r="1616" spans="1:13" x14ac:dyDescent="0.25">
      <c r="A1616" s="1" t="s">
        <v>3300</v>
      </c>
      <c r="B1616" s="1">
        <v>6</v>
      </c>
      <c r="C1616" s="1">
        <v>10</v>
      </c>
      <c r="D1616" s="1">
        <f>IF(Table1[[#This Row],[Position]]&lt;4,3,(IF(Table1[[#This Row],[Position]]&gt;10,1,2)))</f>
        <v>2</v>
      </c>
      <c r="E1616" s="1">
        <f>IF(Table1[[#This Row],[Previous Position]]&lt;4,3,(IF(Table1[[#This Row],[Previous Position]]&gt;10,1,2)))</f>
        <v>2</v>
      </c>
      <c r="F1616" s="1">
        <v>20</v>
      </c>
      <c r="G1616" s="1">
        <v>0</v>
      </c>
      <c r="H1616" s="1" t="s">
        <v>2390</v>
      </c>
      <c r="I1616" s="1">
        <v>0</v>
      </c>
      <c r="J1616" s="1">
        <v>0</v>
      </c>
      <c r="K1616" s="1">
        <v>0.14000000000000001</v>
      </c>
      <c r="L1616" s="1">
        <v>319000000</v>
      </c>
      <c r="M1616" s="1" t="s">
        <v>3301</v>
      </c>
    </row>
    <row r="1617" spans="1:13" x14ac:dyDescent="0.25">
      <c r="A1617" s="1" t="s">
        <v>3302</v>
      </c>
      <c r="B1617" s="1">
        <v>6</v>
      </c>
      <c r="C1617" s="1">
        <v>0</v>
      </c>
      <c r="D1617" s="1">
        <f>IF(Table1[[#This Row],[Position]]&lt;4,3,(IF(Table1[[#This Row],[Position]]&gt;10,1,2)))</f>
        <v>2</v>
      </c>
      <c r="E1617" s="1">
        <f>IF(Table1[[#This Row],[Previous Position]]&lt;4,3,(IF(Table1[[#This Row],[Previous Position]]&gt;10,1,2)))</f>
        <v>3</v>
      </c>
      <c r="F1617" s="1">
        <v>20</v>
      </c>
      <c r="G1617" s="1">
        <v>0</v>
      </c>
      <c r="H1617" s="1" t="s">
        <v>498</v>
      </c>
      <c r="I1617" s="1">
        <v>0</v>
      </c>
      <c r="J1617" s="1">
        <v>0</v>
      </c>
      <c r="K1617" s="1">
        <v>0.03</v>
      </c>
      <c r="L1617" s="1">
        <v>252000</v>
      </c>
      <c r="M1617" s="1" t="s">
        <v>3303</v>
      </c>
    </row>
    <row r="1618" spans="1:13" x14ac:dyDescent="0.25">
      <c r="A1618" s="1" t="s">
        <v>3304</v>
      </c>
      <c r="B1618" s="1">
        <v>5</v>
      </c>
      <c r="C1618" s="1">
        <v>4</v>
      </c>
      <c r="D1618" s="1">
        <f>IF(Table1[[#This Row],[Position]]&lt;4,3,(IF(Table1[[#This Row],[Position]]&gt;10,1,2)))</f>
        <v>2</v>
      </c>
      <c r="E1618" s="1">
        <f>IF(Table1[[#This Row],[Previous Position]]&lt;4,3,(IF(Table1[[#This Row],[Previous Position]]&gt;10,1,2)))</f>
        <v>2</v>
      </c>
      <c r="F1618" s="1">
        <v>20</v>
      </c>
      <c r="G1618" s="1">
        <v>0</v>
      </c>
      <c r="H1618" s="1" t="s">
        <v>15</v>
      </c>
      <c r="I1618" s="1">
        <v>0</v>
      </c>
      <c r="J1618" s="1">
        <v>0</v>
      </c>
      <c r="K1618" s="1">
        <v>0.66</v>
      </c>
      <c r="L1618" s="1">
        <v>422000000</v>
      </c>
      <c r="M1618" s="1" t="s">
        <v>3305</v>
      </c>
    </row>
    <row r="1619" spans="1:13" x14ac:dyDescent="0.25">
      <c r="A1619" s="1" t="s">
        <v>3306</v>
      </c>
      <c r="B1619" s="1">
        <v>6</v>
      </c>
      <c r="C1619" s="1">
        <v>4</v>
      </c>
      <c r="D1619" s="1">
        <f>IF(Table1[[#This Row],[Position]]&lt;4,3,(IF(Table1[[#This Row],[Position]]&gt;10,1,2)))</f>
        <v>2</v>
      </c>
      <c r="E1619" s="1">
        <f>IF(Table1[[#This Row],[Previous Position]]&lt;4,3,(IF(Table1[[#This Row],[Previous Position]]&gt;10,1,2)))</f>
        <v>2</v>
      </c>
      <c r="F1619" s="1">
        <v>20</v>
      </c>
      <c r="G1619" s="1">
        <v>4.42</v>
      </c>
      <c r="H1619" s="1" t="s">
        <v>18</v>
      </c>
      <c r="I1619" s="1">
        <v>0</v>
      </c>
      <c r="J1619" s="1">
        <v>0</v>
      </c>
      <c r="K1619" s="1">
        <v>0.88</v>
      </c>
      <c r="L1619" s="1">
        <v>62600000</v>
      </c>
      <c r="M1619" s="1" t="s">
        <v>3307</v>
      </c>
    </row>
    <row r="1620" spans="1:13" x14ac:dyDescent="0.25">
      <c r="A1620" s="1" t="s">
        <v>3308</v>
      </c>
      <c r="B1620" s="1">
        <v>6</v>
      </c>
      <c r="C1620" s="1">
        <v>7</v>
      </c>
      <c r="D1620" s="1">
        <f>IF(Table1[[#This Row],[Position]]&lt;4,3,(IF(Table1[[#This Row],[Position]]&gt;10,1,2)))</f>
        <v>2</v>
      </c>
      <c r="E1620" s="1">
        <f>IF(Table1[[#This Row],[Previous Position]]&lt;4,3,(IF(Table1[[#This Row],[Previous Position]]&gt;10,1,2)))</f>
        <v>2</v>
      </c>
      <c r="F1620" s="1">
        <v>20</v>
      </c>
      <c r="G1620" s="1">
        <v>13.65</v>
      </c>
      <c r="H1620" s="1" t="s">
        <v>50</v>
      </c>
      <c r="I1620" s="1">
        <v>0</v>
      </c>
      <c r="J1620" s="1">
        <v>0</v>
      </c>
      <c r="K1620" s="1">
        <v>0.68</v>
      </c>
      <c r="L1620" s="1">
        <v>485000000</v>
      </c>
      <c r="M1620" s="1" t="s">
        <v>3309</v>
      </c>
    </row>
    <row r="1621" spans="1:13" x14ac:dyDescent="0.25">
      <c r="A1621" s="1" t="s">
        <v>3310</v>
      </c>
      <c r="B1621" s="1">
        <v>6</v>
      </c>
      <c r="C1621" s="1">
        <v>6</v>
      </c>
      <c r="D1621" s="1">
        <f>IF(Table1[[#This Row],[Position]]&lt;4,3,(IF(Table1[[#This Row],[Position]]&gt;10,1,2)))</f>
        <v>2</v>
      </c>
      <c r="E1621" s="1">
        <f>IF(Table1[[#This Row],[Previous Position]]&lt;4,3,(IF(Table1[[#This Row],[Previous Position]]&gt;10,1,2)))</f>
        <v>2</v>
      </c>
      <c r="F1621" s="1">
        <v>20</v>
      </c>
      <c r="G1621" s="1">
        <v>0</v>
      </c>
      <c r="H1621" s="1" t="s">
        <v>438</v>
      </c>
      <c r="I1621" s="1">
        <v>0</v>
      </c>
      <c r="J1621" s="1">
        <v>0</v>
      </c>
      <c r="K1621" s="1">
        <v>0.02</v>
      </c>
      <c r="L1621" s="1">
        <v>373000000</v>
      </c>
      <c r="M1621" s="1" t="s">
        <v>3311</v>
      </c>
    </row>
    <row r="1622" spans="1:13" x14ac:dyDescent="0.25">
      <c r="A1622" s="1" t="s">
        <v>3312</v>
      </c>
      <c r="B1622" s="1">
        <v>6</v>
      </c>
      <c r="C1622" s="1">
        <v>6</v>
      </c>
      <c r="D1622" s="1">
        <f>IF(Table1[[#This Row],[Position]]&lt;4,3,(IF(Table1[[#This Row],[Position]]&gt;10,1,2)))</f>
        <v>2</v>
      </c>
      <c r="E1622" s="1">
        <f>IF(Table1[[#This Row],[Previous Position]]&lt;4,3,(IF(Table1[[#This Row],[Previous Position]]&gt;10,1,2)))</f>
        <v>2</v>
      </c>
      <c r="F1622" s="1">
        <v>20</v>
      </c>
      <c r="G1622" s="1">
        <v>0</v>
      </c>
      <c r="H1622" s="1" t="s">
        <v>3313</v>
      </c>
      <c r="I1622" s="1">
        <v>0</v>
      </c>
      <c r="J1622" s="1">
        <v>0</v>
      </c>
      <c r="K1622" s="1">
        <v>0.39</v>
      </c>
      <c r="L1622" s="1">
        <v>98400000</v>
      </c>
      <c r="M1622" s="1" t="s">
        <v>3314</v>
      </c>
    </row>
    <row r="1623" spans="1:13" x14ac:dyDescent="0.25">
      <c r="A1623" s="1" t="s">
        <v>3315</v>
      </c>
      <c r="B1623" s="1">
        <v>6</v>
      </c>
      <c r="C1623" s="1">
        <v>6</v>
      </c>
      <c r="D1623" s="1">
        <f>IF(Table1[[#This Row],[Position]]&lt;4,3,(IF(Table1[[#This Row],[Position]]&gt;10,1,2)))</f>
        <v>2</v>
      </c>
      <c r="E1623" s="1">
        <f>IF(Table1[[#This Row],[Previous Position]]&lt;4,3,(IF(Table1[[#This Row],[Previous Position]]&gt;10,1,2)))</f>
        <v>2</v>
      </c>
      <c r="F1623" s="1">
        <v>20</v>
      </c>
      <c r="G1623" s="1">
        <v>6.71</v>
      </c>
      <c r="H1623" s="1" t="s">
        <v>1078</v>
      </c>
      <c r="I1623" s="1">
        <v>0</v>
      </c>
      <c r="J1623" s="1">
        <v>0</v>
      </c>
      <c r="K1623" s="1">
        <v>0.74</v>
      </c>
      <c r="L1623" s="1">
        <v>23900000</v>
      </c>
      <c r="M1623" s="1" t="s">
        <v>3316</v>
      </c>
    </row>
    <row r="1624" spans="1:13" x14ac:dyDescent="0.25">
      <c r="A1624" s="1" t="s">
        <v>3317</v>
      </c>
      <c r="B1624" s="1">
        <v>6</v>
      </c>
      <c r="C1624" s="1">
        <v>6</v>
      </c>
      <c r="D1624" s="1">
        <f>IF(Table1[[#This Row],[Position]]&lt;4,3,(IF(Table1[[#This Row],[Position]]&gt;10,1,2)))</f>
        <v>2</v>
      </c>
      <c r="E1624" s="1">
        <f>IF(Table1[[#This Row],[Previous Position]]&lt;4,3,(IF(Table1[[#This Row],[Previous Position]]&gt;10,1,2)))</f>
        <v>2</v>
      </c>
      <c r="F1624" s="1">
        <v>20</v>
      </c>
      <c r="G1624" s="1">
        <v>9.7100000000000009</v>
      </c>
      <c r="H1624" s="1" t="s">
        <v>3318</v>
      </c>
      <c r="I1624" s="1">
        <v>0</v>
      </c>
      <c r="J1624" s="1">
        <v>0</v>
      </c>
      <c r="K1624" s="1">
        <v>0.97</v>
      </c>
      <c r="L1624" s="1">
        <v>7090000</v>
      </c>
      <c r="M1624" s="1" t="s">
        <v>3319</v>
      </c>
    </row>
    <row r="1625" spans="1:13" x14ac:dyDescent="0.25">
      <c r="A1625" s="1" t="s">
        <v>3320</v>
      </c>
      <c r="B1625" s="1">
        <v>6</v>
      </c>
      <c r="C1625" s="1">
        <v>6</v>
      </c>
      <c r="D1625" s="1">
        <f>IF(Table1[[#This Row],[Position]]&lt;4,3,(IF(Table1[[#This Row],[Position]]&gt;10,1,2)))</f>
        <v>2</v>
      </c>
      <c r="E1625" s="1">
        <f>IF(Table1[[#This Row],[Previous Position]]&lt;4,3,(IF(Table1[[#This Row],[Previous Position]]&gt;10,1,2)))</f>
        <v>2</v>
      </c>
      <c r="F1625" s="1">
        <v>20</v>
      </c>
      <c r="G1625" s="1">
        <v>12.53</v>
      </c>
      <c r="H1625" s="1" t="s">
        <v>589</v>
      </c>
      <c r="I1625" s="1">
        <v>0</v>
      </c>
      <c r="J1625" s="1">
        <v>0</v>
      </c>
      <c r="K1625" s="1">
        <v>0.93</v>
      </c>
      <c r="L1625" s="1">
        <v>16900000</v>
      </c>
      <c r="M1625" s="1" t="s">
        <v>3321</v>
      </c>
    </row>
    <row r="1626" spans="1:13" x14ac:dyDescent="0.25">
      <c r="A1626" s="1" t="s">
        <v>3322</v>
      </c>
      <c r="B1626" s="1">
        <v>6</v>
      </c>
      <c r="C1626" s="1">
        <v>6</v>
      </c>
      <c r="D1626" s="1">
        <f>IF(Table1[[#This Row],[Position]]&lt;4,3,(IF(Table1[[#This Row],[Position]]&gt;10,1,2)))</f>
        <v>2</v>
      </c>
      <c r="E1626" s="1">
        <f>IF(Table1[[#This Row],[Previous Position]]&lt;4,3,(IF(Table1[[#This Row],[Previous Position]]&gt;10,1,2)))</f>
        <v>2</v>
      </c>
      <c r="F1626" s="1">
        <v>20</v>
      </c>
      <c r="G1626" s="1">
        <v>0</v>
      </c>
      <c r="H1626" s="1" t="s">
        <v>1103</v>
      </c>
      <c r="I1626" s="1">
        <v>0</v>
      </c>
      <c r="J1626" s="1">
        <v>0</v>
      </c>
      <c r="K1626" s="1">
        <v>0.31</v>
      </c>
      <c r="L1626" s="1">
        <v>731000000</v>
      </c>
      <c r="M1626" s="1" t="s">
        <v>3323</v>
      </c>
    </row>
    <row r="1627" spans="1:13" x14ac:dyDescent="0.25">
      <c r="A1627" s="1" t="s">
        <v>3324</v>
      </c>
      <c r="B1627" s="1">
        <v>6</v>
      </c>
      <c r="C1627" s="1">
        <v>8</v>
      </c>
      <c r="D1627" s="1">
        <f>IF(Table1[[#This Row],[Position]]&lt;4,3,(IF(Table1[[#This Row],[Position]]&gt;10,1,2)))</f>
        <v>2</v>
      </c>
      <c r="E1627" s="1">
        <f>IF(Table1[[#This Row],[Previous Position]]&lt;4,3,(IF(Table1[[#This Row],[Previous Position]]&gt;10,1,2)))</f>
        <v>2</v>
      </c>
      <c r="F1627" s="1">
        <v>20</v>
      </c>
      <c r="G1627" s="1">
        <v>0</v>
      </c>
      <c r="H1627" s="1" t="s">
        <v>2390</v>
      </c>
      <c r="I1627" s="1">
        <v>0</v>
      </c>
      <c r="J1627" s="1">
        <v>0</v>
      </c>
      <c r="K1627" s="1">
        <v>0.1</v>
      </c>
      <c r="L1627" s="1">
        <v>319000000</v>
      </c>
      <c r="M1627" s="1" t="s">
        <v>3325</v>
      </c>
    </row>
    <row r="1628" spans="1:13" x14ac:dyDescent="0.25">
      <c r="A1628" s="1" t="s">
        <v>3326</v>
      </c>
      <c r="B1628" s="1">
        <v>5</v>
      </c>
      <c r="C1628" s="1">
        <v>5</v>
      </c>
      <c r="D1628" s="1">
        <f>IF(Table1[[#This Row],[Position]]&lt;4,3,(IF(Table1[[#This Row],[Position]]&gt;10,1,2)))</f>
        <v>2</v>
      </c>
      <c r="E1628" s="1">
        <f>IF(Table1[[#This Row],[Previous Position]]&lt;4,3,(IF(Table1[[#This Row],[Previous Position]]&gt;10,1,2)))</f>
        <v>2</v>
      </c>
      <c r="F1628" s="1">
        <v>20</v>
      </c>
      <c r="G1628" s="1">
        <v>0</v>
      </c>
      <c r="H1628" s="1" t="s">
        <v>589</v>
      </c>
      <c r="I1628" s="1">
        <v>0</v>
      </c>
      <c r="J1628" s="1">
        <v>0</v>
      </c>
      <c r="K1628" s="1">
        <v>0.44</v>
      </c>
      <c r="L1628" s="1">
        <v>71800000</v>
      </c>
      <c r="M1628" s="1" t="s">
        <v>3327</v>
      </c>
    </row>
    <row r="1629" spans="1:13" x14ac:dyDescent="0.25">
      <c r="A1629" s="1" t="s">
        <v>3328</v>
      </c>
      <c r="B1629" s="1">
        <v>5</v>
      </c>
      <c r="C1629" s="1">
        <v>5</v>
      </c>
      <c r="D1629" s="1">
        <f>IF(Table1[[#This Row],[Position]]&lt;4,3,(IF(Table1[[#This Row],[Position]]&gt;10,1,2)))</f>
        <v>2</v>
      </c>
      <c r="E1629" s="1">
        <f>IF(Table1[[#This Row],[Previous Position]]&lt;4,3,(IF(Table1[[#This Row],[Previous Position]]&gt;10,1,2)))</f>
        <v>2</v>
      </c>
      <c r="F1629" s="1">
        <v>20</v>
      </c>
      <c r="G1629" s="1">
        <v>50.07</v>
      </c>
      <c r="H1629" s="1" t="s">
        <v>486</v>
      </c>
      <c r="I1629" s="1">
        <v>0</v>
      </c>
      <c r="J1629" s="1">
        <v>0.01</v>
      </c>
      <c r="K1629" s="1">
        <v>1</v>
      </c>
      <c r="L1629" s="1">
        <v>4060000</v>
      </c>
      <c r="M1629" s="1" t="s">
        <v>3329</v>
      </c>
    </row>
    <row r="1630" spans="1:13" x14ac:dyDescent="0.25">
      <c r="A1630" s="1" t="s">
        <v>3330</v>
      </c>
      <c r="B1630" s="1">
        <v>5</v>
      </c>
      <c r="C1630" s="1">
        <v>5</v>
      </c>
      <c r="D1630" s="1">
        <f>IF(Table1[[#This Row],[Position]]&lt;4,3,(IF(Table1[[#This Row],[Position]]&gt;10,1,2)))</f>
        <v>2</v>
      </c>
      <c r="E1630" s="1">
        <f>IF(Table1[[#This Row],[Previous Position]]&lt;4,3,(IF(Table1[[#This Row],[Previous Position]]&gt;10,1,2)))</f>
        <v>2</v>
      </c>
      <c r="F1630" s="1">
        <v>20</v>
      </c>
      <c r="G1630" s="1">
        <v>0</v>
      </c>
      <c r="H1630" s="1" t="s">
        <v>164</v>
      </c>
      <c r="I1630" s="1">
        <v>0</v>
      </c>
      <c r="J1630" s="1">
        <v>0</v>
      </c>
      <c r="K1630" s="1">
        <v>0.85</v>
      </c>
      <c r="L1630" s="1">
        <v>56100000</v>
      </c>
      <c r="M1630" s="1" t="s">
        <v>3331</v>
      </c>
    </row>
    <row r="1631" spans="1:13" x14ac:dyDescent="0.25">
      <c r="A1631" s="1" t="s">
        <v>3332</v>
      </c>
      <c r="B1631" s="1">
        <v>5</v>
      </c>
      <c r="C1631" s="1">
        <v>6</v>
      </c>
      <c r="D1631" s="1">
        <f>IF(Table1[[#This Row],[Position]]&lt;4,3,(IF(Table1[[#This Row],[Position]]&gt;10,1,2)))</f>
        <v>2</v>
      </c>
      <c r="E1631" s="1">
        <f>IF(Table1[[#This Row],[Previous Position]]&lt;4,3,(IF(Table1[[#This Row],[Previous Position]]&gt;10,1,2)))</f>
        <v>2</v>
      </c>
      <c r="F1631" s="1">
        <v>20</v>
      </c>
      <c r="G1631" s="1">
        <v>13.23</v>
      </c>
      <c r="H1631" s="1" t="s">
        <v>449</v>
      </c>
      <c r="I1631" s="1">
        <v>0</v>
      </c>
      <c r="J1631" s="1">
        <v>0</v>
      </c>
      <c r="K1631" s="1">
        <v>0.2</v>
      </c>
      <c r="L1631" s="1">
        <v>471000000</v>
      </c>
      <c r="M1631" s="1" t="s">
        <v>3333</v>
      </c>
    </row>
    <row r="1632" spans="1:13" x14ac:dyDescent="0.25">
      <c r="A1632" s="1" t="s">
        <v>3334</v>
      </c>
      <c r="B1632" s="1">
        <v>6</v>
      </c>
      <c r="C1632" s="1">
        <v>5</v>
      </c>
      <c r="D1632" s="1">
        <f>IF(Table1[[#This Row],[Position]]&lt;4,3,(IF(Table1[[#This Row],[Position]]&gt;10,1,2)))</f>
        <v>2</v>
      </c>
      <c r="E1632" s="1">
        <f>IF(Table1[[#This Row],[Previous Position]]&lt;4,3,(IF(Table1[[#This Row],[Previous Position]]&gt;10,1,2)))</f>
        <v>2</v>
      </c>
      <c r="F1632" s="1">
        <v>20</v>
      </c>
      <c r="G1632" s="1">
        <v>30.25</v>
      </c>
      <c r="H1632" s="1" t="s">
        <v>752</v>
      </c>
      <c r="I1632" s="1">
        <v>0</v>
      </c>
      <c r="J1632" s="1">
        <v>0</v>
      </c>
      <c r="K1632" s="1">
        <v>0.97</v>
      </c>
      <c r="L1632" s="1">
        <v>29200000</v>
      </c>
      <c r="M1632" s="1" t="s">
        <v>3335</v>
      </c>
    </row>
    <row r="1633" spans="1:13" x14ac:dyDescent="0.25">
      <c r="A1633" s="1" t="s">
        <v>3336</v>
      </c>
      <c r="B1633" s="1">
        <v>5</v>
      </c>
      <c r="C1633" s="1">
        <v>4</v>
      </c>
      <c r="D1633" s="1">
        <f>IF(Table1[[#This Row],[Position]]&lt;4,3,(IF(Table1[[#This Row],[Position]]&gt;10,1,2)))</f>
        <v>2</v>
      </c>
      <c r="E1633" s="1">
        <f>IF(Table1[[#This Row],[Previous Position]]&lt;4,3,(IF(Table1[[#This Row],[Previous Position]]&gt;10,1,2)))</f>
        <v>2</v>
      </c>
      <c r="F1633" s="1">
        <v>20</v>
      </c>
      <c r="G1633" s="1">
        <v>22.04</v>
      </c>
      <c r="H1633" s="1" t="s">
        <v>1361</v>
      </c>
      <c r="I1633" s="1">
        <v>0</v>
      </c>
      <c r="J1633" s="1">
        <v>0</v>
      </c>
      <c r="K1633" s="1">
        <v>0.95</v>
      </c>
      <c r="L1633" s="1">
        <v>42500000</v>
      </c>
      <c r="M1633" s="1" t="s">
        <v>3337</v>
      </c>
    </row>
    <row r="1634" spans="1:13" x14ac:dyDescent="0.25">
      <c r="A1634" s="1" t="s">
        <v>943</v>
      </c>
      <c r="B1634" s="1">
        <v>6</v>
      </c>
      <c r="C1634" s="1">
        <v>6</v>
      </c>
      <c r="D1634" s="1">
        <f>IF(Table1[[#This Row],[Position]]&lt;4,3,(IF(Table1[[#This Row],[Position]]&gt;10,1,2)))</f>
        <v>2</v>
      </c>
      <c r="E1634" s="1">
        <f>IF(Table1[[#This Row],[Previous Position]]&lt;4,3,(IF(Table1[[#This Row],[Previous Position]]&gt;10,1,2)))</f>
        <v>2</v>
      </c>
      <c r="F1634" s="1">
        <v>20</v>
      </c>
      <c r="G1634" s="1">
        <v>14.36</v>
      </c>
      <c r="H1634" s="1" t="s">
        <v>3338</v>
      </c>
      <c r="I1634" s="1">
        <v>0</v>
      </c>
      <c r="J1634" s="1">
        <v>0</v>
      </c>
      <c r="K1634" s="1">
        <v>0.67</v>
      </c>
      <c r="L1634" s="1">
        <v>527000</v>
      </c>
      <c r="M1634" s="1" t="s">
        <v>944</v>
      </c>
    </row>
    <row r="1635" spans="1:13" x14ac:dyDescent="0.25">
      <c r="A1635" s="1" t="s">
        <v>943</v>
      </c>
      <c r="B1635" s="1">
        <v>5</v>
      </c>
      <c r="C1635" s="1">
        <v>5</v>
      </c>
      <c r="D1635" s="1">
        <f>IF(Table1[[#This Row],[Position]]&lt;4,3,(IF(Table1[[#This Row],[Position]]&gt;10,1,2)))</f>
        <v>2</v>
      </c>
      <c r="E1635" s="1">
        <f>IF(Table1[[#This Row],[Previous Position]]&lt;4,3,(IF(Table1[[#This Row],[Previous Position]]&gt;10,1,2)))</f>
        <v>2</v>
      </c>
      <c r="F1635" s="1">
        <v>20</v>
      </c>
      <c r="G1635" s="1">
        <v>14.36</v>
      </c>
      <c r="H1635" s="1" t="s">
        <v>3130</v>
      </c>
      <c r="I1635" s="1">
        <v>0</v>
      </c>
      <c r="J1635" s="1">
        <v>0</v>
      </c>
      <c r="K1635" s="1">
        <v>0.67</v>
      </c>
      <c r="L1635" s="1">
        <v>527000</v>
      </c>
      <c r="M1635" s="1" t="s">
        <v>944</v>
      </c>
    </row>
    <row r="1636" spans="1:13" x14ac:dyDescent="0.25">
      <c r="A1636" s="1" t="s">
        <v>3339</v>
      </c>
      <c r="B1636" s="1">
        <v>13</v>
      </c>
      <c r="C1636" s="1">
        <v>13</v>
      </c>
      <c r="D1636" s="1">
        <f>IF(Table1[[#This Row],[Position]]&lt;4,3,(IF(Table1[[#This Row],[Position]]&gt;10,1,2)))</f>
        <v>1</v>
      </c>
      <c r="E1636" s="1">
        <f>IF(Table1[[#This Row],[Previous Position]]&lt;4,3,(IF(Table1[[#This Row],[Previous Position]]&gt;10,1,2)))</f>
        <v>1</v>
      </c>
      <c r="F1636" s="1">
        <v>110</v>
      </c>
      <c r="G1636" s="1">
        <v>0</v>
      </c>
      <c r="H1636" s="1" t="s">
        <v>127</v>
      </c>
      <c r="I1636" s="1">
        <v>0</v>
      </c>
      <c r="J1636" s="1">
        <v>0</v>
      </c>
      <c r="K1636" s="1">
        <v>0.2</v>
      </c>
      <c r="L1636" s="1">
        <v>7370000</v>
      </c>
      <c r="M1636" s="1" t="s">
        <v>3340</v>
      </c>
    </row>
    <row r="1637" spans="1:13" x14ac:dyDescent="0.25">
      <c r="A1637" s="1" t="s">
        <v>1336</v>
      </c>
      <c r="B1637" s="1">
        <v>13</v>
      </c>
      <c r="C1637" s="1">
        <v>0</v>
      </c>
      <c r="D1637" s="1">
        <f>IF(Table1[[#This Row],[Position]]&lt;4,3,(IF(Table1[[#This Row],[Position]]&gt;10,1,2)))</f>
        <v>1</v>
      </c>
      <c r="E1637" s="1">
        <f>IF(Table1[[#This Row],[Previous Position]]&lt;4,3,(IF(Table1[[#This Row],[Previous Position]]&gt;10,1,2)))</f>
        <v>3</v>
      </c>
      <c r="F1637" s="1">
        <v>110</v>
      </c>
      <c r="G1637" s="1">
        <v>28.84</v>
      </c>
      <c r="H1637" s="1" t="s">
        <v>472</v>
      </c>
      <c r="I1637" s="1">
        <v>0</v>
      </c>
      <c r="J1637" s="1">
        <v>0</v>
      </c>
      <c r="K1637" s="1">
        <v>0.86</v>
      </c>
      <c r="L1637" s="1">
        <v>576000000</v>
      </c>
      <c r="M1637" s="1" t="s">
        <v>1337</v>
      </c>
    </row>
    <row r="1638" spans="1:13" x14ac:dyDescent="0.25">
      <c r="A1638" s="1" t="s">
        <v>3341</v>
      </c>
      <c r="B1638" s="1">
        <v>13</v>
      </c>
      <c r="C1638" s="1">
        <v>13</v>
      </c>
      <c r="D1638" s="1">
        <f>IF(Table1[[#This Row],[Position]]&lt;4,3,(IF(Table1[[#This Row],[Position]]&gt;10,1,2)))</f>
        <v>1</v>
      </c>
      <c r="E1638" s="1">
        <f>IF(Table1[[#This Row],[Previous Position]]&lt;4,3,(IF(Table1[[#This Row],[Previous Position]]&gt;10,1,2)))</f>
        <v>1</v>
      </c>
      <c r="F1638" s="1">
        <v>110</v>
      </c>
      <c r="G1638" s="1">
        <v>0</v>
      </c>
      <c r="H1638" s="1" t="s">
        <v>555</v>
      </c>
      <c r="I1638" s="1">
        <v>0</v>
      </c>
      <c r="J1638" s="1">
        <v>0</v>
      </c>
      <c r="K1638" s="1">
        <v>0.01</v>
      </c>
      <c r="L1638" s="1">
        <v>16300000</v>
      </c>
      <c r="M1638" s="1" t="s">
        <v>3342</v>
      </c>
    </row>
    <row r="1639" spans="1:13" x14ac:dyDescent="0.25">
      <c r="A1639" s="1" t="s">
        <v>3343</v>
      </c>
      <c r="B1639" s="1">
        <v>13</v>
      </c>
      <c r="C1639" s="1">
        <v>18</v>
      </c>
      <c r="D1639" s="1">
        <f>IF(Table1[[#This Row],[Position]]&lt;4,3,(IF(Table1[[#This Row],[Position]]&gt;10,1,2)))</f>
        <v>1</v>
      </c>
      <c r="E1639" s="1">
        <f>IF(Table1[[#This Row],[Previous Position]]&lt;4,3,(IF(Table1[[#This Row],[Previous Position]]&gt;10,1,2)))</f>
        <v>1</v>
      </c>
      <c r="F1639" s="1">
        <v>110</v>
      </c>
      <c r="G1639" s="1">
        <v>0.11</v>
      </c>
      <c r="H1639" s="1" t="s">
        <v>3344</v>
      </c>
      <c r="I1639" s="1">
        <v>0</v>
      </c>
      <c r="J1639" s="1">
        <v>0</v>
      </c>
      <c r="K1639" s="1">
        <v>0.12</v>
      </c>
      <c r="L1639" s="1">
        <v>2940000</v>
      </c>
      <c r="M1639" s="1" t="s">
        <v>3345</v>
      </c>
    </row>
    <row r="1640" spans="1:13" x14ac:dyDescent="0.25">
      <c r="A1640" s="1" t="s">
        <v>3346</v>
      </c>
      <c r="B1640" s="1">
        <v>13</v>
      </c>
      <c r="C1640" s="1">
        <v>13</v>
      </c>
      <c r="D1640" s="1">
        <f>IF(Table1[[#This Row],[Position]]&lt;4,3,(IF(Table1[[#This Row],[Position]]&gt;10,1,2)))</f>
        <v>1</v>
      </c>
      <c r="E1640" s="1">
        <f>IF(Table1[[#This Row],[Previous Position]]&lt;4,3,(IF(Table1[[#This Row],[Previous Position]]&gt;10,1,2)))</f>
        <v>1</v>
      </c>
      <c r="F1640" s="1">
        <v>110</v>
      </c>
      <c r="G1640" s="1">
        <v>0</v>
      </c>
      <c r="H1640" s="1" t="s">
        <v>3347</v>
      </c>
      <c r="I1640" s="1">
        <v>0</v>
      </c>
      <c r="J1640" s="1">
        <v>0</v>
      </c>
      <c r="K1640" s="1">
        <v>7.0000000000000007E-2</v>
      </c>
      <c r="L1640" s="1">
        <v>180000000</v>
      </c>
      <c r="M1640" s="1" t="s">
        <v>3348</v>
      </c>
    </row>
    <row r="1641" spans="1:13" x14ac:dyDescent="0.25">
      <c r="A1641" s="1" t="s">
        <v>2921</v>
      </c>
      <c r="B1641" s="1">
        <v>13</v>
      </c>
      <c r="C1641" s="1">
        <v>13</v>
      </c>
      <c r="D1641" s="1">
        <f>IF(Table1[[#This Row],[Position]]&lt;4,3,(IF(Table1[[#This Row],[Position]]&gt;10,1,2)))</f>
        <v>1</v>
      </c>
      <c r="E1641" s="1">
        <f>IF(Table1[[#This Row],[Previous Position]]&lt;4,3,(IF(Table1[[#This Row],[Previous Position]]&gt;10,1,2)))</f>
        <v>1</v>
      </c>
      <c r="F1641" s="1">
        <v>110</v>
      </c>
      <c r="G1641" s="1">
        <v>0</v>
      </c>
      <c r="H1641" s="1" t="s">
        <v>2958</v>
      </c>
      <c r="I1641" s="1">
        <v>0</v>
      </c>
      <c r="J1641" s="1">
        <v>0</v>
      </c>
      <c r="K1641" s="1">
        <v>0.01</v>
      </c>
      <c r="L1641" s="1">
        <v>156000000</v>
      </c>
      <c r="M1641" s="1" t="s">
        <v>2923</v>
      </c>
    </row>
    <row r="1642" spans="1:13" x14ac:dyDescent="0.25">
      <c r="A1642" s="1" t="s">
        <v>3349</v>
      </c>
      <c r="B1642" s="1">
        <v>14</v>
      </c>
      <c r="C1642" s="1">
        <v>13</v>
      </c>
      <c r="D1642" s="1">
        <f>IF(Table1[[#This Row],[Position]]&lt;4,3,(IF(Table1[[#This Row],[Position]]&gt;10,1,2)))</f>
        <v>1</v>
      </c>
      <c r="E1642" s="1">
        <f>IF(Table1[[#This Row],[Previous Position]]&lt;4,3,(IF(Table1[[#This Row],[Previous Position]]&gt;10,1,2)))</f>
        <v>1</v>
      </c>
      <c r="F1642" s="1">
        <v>140</v>
      </c>
      <c r="G1642" s="1">
        <v>10.84</v>
      </c>
      <c r="H1642" s="1" t="s">
        <v>3350</v>
      </c>
      <c r="I1642" s="1">
        <v>0</v>
      </c>
      <c r="J1642" s="1">
        <v>0</v>
      </c>
      <c r="K1642" s="1">
        <v>0.5</v>
      </c>
      <c r="L1642" s="1">
        <v>79600000</v>
      </c>
      <c r="M1642" s="1" t="s">
        <v>3351</v>
      </c>
    </row>
    <row r="1643" spans="1:13" x14ac:dyDescent="0.25">
      <c r="A1643" s="1" t="s">
        <v>3352</v>
      </c>
      <c r="B1643" s="1">
        <v>14</v>
      </c>
      <c r="C1643" s="1">
        <v>12</v>
      </c>
      <c r="D1643" s="1">
        <f>IF(Table1[[#This Row],[Position]]&lt;4,3,(IF(Table1[[#This Row],[Position]]&gt;10,1,2)))</f>
        <v>1</v>
      </c>
      <c r="E1643" s="1">
        <f>IF(Table1[[#This Row],[Previous Position]]&lt;4,3,(IF(Table1[[#This Row],[Previous Position]]&gt;10,1,2)))</f>
        <v>1</v>
      </c>
      <c r="F1643" s="1">
        <v>140</v>
      </c>
      <c r="G1643" s="1">
        <v>0</v>
      </c>
      <c r="H1643" s="1" t="s">
        <v>871</v>
      </c>
      <c r="I1643" s="1">
        <v>0</v>
      </c>
      <c r="J1643" s="1">
        <v>0</v>
      </c>
      <c r="K1643" s="1">
        <v>0.06</v>
      </c>
      <c r="L1643" s="1">
        <v>4170000</v>
      </c>
      <c r="M1643" s="1" t="s">
        <v>3353</v>
      </c>
    </row>
    <row r="1644" spans="1:13" x14ac:dyDescent="0.25">
      <c r="A1644" s="1" t="s">
        <v>3354</v>
      </c>
      <c r="B1644" s="1">
        <v>14</v>
      </c>
      <c r="C1644" s="1">
        <v>15</v>
      </c>
      <c r="D1644" s="1">
        <f>IF(Table1[[#This Row],[Position]]&lt;4,3,(IF(Table1[[#This Row],[Position]]&gt;10,1,2)))</f>
        <v>1</v>
      </c>
      <c r="E1644" s="1">
        <f>IF(Table1[[#This Row],[Previous Position]]&lt;4,3,(IF(Table1[[#This Row],[Previous Position]]&gt;10,1,2)))</f>
        <v>1</v>
      </c>
      <c r="F1644" s="1">
        <v>140</v>
      </c>
      <c r="G1644" s="1">
        <v>0</v>
      </c>
      <c r="H1644" s="1" t="s">
        <v>3355</v>
      </c>
      <c r="I1644" s="1">
        <v>0</v>
      </c>
      <c r="J1644" s="1">
        <v>0</v>
      </c>
      <c r="K1644" s="1">
        <v>0</v>
      </c>
      <c r="L1644" s="1">
        <v>88000</v>
      </c>
      <c r="M1644" s="1" t="s">
        <v>3356</v>
      </c>
    </row>
    <row r="1645" spans="1:13" x14ac:dyDescent="0.25">
      <c r="A1645" s="1" t="s">
        <v>3357</v>
      </c>
      <c r="B1645" s="1">
        <v>14</v>
      </c>
      <c r="C1645" s="1">
        <v>0</v>
      </c>
      <c r="D1645" s="1">
        <f>IF(Table1[[#This Row],[Position]]&lt;4,3,(IF(Table1[[#This Row],[Position]]&gt;10,1,2)))</f>
        <v>1</v>
      </c>
      <c r="E1645" s="1">
        <f>IF(Table1[[#This Row],[Previous Position]]&lt;4,3,(IF(Table1[[#This Row],[Previous Position]]&gt;10,1,2)))</f>
        <v>3</v>
      </c>
      <c r="F1645" s="1">
        <v>140</v>
      </c>
      <c r="G1645" s="1">
        <v>0.06</v>
      </c>
      <c r="H1645" s="1" t="s">
        <v>525</v>
      </c>
      <c r="I1645" s="1">
        <v>0</v>
      </c>
      <c r="J1645" s="1">
        <v>0</v>
      </c>
      <c r="K1645" s="1">
        <v>0.1</v>
      </c>
      <c r="L1645" s="1">
        <v>151000000</v>
      </c>
      <c r="M1645" s="1" t="s">
        <v>3358</v>
      </c>
    </row>
    <row r="1646" spans="1:13" x14ac:dyDescent="0.25">
      <c r="A1646" s="1" t="s">
        <v>3359</v>
      </c>
      <c r="B1646" s="1">
        <v>14</v>
      </c>
      <c r="C1646" s="1">
        <v>17</v>
      </c>
      <c r="D1646" s="1">
        <f>IF(Table1[[#This Row],[Position]]&lt;4,3,(IF(Table1[[#This Row],[Position]]&gt;10,1,2)))</f>
        <v>1</v>
      </c>
      <c r="E1646" s="1">
        <f>IF(Table1[[#This Row],[Previous Position]]&lt;4,3,(IF(Table1[[#This Row],[Previous Position]]&gt;10,1,2)))</f>
        <v>1</v>
      </c>
      <c r="F1646" s="1">
        <v>140</v>
      </c>
      <c r="G1646" s="1">
        <v>0</v>
      </c>
      <c r="H1646" s="1" t="s">
        <v>3360</v>
      </c>
      <c r="I1646" s="1">
        <v>0</v>
      </c>
      <c r="J1646" s="1">
        <v>0</v>
      </c>
      <c r="K1646" s="1">
        <v>0</v>
      </c>
      <c r="L1646" s="1">
        <v>268000000</v>
      </c>
      <c r="M1646" s="1" t="s">
        <v>3361</v>
      </c>
    </row>
    <row r="1647" spans="1:13" x14ac:dyDescent="0.25">
      <c r="A1647" s="1" t="s">
        <v>3362</v>
      </c>
      <c r="B1647" s="1">
        <v>14</v>
      </c>
      <c r="C1647" s="1">
        <v>13</v>
      </c>
      <c r="D1647" s="1">
        <f>IF(Table1[[#This Row],[Position]]&lt;4,3,(IF(Table1[[#This Row],[Position]]&gt;10,1,2)))</f>
        <v>1</v>
      </c>
      <c r="E1647" s="1">
        <f>IF(Table1[[#This Row],[Previous Position]]&lt;4,3,(IF(Table1[[#This Row],[Previous Position]]&gt;10,1,2)))</f>
        <v>1</v>
      </c>
      <c r="F1647" s="1">
        <v>140</v>
      </c>
      <c r="G1647" s="1">
        <v>0</v>
      </c>
      <c r="H1647" s="1" t="s">
        <v>127</v>
      </c>
      <c r="I1647" s="1">
        <v>0</v>
      </c>
      <c r="J1647" s="1">
        <v>0</v>
      </c>
      <c r="K1647" s="1">
        <v>0.32</v>
      </c>
      <c r="L1647" s="1">
        <v>8090000</v>
      </c>
      <c r="M1647" s="1" t="s">
        <v>3363</v>
      </c>
    </row>
    <row r="1648" spans="1:13" x14ac:dyDescent="0.25">
      <c r="A1648" s="1" t="s">
        <v>3364</v>
      </c>
      <c r="B1648" s="1">
        <v>18</v>
      </c>
      <c r="C1648" s="1">
        <v>15</v>
      </c>
      <c r="D1648" s="1">
        <f>IF(Table1[[#This Row],[Position]]&lt;4,3,(IF(Table1[[#This Row],[Position]]&gt;10,1,2)))</f>
        <v>1</v>
      </c>
      <c r="E1648" s="1">
        <f>IF(Table1[[#This Row],[Previous Position]]&lt;4,3,(IF(Table1[[#This Row],[Previous Position]]&gt;10,1,2)))</f>
        <v>1</v>
      </c>
      <c r="F1648" s="1">
        <v>320</v>
      </c>
      <c r="G1648" s="1">
        <v>9.93</v>
      </c>
      <c r="H1648" s="1" t="s">
        <v>56</v>
      </c>
      <c r="I1648" s="1">
        <v>0</v>
      </c>
      <c r="J1648" s="1">
        <v>0</v>
      </c>
      <c r="K1648" s="1">
        <v>0.6</v>
      </c>
      <c r="L1648" s="1">
        <v>609000000</v>
      </c>
      <c r="M1648" s="1" t="s">
        <v>3365</v>
      </c>
    </row>
    <row r="1649" spans="1:13" x14ac:dyDescent="0.25">
      <c r="A1649" s="1" t="s">
        <v>3366</v>
      </c>
      <c r="B1649" s="1">
        <v>19</v>
      </c>
      <c r="C1649" s="1">
        <v>18</v>
      </c>
      <c r="D1649" s="1">
        <f>IF(Table1[[#This Row],[Position]]&lt;4,3,(IF(Table1[[#This Row],[Position]]&gt;10,1,2)))</f>
        <v>1</v>
      </c>
      <c r="E1649" s="1">
        <f>IF(Table1[[#This Row],[Previous Position]]&lt;4,3,(IF(Table1[[#This Row],[Previous Position]]&gt;10,1,2)))</f>
        <v>1</v>
      </c>
      <c r="F1649" s="1">
        <v>320</v>
      </c>
      <c r="G1649" s="1">
        <v>2.31</v>
      </c>
      <c r="H1649" s="1" t="s">
        <v>3367</v>
      </c>
      <c r="I1649" s="1">
        <v>0</v>
      </c>
      <c r="J1649" s="1">
        <v>0</v>
      </c>
      <c r="K1649" s="1">
        <v>0.14000000000000001</v>
      </c>
      <c r="L1649" s="1">
        <v>128000</v>
      </c>
      <c r="M1649" s="1" t="s">
        <v>3368</v>
      </c>
    </row>
    <row r="1650" spans="1:13" x14ac:dyDescent="0.25">
      <c r="A1650" s="1" t="s">
        <v>3369</v>
      </c>
      <c r="B1650" s="1">
        <v>18</v>
      </c>
      <c r="C1650" s="1">
        <v>0</v>
      </c>
      <c r="D1650" s="1">
        <f>IF(Table1[[#This Row],[Position]]&lt;4,3,(IF(Table1[[#This Row],[Position]]&gt;10,1,2)))</f>
        <v>1</v>
      </c>
      <c r="E1650" s="1">
        <f>IF(Table1[[#This Row],[Previous Position]]&lt;4,3,(IF(Table1[[#This Row],[Previous Position]]&gt;10,1,2)))</f>
        <v>3</v>
      </c>
      <c r="F1650" s="1">
        <v>320</v>
      </c>
      <c r="G1650" s="1">
        <v>0.03</v>
      </c>
      <c r="H1650" s="1" t="s">
        <v>555</v>
      </c>
      <c r="I1650" s="1">
        <v>0</v>
      </c>
      <c r="J1650" s="1">
        <v>0</v>
      </c>
      <c r="K1650" s="1">
        <v>0.04</v>
      </c>
      <c r="L1650" s="1">
        <v>16100000</v>
      </c>
      <c r="M1650" s="1" t="s">
        <v>3370</v>
      </c>
    </row>
    <row r="1651" spans="1:13" x14ac:dyDescent="0.25">
      <c r="A1651" s="1" t="s">
        <v>3371</v>
      </c>
      <c r="B1651" s="1">
        <v>19</v>
      </c>
      <c r="C1651" s="1">
        <v>18</v>
      </c>
      <c r="D1651" s="1">
        <f>IF(Table1[[#This Row],[Position]]&lt;4,3,(IF(Table1[[#This Row],[Position]]&gt;10,1,2)))</f>
        <v>1</v>
      </c>
      <c r="E1651" s="1">
        <f>IF(Table1[[#This Row],[Previous Position]]&lt;4,3,(IF(Table1[[#This Row],[Previous Position]]&gt;10,1,2)))</f>
        <v>1</v>
      </c>
      <c r="F1651" s="1">
        <v>320</v>
      </c>
      <c r="G1651" s="1">
        <v>2.42</v>
      </c>
      <c r="H1651" s="1" t="s">
        <v>3372</v>
      </c>
      <c r="I1651" s="1">
        <v>0</v>
      </c>
      <c r="J1651" s="1">
        <v>0</v>
      </c>
      <c r="K1651" s="1">
        <v>0.11</v>
      </c>
      <c r="L1651" s="1">
        <v>31100000</v>
      </c>
      <c r="M1651" s="1" t="s">
        <v>3373</v>
      </c>
    </row>
    <row r="1652" spans="1:13" x14ac:dyDescent="0.25">
      <c r="A1652" s="1" t="s">
        <v>3374</v>
      </c>
      <c r="B1652" s="1">
        <v>18</v>
      </c>
      <c r="C1652" s="1">
        <v>17</v>
      </c>
      <c r="D1652" s="1">
        <f>IF(Table1[[#This Row],[Position]]&lt;4,3,(IF(Table1[[#This Row],[Position]]&gt;10,1,2)))</f>
        <v>1</v>
      </c>
      <c r="E1652" s="1">
        <f>IF(Table1[[#This Row],[Previous Position]]&lt;4,3,(IF(Table1[[#This Row],[Previous Position]]&gt;10,1,2)))</f>
        <v>1</v>
      </c>
      <c r="F1652" s="1">
        <v>320</v>
      </c>
      <c r="G1652" s="1">
        <v>30.4</v>
      </c>
      <c r="H1652" s="1" t="s">
        <v>92</v>
      </c>
      <c r="I1652" s="1">
        <v>0</v>
      </c>
      <c r="J1652" s="1">
        <v>0</v>
      </c>
      <c r="K1652" s="1">
        <v>0.92</v>
      </c>
      <c r="L1652" s="1">
        <v>28500000</v>
      </c>
      <c r="M1652" s="1" t="s">
        <v>3375</v>
      </c>
    </row>
    <row r="1653" spans="1:13" x14ac:dyDescent="0.25">
      <c r="A1653" s="1" t="s">
        <v>3376</v>
      </c>
      <c r="B1653" s="1">
        <v>11</v>
      </c>
      <c r="C1653" s="1">
        <v>0</v>
      </c>
      <c r="D1653" s="1">
        <f>IF(Table1[[#This Row],[Position]]&lt;4,3,(IF(Table1[[#This Row],[Position]]&gt;10,1,2)))</f>
        <v>1</v>
      </c>
      <c r="E1653" s="1">
        <f>IF(Table1[[#This Row],[Previous Position]]&lt;4,3,(IF(Table1[[#This Row],[Previous Position]]&gt;10,1,2)))</f>
        <v>3</v>
      </c>
      <c r="F1653" s="1">
        <v>20</v>
      </c>
      <c r="G1653" s="1">
        <v>0</v>
      </c>
      <c r="H1653" s="1" t="s">
        <v>974</v>
      </c>
      <c r="I1653" s="1">
        <v>0</v>
      </c>
      <c r="J1653" s="1">
        <v>0</v>
      </c>
      <c r="K1653" s="1">
        <v>0.18</v>
      </c>
      <c r="L1653" s="1">
        <v>199000</v>
      </c>
      <c r="M1653" s="1" t="s">
        <v>3377</v>
      </c>
    </row>
    <row r="1654" spans="1:13" x14ac:dyDescent="0.25">
      <c r="A1654" s="1" t="s">
        <v>3378</v>
      </c>
      <c r="B1654" s="1">
        <v>11</v>
      </c>
      <c r="C1654" s="1">
        <v>15</v>
      </c>
      <c r="D1654" s="1">
        <f>IF(Table1[[#This Row],[Position]]&lt;4,3,(IF(Table1[[#This Row],[Position]]&gt;10,1,2)))</f>
        <v>1</v>
      </c>
      <c r="E1654" s="1">
        <f>IF(Table1[[#This Row],[Previous Position]]&lt;4,3,(IF(Table1[[#This Row],[Previous Position]]&gt;10,1,2)))</f>
        <v>1</v>
      </c>
      <c r="F1654" s="1">
        <v>20</v>
      </c>
      <c r="G1654" s="1">
        <v>11.71</v>
      </c>
      <c r="H1654" s="1" t="s">
        <v>135</v>
      </c>
      <c r="I1654" s="1">
        <v>0</v>
      </c>
      <c r="J1654" s="1">
        <v>0</v>
      </c>
      <c r="K1654" s="1">
        <v>0.96</v>
      </c>
      <c r="L1654" s="1">
        <v>508000</v>
      </c>
      <c r="M1654" s="1" t="s">
        <v>3379</v>
      </c>
    </row>
    <row r="1655" spans="1:13" x14ac:dyDescent="0.25">
      <c r="A1655" s="1" t="s">
        <v>3380</v>
      </c>
      <c r="B1655" s="1">
        <v>11</v>
      </c>
      <c r="C1655" s="1">
        <v>11</v>
      </c>
      <c r="D1655" s="1">
        <f>IF(Table1[[#This Row],[Position]]&lt;4,3,(IF(Table1[[#This Row],[Position]]&gt;10,1,2)))</f>
        <v>1</v>
      </c>
      <c r="E1655" s="1">
        <f>IF(Table1[[#This Row],[Previous Position]]&lt;4,3,(IF(Table1[[#This Row],[Previous Position]]&gt;10,1,2)))</f>
        <v>1</v>
      </c>
      <c r="F1655" s="1">
        <v>20</v>
      </c>
      <c r="G1655" s="1">
        <v>18.39</v>
      </c>
      <c r="H1655" s="1" t="s">
        <v>1772</v>
      </c>
      <c r="I1655" s="1">
        <v>0</v>
      </c>
      <c r="J1655" s="1">
        <v>0</v>
      </c>
      <c r="K1655" s="1">
        <v>0.98</v>
      </c>
      <c r="L1655" s="1">
        <v>556000000</v>
      </c>
      <c r="M1655" s="1" t="s">
        <v>3381</v>
      </c>
    </row>
    <row r="1656" spans="1:13" x14ac:dyDescent="0.25">
      <c r="A1656" s="1" t="s">
        <v>3382</v>
      </c>
      <c r="B1656" s="1">
        <v>11</v>
      </c>
      <c r="C1656" s="1">
        <v>11</v>
      </c>
      <c r="D1656" s="1">
        <f>IF(Table1[[#This Row],[Position]]&lt;4,3,(IF(Table1[[#This Row],[Position]]&gt;10,1,2)))</f>
        <v>1</v>
      </c>
      <c r="E1656" s="1">
        <f>IF(Table1[[#This Row],[Previous Position]]&lt;4,3,(IF(Table1[[#This Row],[Previous Position]]&gt;10,1,2)))</f>
        <v>1</v>
      </c>
      <c r="F1656" s="1">
        <v>20</v>
      </c>
      <c r="G1656" s="1">
        <v>11.48</v>
      </c>
      <c r="H1656" s="1" t="s">
        <v>1918</v>
      </c>
      <c r="I1656" s="1">
        <v>0</v>
      </c>
      <c r="J1656" s="1">
        <v>0</v>
      </c>
      <c r="K1656" s="1">
        <v>0.82</v>
      </c>
      <c r="L1656" s="1">
        <v>141000000</v>
      </c>
      <c r="M1656" s="1" t="s">
        <v>3383</v>
      </c>
    </row>
    <row r="1657" spans="1:13" x14ac:dyDescent="0.25">
      <c r="A1657" s="1" t="s">
        <v>3384</v>
      </c>
      <c r="B1657" s="1">
        <v>11</v>
      </c>
      <c r="C1657" s="1">
        <v>10</v>
      </c>
      <c r="D1657" s="1">
        <f>IF(Table1[[#This Row],[Position]]&lt;4,3,(IF(Table1[[#This Row],[Position]]&gt;10,1,2)))</f>
        <v>1</v>
      </c>
      <c r="E1657" s="1">
        <f>IF(Table1[[#This Row],[Previous Position]]&lt;4,3,(IF(Table1[[#This Row],[Previous Position]]&gt;10,1,2)))</f>
        <v>2</v>
      </c>
      <c r="F1657" s="1">
        <v>20</v>
      </c>
      <c r="G1657" s="1">
        <v>12.95</v>
      </c>
      <c r="H1657" s="1" t="s">
        <v>673</v>
      </c>
      <c r="I1657" s="1">
        <v>0</v>
      </c>
      <c r="J1657" s="1">
        <v>0</v>
      </c>
      <c r="K1657" s="1">
        <v>0.61</v>
      </c>
      <c r="L1657" s="1">
        <v>454000</v>
      </c>
      <c r="M1657" s="1" t="s">
        <v>3385</v>
      </c>
    </row>
    <row r="1658" spans="1:13" x14ac:dyDescent="0.25">
      <c r="A1658" s="1" t="s">
        <v>3386</v>
      </c>
      <c r="B1658" s="1">
        <v>11</v>
      </c>
      <c r="C1658" s="1">
        <v>11</v>
      </c>
      <c r="D1658" s="1">
        <f>IF(Table1[[#This Row],[Position]]&lt;4,3,(IF(Table1[[#This Row],[Position]]&gt;10,1,2)))</f>
        <v>1</v>
      </c>
      <c r="E1658" s="1">
        <f>IF(Table1[[#This Row],[Previous Position]]&lt;4,3,(IF(Table1[[#This Row],[Previous Position]]&gt;10,1,2)))</f>
        <v>1</v>
      </c>
      <c r="F1658" s="1">
        <v>20</v>
      </c>
      <c r="G1658" s="1">
        <v>0</v>
      </c>
      <c r="H1658" s="1" t="s">
        <v>1106</v>
      </c>
      <c r="I1658" s="1">
        <v>0</v>
      </c>
      <c r="J1658" s="1">
        <v>0</v>
      </c>
      <c r="K1658" s="1">
        <v>0.23</v>
      </c>
      <c r="L1658" s="1">
        <v>34100000</v>
      </c>
      <c r="M1658" s="1" t="s">
        <v>3387</v>
      </c>
    </row>
    <row r="1659" spans="1:13" x14ac:dyDescent="0.25">
      <c r="A1659" s="1" t="s">
        <v>3388</v>
      </c>
      <c r="B1659" s="1">
        <v>11</v>
      </c>
      <c r="C1659" s="1">
        <v>0</v>
      </c>
      <c r="D1659" s="1">
        <f>IF(Table1[[#This Row],[Position]]&lt;4,3,(IF(Table1[[#This Row],[Position]]&gt;10,1,2)))</f>
        <v>1</v>
      </c>
      <c r="E1659" s="1">
        <f>IF(Table1[[#This Row],[Previous Position]]&lt;4,3,(IF(Table1[[#This Row],[Previous Position]]&gt;10,1,2)))</f>
        <v>3</v>
      </c>
      <c r="F1659" s="1">
        <v>20</v>
      </c>
      <c r="G1659" s="1">
        <v>0</v>
      </c>
      <c r="H1659" s="1" t="s">
        <v>3389</v>
      </c>
      <c r="I1659" s="1">
        <v>0</v>
      </c>
      <c r="J1659" s="1">
        <v>0</v>
      </c>
      <c r="K1659" s="1">
        <v>0.73</v>
      </c>
      <c r="L1659" s="1">
        <v>18300000</v>
      </c>
      <c r="M1659" s="1" t="s">
        <v>3390</v>
      </c>
    </row>
    <row r="1660" spans="1:13" x14ac:dyDescent="0.25">
      <c r="A1660" s="1" t="s">
        <v>3391</v>
      </c>
      <c r="B1660" s="1">
        <v>11</v>
      </c>
      <c r="C1660" s="1">
        <v>11</v>
      </c>
      <c r="D1660" s="1">
        <f>IF(Table1[[#This Row],[Position]]&lt;4,3,(IF(Table1[[#This Row],[Position]]&gt;10,1,2)))</f>
        <v>1</v>
      </c>
      <c r="E1660" s="1">
        <f>IF(Table1[[#This Row],[Previous Position]]&lt;4,3,(IF(Table1[[#This Row],[Previous Position]]&gt;10,1,2)))</f>
        <v>1</v>
      </c>
      <c r="F1660" s="1">
        <v>20</v>
      </c>
      <c r="G1660" s="1">
        <v>22.05</v>
      </c>
      <c r="H1660" s="1" t="s">
        <v>130</v>
      </c>
      <c r="I1660" s="1">
        <v>0</v>
      </c>
      <c r="J1660" s="1">
        <v>0</v>
      </c>
      <c r="K1660" s="1">
        <v>0.96</v>
      </c>
      <c r="L1660" s="1">
        <v>65600000</v>
      </c>
      <c r="M1660" s="1" t="s">
        <v>3392</v>
      </c>
    </row>
    <row r="1661" spans="1:13" x14ac:dyDescent="0.25">
      <c r="A1661" s="1" t="s">
        <v>3393</v>
      </c>
      <c r="B1661" s="1">
        <v>11</v>
      </c>
      <c r="C1661" s="1">
        <v>12</v>
      </c>
      <c r="D1661" s="1">
        <f>IF(Table1[[#This Row],[Position]]&lt;4,3,(IF(Table1[[#This Row],[Position]]&gt;10,1,2)))</f>
        <v>1</v>
      </c>
      <c r="E1661" s="1">
        <f>IF(Table1[[#This Row],[Previous Position]]&lt;4,3,(IF(Table1[[#This Row],[Previous Position]]&gt;10,1,2)))</f>
        <v>1</v>
      </c>
      <c r="F1661" s="1">
        <v>20</v>
      </c>
      <c r="G1661" s="1">
        <v>0</v>
      </c>
      <c r="H1661" s="1" t="s">
        <v>343</v>
      </c>
      <c r="I1661" s="1">
        <v>0</v>
      </c>
      <c r="J1661" s="1">
        <v>0</v>
      </c>
      <c r="K1661" s="1">
        <v>0.1</v>
      </c>
      <c r="L1661" s="1">
        <v>238000000</v>
      </c>
      <c r="M1661" s="1" t="s">
        <v>3394</v>
      </c>
    </row>
    <row r="1662" spans="1:13" x14ac:dyDescent="0.25">
      <c r="A1662" s="1" t="s">
        <v>3395</v>
      </c>
      <c r="B1662" s="1">
        <v>11</v>
      </c>
      <c r="C1662" s="1">
        <v>12</v>
      </c>
      <c r="D1662" s="1">
        <f>IF(Table1[[#This Row],[Position]]&lt;4,3,(IF(Table1[[#This Row],[Position]]&gt;10,1,2)))</f>
        <v>1</v>
      </c>
      <c r="E1662" s="1">
        <f>IF(Table1[[#This Row],[Previous Position]]&lt;4,3,(IF(Table1[[#This Row],[Previous Position]]&gt;10,1,2)))</f>
        <v>1</v>
      </c>
      <c r="F1662" s="1">
        <v>20</v>
      </c>
      <c r="G1662" s="1">
        <v>27.37</v>
      </c>
      <c r="H1662" s="1" t="s">
        <v>1297</v>
      </c>
      <c r="I1662" s="1">
        <v>0</v>
      </c>
      <c r="J1662" s="1">
        <v>0</v>
      </c>
      <c r="K1662" s="1">
        <v>0.98</v>
      </c>
      <c r="L1662" s="1">
        <v>4990000</v>
      </c>
      <c r="M1662" s="1" t="s">
        <v>3396</v>
      </c>
    </row>
    <row r="1663" spans="1:13" x14ac:dyDescent="0.25">
      <c r="A1663" s="1" t="s">
        <v>3397</v>
      </c>
      <c r="B1663" s="1">
        <v>11</v>
      </c>
      <c r="C1663" s="1">
        <v>9</v>
      </c>
      <c r="D1663" s="1">
        <f>IF(Table1[[#This Row],[Position]]&lt;4,3,(IF(Table1[[#This Row],[Position]]&gt;10,1,2)))</f>
        <v>1</v>
      </c>
      <c r="E1663" s="1">
        <f>IF(Table1[[#This Row],[Previous Position]]&lt;4,3,(IF(Table1[[#This Row],[Previous Position]]&gt;10,1,2)))</f>
        <v>2</v>
      </c>
      <c r="F1663" s="1">
        <v>20</v>
      </c>
      <c r="G1663" s="1">
        <v>0</v>
      </c>
      <c r="H1663" s="1" t="s">
        <v>1103</v>
      </c>
      <c r="I1663" s="1">
        <v>0</v>
      </c>
      <c r="J1663" s="1">
        <v>0</v>
      </c>
      <c r="K1663" s="1">
        <v>0.4</v>
      </c>
      <c r="L1663" s="1">
        <v>200000000</v>
      </c>
      <c r="M1663" s="1" t="s">
        <v>3398</v>
      </c>
    </row>
    <row r="1664" spans="1:13" x14ac:dyDescent="0.25">
      <c r="A1664" s="1" t="s">
        <v>3399</v>
      </c>
      <c r="B1664" s="1">
        <v>11</v>
      </c>
      <c r="C1664" s="1">
        <v>11</v>
      </c>
      <c r="D1664" s="1">
        <f>IF(Table1[[#This Row],[Position]]&lt;4,3,(IF(Table1[[#This Row],[Position]]&gt;10,1,2)))</f>
        <v>1</v>
      </c>
      <c r="E1664" s="1">
        <f>IF(Table1[[#This Row],[Previous Position]]&lt;4,3,(IF(Table1[[#This Row],[Previous Position]]&gt;10,1,2)))</f>
        <v>1</v>
      </c>
      <c r="F1664" s="1">
        <v>20</v>
      </c>
      <c r="G1664" s="1">
        <v>0</v>
      </c>
      <c r="H1664" s="1" t="s">
        <v>1106</v>
      </c>
      <c r="I1664" s="1">
        <v>0</v>
      </c>
      <c r="J1664" s="1">
        <v>0</v>
      </c>
      <c r="K1664" s="1">
        <v>0.21</v>
      </c>
      <c r="L1664" s="1">
        <v>5830000</v>
      </c>
      <c r="M1664" s="1" t="s">
        <v>3400</v>
      </c>
    </row>
    <row r="1665" spans="1:13" x14ac:dyDescent="0.25">
      <c r="A1665" s="1" t="s">
        <v>3401</v>
      </c>
      <c r="B1665" s="1">
        <v>11</v>
      </c>
      <c r="C1665" s="1">
        <v>9</v>
      </c>
      <c r="D1665" s="1">
        <f>IF(Table1[[#This Row],[Position]]&lt;4,3,(IF(Table1[[#This Row],[Position]]&gt;10,1,2)))</f>
        <v>1</v>
      </c>
      <c r="E1665" s="1">
        <f>IF(Table1[[#This Row],[Previous Position]]&lt;4,3,(IF(Table1[[#This Row],[Previous Position]]&gt;10,1,2)))</f>
        <v>2</v>
      </c>
      <c r="F1665" s="1">
        <v>20</v>
      </c>
      <c r="G1665" s="1">
        <v>0</v>
      </c>
      <c r="H1665" s="1" t="s">
        <v>1344</v>
      </c>
      <c r="I1665" s="1">
        <v>0</v>
      </c>
      <c r="J1665" s="1">
        <v>0</v>
      </c>
      <c r="K1665" s="1">
        <v>0.84</v>
      </c>
      <c r="L1665" s="1">
        <v>85000</v>
      </c>
      <c r="M1665" s="1" t="s">
        <v>3402</v>
      </c>
    </row>
    <row r="1666" spans="1:13" x14ac:dyDescent="0.25">
      <c r="A1666" s="1" t="s">
        <v>3403</v>
      </c>
      <c r="B1666" s="1">
        <v>11</v>
      </c>
      <c r="C1666" s="1">
        <v>11</v>
      </c>
      <c r="D1666" s="1">
        <f>IF(Table1[[#This Row],[Position]]&lt;4,3,(IF(Table1[[#This Row],[Position]]&gt;10,1,2)))</f>
        <v>1</v>
      </c>
      <c r="E1666" s="1">
        <f>IF(Table1[[#This Row],[Previous Position]]&lt;4,3,(IF(Table1[[#This Row],[Previous Position]]&gt;10,1,2)))</f>
        <v>1</v>
      </c>
      <c r="F1666" s="1">
        <v>20</v>
      </c>
      <c r="G1666" s="1">
        <v>0</v>
      </c>
      <c r="H1666" s="1" t="s">
        <v>164</v>
      </c>
      <c r="I1666" s="1">
        <v>0</v>
      </c>
      <c r="J1666" s="1">
        <v>0</v>
      </c>
      <c r="K1666" s="1">
        <v>0.45</v>
      </c>
      <c r="L1666" s="1">
        <v>25600000</v>
      </c>
      <c r="M1666" s="1" t="s">
        <v>3404</v>
      </c>
    </row>
    <row r="1667" spans="1:13" x14ac:dyDescent="0.25">
      <c r="A1667" s="1" t="s">
        <v>3405</v>
      </c>
      <c r="B1667" s="1">
        <v>11</v>
      </c>
      <c r="C1667" s="1">
        <v>11</v>
      </c>
      <c r="D1667" s="1">
        <f>IF(Table1[[#This Row],[Position]]&lt;4,3,(IF(Table1[[#This Row],[Position]]&gt;10,1,2)))</f>
        <v>1</v>
      </c>
      <c r="E1667" s="1">
        <f>IF(Table1[[#This Row],[Previous Position]]&lt;4,3,(IF(Table1[[#This Row],[Previous Position]]&gt;10,1,2)))</f>
        <v>1</v>
      </c>
      <c r="F1667" s="1">
        <v>20</v>
      </c>
      <c r="G1667" s="1">
        <v>8.5</v>
      </c>
      <c r="H1667" s="1" t="s">
        <v>3406</v>
      </c>
      <c r="I1667" s="1">
        <v>0</v>
      </c>
      <c r="J1667" s="1">
        <v>0</v>
      </c>
      <c r="K1667" s="1">
        <v>0.99</v>
      </c>
      <c r="L1667" s="1">
        <v>107000000</v>
      </c>
      <c r="M1667" s="1" t="s">
        <v>3407</v>
      </c>
    </row>
    <row r="1668" spans="1:13" x14ac:dyDescent="0.25">
      <c r="A1668" s="1" t="s">
        <v>3408</v>
      </c>
      <c r="B1668" s="1">
        <v>11</v>
      </c>
      <c r="C1668" s="1">
        <v>17</v>
      </c>
      <c r="D1668" s="1">
        <f>IF(Table1[[#This Row],[Position]]&lt;4,3,(IF(Table1[[#This Row],[Position]]&gt;10,1,2)))</f>
        <v>1</v>
      </c>
      <c r="E1668" s="1">
        <f>IF(Table1[[#This Row],[Previous Position]]&lt;4,3,(IF(Table1[[#This Row],[Previous Position]]&gt;10,1,2)))</f>
        <v>1</v>
      </c>
      <c r="F1668" s="1">
        <v>20</v>
      </c>
      <c r="G1668" s="1">
        <v>10.89</v>
      </c>
      <c r="H1668" s="1" t="s">
        <v>3409</v>
      </c>
      <c r="I1668" s="1">
        <v>0</v>
      </c>
      <c r="J1668" s="1">
        <v>0</v>
      </c>
      <c r="K1668" s="1">
        <v>0.98</v>
      </c>
      <c r="L1668" s="1">
        <v>32100000</v>
      </c>
      <c r="M1668" s="1" t="s">
        <v>3410</v>
      </c>
    </row>
    <row r="1669" spans="1:13" x14ac:dyDescent="0.25">
      <c r="A1669" s="1" t="s">
        <v>3411</v>
      </c>
      <c r="B1669" s="1">
        <v>11</v>
      </c>
      <c r="C1669" s="1">
        <v>10</v>
      </c>
      <c r="D1669" s="1">
        <f>IF(Table1[[#This Row],[Position]]&lt;4,3,(IF(Table1[[#This Row],[Position]]&gt;10,1,2)))</f>
        <v>1</v>
      </c>
      <c r="E1669" s="1">
        <f>IF(Table1[[#This Row],[Previous Position]]&lt;4,3,(IF(Table1[[#This Row],[Previous Position]]&gt;10,1,2)))</f>
        <v>2</v>
      </c>
      <c r="F1669" s="1">
        <v>20</v>
      </c>
      <c r="G1669" s="1">
        <v>17.78</v>
      </c>
      <c r="H1669" s="1" t="s">
        <v>2849</v>
      </c>
      <c r="I1669" s="1">
        <v>0</v>
      </c>
      <c r="J1669" s="1">
        <v>0</v>
      </c>
      <c r="K1669" s="1">
        <v>0.24</v>
      </c>
      <c r="L1669" s="1">
        <v>454000</v>
      </c>
      <c r="M1669" s="1" t="s">
        <v>3412</v>
      </c>
    </row>
    <row r="1670" spans="1:13" x14ac:dyDescent="0.25">
      <c r="A1670" s="1" t="s">
        <v>3413</v>
      </c>
      <c r="B1670" s="1">
        <v>11</v>
      </c>
      <c r="C1670" s="1">
        <v>10</v>
      </c>
      <c r="D1670" s="1">
        <f>IF(Table1[[#This Row],[Position]]&lt;4,3,(IF(Table1[[#This Row],[Position]]&gt;10,1,2)))</f>
        <v>1</v>
      </c>
      <c r="E1670" s="1">
        <f>IF(Table1[[#This Row],[Previous Position]]&lt;4,3,(IF(Table1[[#This Row],[Previous Position]]&gt;10,1,2)))</f>
        <v>2</v>
      </c>
      <c r="F1670" s="1">
        <v>20</v>
      </c>
      <c r="G1670" s="1">
        <v>0</v>
      </c>
      <c r="H1670" s="1" t="s">
        <v>3414</v>
      </c>
      <c r="I1670" s="1">
        <v>0</v>
      </c>
      <c r="J1670" s="1">
        <v>0</v>
      </c>
      <c r="K1670" s="1">
        <v>0.67</v>
      </c>
      <c r="L1670" s="1">
        <v>12600000</v>
      </c>
      <c r="M1670" s="1" t="s">
        <v>3415</v>
      </c>
    </row>
    <row r="1671" spans="1:13" x14ac:dyDescent="0.25">
      <c r="A1671" s="1" t="s">
        <v>3416</v>
      </c>
      <c r="B1671" s="1">
        <v>11</v>
      </c>
      <c r="C1671" s="1">
        <v>11</v>
      </c>
      <c r="D1671" s="1">
        <f>IF(Table1[[#This Row],[Position]]&lt;4,3,(IF(Table1[[#This Row],[Position]]&gt;10,1,2)))</f>
        <v>1</v>
      </c>
      <c r="E1671" s="1">
        <f>IF(Table1[[#This Row],[Previous Position]]&lt;4,3,(IF(Table1[[#This Row],[Previous Position]]&gt;10,1,2)))</f>
        <v>1</v>
      </c>
      <c r="F1671" s="1">
        <v>20</v>
      </c>
      <c r="G1671" s="1">
        <v>0</v>
      </c>
      <c r="H1671" s="1" t="s">
        <v>127</v>
      </c>
      <c r="I1671" s="1">
        <v>0</v>
      </c>
      <c r="J1671" s="1">
        <v>0</v>
      </c>
      <c r="K1671" s="1">
        <v>0.32</v>
      </c>
      <c r="L1671" s="1">
        <v>17600000</v>
      </c>
      <c r="M1671" s="1" t="s">
        <v>3417</v>
      </c>
    </row>
    <row r="1672" spans="1:13" x14ac:dyDescent="0.25">
      <c r="A1672" s="1" t="s">
        <v>3418</v>
      </c>
      <c r="B1672" s="1">
        <v>11</v>
      </c>
      <c r="C1672" s="1">
        <v>10</v>
      </c>
      <c r="D1672" s="1">
        <f>IF(Table1[[#This Row],[Position]]&lt;4,3,(IF(Table1[[#This Row],[Position]]&gt;10,1,2)))</f>
        <v>1</v>
      </c>
      <c r="E1672" s="1">
        <f>IF(Table1[[#This Row],[Previous Position]]&lt;4,3,(IF(Table1[[#This Row],[Previous Position]]&gt;10,1,2)))</f>
        <v>2</v>
      </c>
      <c r="F1672" s="1">
        <v>20</v>
      </c>
      <c r="G1672" s="1">
        <v>0</v>
      </c>
      <c r="H1672" s="1" t="s">
        <v>253</v>
      </c>
      <c r="I1672" s="1">
        <v>0</v>
      </c>
      <c r="J1672" s="1">
        <v>0</v>
      </c>
      <c r="K1672" s="1">
        <v>0.85</v>
      </c>
      <c r="L1672" s="1">
        <v>88700000</v>
      </c>
      <c r="M1672" s="1" t="s">
        <v>3419</v>
      </c>
    </row>
    <row r="1673" spans="1:13" x14ac:dyDescent="0.25">
      <c r="A1673" s="1" t="s">
        <v>3420</v>
      </c>
      <c r="B1673" s="1">
        <v>11</v>
      </c>
      <c r="C1673" s="1">
        <v>10</v>
      </c>
      <c r="D1673" s="1">
        <f>IF(Table1[[#This Row],[Position]]&lt;4,3,(IF(Table1[[#This Row],[Position]]&gt;10,1,2)))</f>
        <v>1</v>
      </c>
      <c r="E1673" s="1">
        <f>IF(Table1[[#This Row],[Previous Position]]&lt;4,3,(IF(Table1[[#This Row],[Previous Position]]&gt;10,1,2)))</f>
        <v>2</v>
      </c>
      <c r="F1673" s="1">
        <v>20</v>
      </c>
      <c r="G1673" s="1">
        <v>5.71</v>
      </c>
      <c r="H1673" s="1" t="s">
        <v>3421</v>
      </c>
      <c r="I1673" s="1">
        <v>0</v>
      </c>
      <c r="J1673" s="1">
        <v>0</v>
      </c>
      <c r="K1673" s="1">
        <v>0.28000000000000003</v>
      </c>
      <c r="L1673" s="1">
        <v>36700000</v>
      </c>
      <c r="M1673" s="1" t="s">
        <v>3422</v>
      </c>
    </row>
    <row r="1674" spans="1:13" x14ac:dyDescent="0.25">
      <c r="A1674" s="1" t="s">
        <v>1900</v>
      </c>
      <c r="B1674" s="1">
        <v>12</v>
      </c>
      <c r="C1674" s="1">
        <v>12</v>
      </c>
      <c r="D1674" s="1">
        <f>IF(Table1[[#This Row],[Position]]&lt;4,3,(IF(Table1[[#This Row],[Position]]&gt;10,1,2)))</f>
        <v>1</v>
      </c>
      <c r="E1674" s="1">
        <f>IF(Table1[[#This Row],[Previous Position]]&lt;4,3,(IF(Table1[[#This Row],[Previous Position]]&gt;10,1,2)))</f>
        <v>1</v>
      </c>
      <c r="F1674" s="1">
        <v>70</v>
      </c>
      <c r="G1674" s="1">
        <v>20.49</v>
      </c>
      <c r="H1674" s="1" t="s">
        <v>1933</v>
      </c>
      <c r="I1674" s="1">
        <v>0</v>
      </c>
      <c r="J1674" s="1">
        <v>0</v>
      </c>
      <c r="K1674" s="1">
        <v>0.96</v>
      </c>
      <c r="L1674" s="1">
        <v>6980000</v>
      </c>
      <c r="M1674" s="1" t="s">
        <v>1901</v>
      </c>
    </row>
    <row r="1675" spans="1:13" x14ac:dyDescent="0.25">
      <c r="A1675" s="1" t="s">
        <v>3423</v>
      </c>
      <c r="B1675" s="1">
        <v>12</v>
      </c>
      <c r="C1675" s="1">
        <v>11</v>
      </c>
      <c r="D1675" s="1">
        <f>IF(Table1[[#This Row],[Position]]&lt;4,3,(IF(Table1[[#This Row],[Position]]&gt;10,1,2)))</f>
        <v>1</v>
      </c>
      <c r="E1675" s="1">
        <f>IF(Table1[[#This Row],[Previous Position]]&lt;4,3,(IF(Table1[[#This Row],[Previous Position]]&gt;10,1,2)))</f>
        <v>1</v>
      </c>
      <c r="F1675" s="1">
        <v>70</v>
      </c>
      <c r="G1675" s="1">
        <v>0</v>
      </c>
      <c r="H1675" s="1" t="s">
        <v>438</v>
      </c>
      <c r="I1675" s="1">
        <v>0</v>
      </c>
      <c r="J1675" s="1">
        <v>0</v>
      </c>
      <c r="K1675" s="1">
        <v>0.03</v>
      </c>
      <c r="L1675" s="1">
        <v>1210000000</v>
      </c>
      <c r="M1675" s="1" t="s">
        <v>3424</v>
      </c>
    </row>
    <row r="1676" spans="1:13" x14ac:dyDescent="0.25">
      <c r="A1676" s="1" t="s">
        <v>3425</v>
      </c>
      <c r="B1676" s="1">
        <v>12</v>
      </c>
      <c r="C1676" s="1">
        <v>11</v>
      </c>
      <c r="D1676" s="1">
        <f>IF(Table1[[#This Row],[Position]]&lt;4,3,(IF(Table1[[#This Row],[Position]]&gt;10,1,2)))</f>
        <v>1</v>
      </c>
      <c r="E1676" s="1">
        <f>IF(Table1[[#This Row],[Previous Position]]&lt;4,3,(IF(Table1[[#This Row],[Previous Position]]&gt;10,1,2)))</f>
        <v>1</v>
      </c>
      <c r="F1676" s="1">
        <v>70</v>
      </c>
      <c r="G1676" s="1">
        <v>0</v>
      </c>
      <c r="H1676" s="1" t="s">
        <v>3426</v>
      </c>
      <c r="I1676" s="1">
        <v>0</v>
      </c>
      <c r="J1676" s="1">
        <v>0</v>
      </c>
      <c r="K1676" s="1">
        <v>0.02</v>
      </c>
      <c r="L1676" s="1">
        <v>11900000</v>
      </c>
      <c r="M1676" s="1" t="s">
        <v>3427</v>
      </c>
    </row>
    <row r="1677" spans="1:13" x14ac:dyDescent="0.25">
      <c r="A1677" s="1" t="s">
        <v>1902</v>
      </c>
      <c r="B1677" s="1">
        <v>12</v>
      </c>
      <c r="C1677" s="1">
        <v>12</v>
      </c>
      <c r="D1677" s="1">
        <f>IF(Table1[[#This Row],[Position]]&lt;4,3,(IF(Table1[[#This Row],[Position]]&gt;10,1,2)))</f>
        <v>1</v>
      </c>
      <c r="E1677" s="1">
        <f>IF(Table1[[#This Row],[Previous Position]]&lt;4,3,(IF(Table1[[#This Row],[Previous Position]]&gt;10,1,2)))</f>
        <v>1</v>
      </c>
      <c r="F1677" s="1">
        <v>70</v>
      </c>
      <c r="G1677" s="1">
        <v>0</v>
      </c>
      <c r="H1677" s="1" t="s">
        <v>3428</v>
      </c>
      <c r="I1677" s="1">
        <v>0</v>
      </c>
      <c r="J1677" s="1">
        <v>0</v>
      </c>
      <c r="K1677" s="1">
        <v>0.31</v>
      </c>
      <c r="L1677" s="1">
        <v>11800000</v>
      </c>
      <c r="M1677" s="1" t="s">
        <v>1904</v>
      </c>
    </row>
    <row r="1678" spans="1:13" x14ac:dyDescent="0.25">
      <c r="A1678" s="1" t="s">
        <v>3429</v>
      </c>
      <c r="B1678" s="1">
        <v>12</v>
      </c>
      <c r="C1678" s="1">
        <v>12</v>
      </c>
      <c r="D1678" s="1">
        <f>IF(Table1[[#This Row],[Position]]&lt;4,3,(IF(Table1[[#This Row],[Position]]&gt;10,1,2)))</f>
        <v>1</v>
      </c>
      <c r="E1678" s="1">
        <f>IF(Table1[[#This Row],[Previous Position]]&lt;4,3,(IF(Table1[[#This Row],[Previous Position]]&gt;10,1,2)))</f>
        <v>1</v>
      </c>
      <c r="F1678" s="1">
        <v>70</v>
      </c>
      <c r="G1678" s="1">
        <v>34.86</v>
      </c>
      <c r="H1678" s="1" t="s">
        <v>18</v>
      </c>
      <c r="I1678" s="1">
        <v>0</v>
      </c>
      <c r="J1678" s="1">
        <v>0</v>
      </c>
      <c r="K1678" s="1">
        <v>0.91</v>
      </c>
      <c r="L1678" s="1">
        <v>2850000</v>
      </c>
      <c r="M1678" s="1" t="s">
        <v>3430</v>
      </c>
    </row>
    <row r="1679" spans="1:13" x14ac:dyDescent="0.25">
      <c r="A1679" s="1" t="s">
        <v>3431</v>
      </c>
      <c r="B1679" s="1">
        <v>12</v>
      </c>
      <c r="C1679" s="1">
        <v>11</v>
      </c>
      <c r="D1679" s="1">
        <f>IF(Table1[[#This Row],[Position]]&lt;4,3,(IF(Table1[[#This Row],[Position]]&gt;10,1,2)))</f>
        <v>1</v>
      </c>
      <c r="E1679" s="1">
        <f>IF(Table1[[#This Row],[Previous Position]]&lt;4,3,(IF(Table1[[#This Row],[Previous Position]]&gt;10,1,2)))</f>
        <v>1</v>
      </c>
      <c r="F1679" s="1">
        <v>70</v>
      </c>
      <c r="G1679" s="1">
        <v>0</v>
      </c>
      <c r="H1679" s="1" t="s">
        <v>1128</v>
      </c>
      <c r="I1679" s="1">
        <v>0</v>
      </c>
      <c r="J1679" s="1">
        <v>0</v>
      </c>
      <c r="K1679" s="1">
        <v>0.54</v>
      </c>
      <c r="L1679" s="1">
        <v>665000000</v>
      </c>
      <c r="M1679" s="1" t="s">
        <v>3432</v>
      </c>
    </row>
    <row r="1680" spans="1:13" x14ac:dyDescent="0.25">
      <c r="A1680" s="1" t="s">
        <v>3433</v>
      </c>
      <c r="B1680" s="1">
        <v>12</v>
      </c>
      <c r="C1680" s="1">
        <v>12</v>
      </c>
      <c r="D1680" s="1">
        <f>IF(Table1[[#This Row],[Position]]&lt;4,3,(IF(Table1[[#This Row],[Position]]&gt;10,1,2)))</f>
        <v>1</v>
      </c>
      <c r="E1680" s="1">
        <f>IF(Table1[[#This Row],[Previous Position]]&lt;4,3,(IF(Table1[[#This Row],[Previous Position]]&gt;10,1,2)))</f>
        <v>1</v>
      </c>
      <c r="F1680" s="1">
        <v>70</v>
      </c>
      <c r="G1680" s="1">
        <v>8.52</v>
      </c>
      <c r="H1680" s="1" t="s">
        <v>3434</v>
      </c>
      <c r="I1680" s="1">
        <v>0</v>
      </c>
      <c r="J1680" s="1">
        <v>0</v>
      </c>
      <c r="K1680" s="1">
        <v>0.89</v>
      </c>
      <c r="L1680" s="1">
        <v>21700000</v>
      </c>
      <c r="M1680" s="1" t="s">
        <v>3435</v>
      </c>
    </row>
    <row r="1681" spans="1:13" x14ac:dyDescent="0.25">
      <c r="A1681" s="1" t="s">
        <v>3436</v>
      </c>
      <c r="B1681" s="1">
        <v>12</v>
      </c>
      <c r="C1681" s="1">
        <v>13</v>
      </c>
      <c r="D1681" s="1">
        <f>IF(Table1[[#This Row],[Position]]&lt;4,3,(IF(Table1[[#This Row],[Position]]&gt;10,1,2)))</f>
        <v>1</v>
      </c>
      <c r="E1681" s="1">
        <f>IF(Table1[[#This Row],[Previous Position]]&lt;4,3,(IF(Table1[[#This Row],[Previous Position]]&gt;10,1,2)))</f>
        <v>1</v>
      </c>
      <c r="F1681" s="1">
        <v>70</v>
      </c>
      <c r="G1681" s="1">
        <v>5.56</v>
      </c>
      <c r="H1681" s="1" t="s">
        <v>1499</v>
      </c>
      <c r="I1681" s="1">
        <v>0</v>
      </c>
      <c r="J1681" s="1">
        <v>0</v>
      </c>
      <c r="K1681" s="1">
        <v>0.51</v>
      </c>
      <c r="L1681" s="1">
        <v>534000000</v>
      </c>
      <c r="M1681" s="1" t="s">
        <v>3437</v>
      </c>
    </row>
    <row r="1682" spans="1:13" x14ac:dyDescent="0.25">
      <c r="A1682" s="1" t="s">
        <v>3438</v>
      </c>
      <c r="B1682" s="1">
        <v>12</v>
      </c>
      <c r="C1682" s="1">
        <v>15</v>
      </c>
      <c r="D1682" s="1">
        <f>IF(Table1[[#This Row],[Position]]&lt;4,3,(IF(Table1[[#This Row],[Position]]&gt;10,1,2)))</f>
        <v>1</v>
      </c>
      <c r="E1682" s="1">
        <f>IF(Table1[[#This Row],[Previous Position]]&lt;4,3,(IF(Table1[[#This Row],[Previous Position]]&gt;10,1,2)))</f>
        <v>1</v>
      </c>
      <c r="F1682" s="1">
        <v>70</v>
      </c>
      <c r="G1682" s="1">
        <v>0.06</v>
      </c>
      <c r="H1682" s="1" t="s">
        <v>1106</v>
      </c>
      <c r="I1682" s="1">
        <v>0</v>
      </c>
      <c r="J1682" s="1">
        <v>0</v>
      </c>
      <c r="K1682" s="1">
        <v>0.21</v>
      </c>
      <c r="L1682" s="1">
        <v>1580000</v>
      </c>
      <c r="M1682" s="1" t="s">
        <v>3439</v>
      </c>
    </row>
    <row r="1683" spans="1:13" x14ac:dyDescent="0.25">
      <c r="A1683" s="1" t="s">
        <v>3440</v>
      </c>
      <c r="B1683" s="1">
        <v>12</v>
      </c>
      <c r="C1683" s="1">
        <v>14</v>
      </c>
      <c r="D1683" s="1">
        <f>IF(Table1[[#This Row],[Position]]&lt;4,3,(IF(Table1[[#This Row],[Position]]&gt;10,1,2)))</f>
        <v>1</v>
      </c>
      <c r="E1683" s="1">
        <f>IF(Table1[[#This Row],[Previous Position]]&lt;4,3,(IF(Table1[[#This Row],[Previous Position]]&gt;10,1,2)))</f>
        <v>1</v>
      </c>
      <c r="F1683" s="1">
        <v>70</v>
      </c>
      <c r="G1683" s="1">
        <v>11.64</v>
      </c>
      <c r="H1683" s="1" t="s">
        <v>3441</v>
      </c>
      <c r="I1683" s="1">
        <v>0</v>
      </c>
      <c r="J1683" s="1">
        <v>0</v>
      </c>
      <c r="K1683" s="1">
        <v>0.8</v>
      </c>
      <c r="L1683" s="1">
        <v>16400000</v>
      </c>
      <c r="M1683" s="1" t="s">
        <v>3442</v>
      </c>
    </row>
    <row r="1684" spans="1:13" x14ac:dyDescent="0.25">
      <c r="A1684" s="1" t="s">
        <v>3443</v>
      </c>
      <c r="B1684" s="1">
        <v>12</v>
      </c>
      <c r="C1684" s="1">
        <v>13</v>
      </c>
      <c r="D1684" s="1">
        <f>IF(Table1[[#This Row],[Position]]&lt;4,3,(IF(Table1[[#This Row],[Position]]&gt;10,1,2)))</f>
        <v>1</v>
      </c>
      <c r="E1684" s="1">
        <f>IF(Table1[[#This Row],[Previous Position]]&lt;4,3,(IF(Table1[[#This Row],[Previous Position]]&gt;10,1,2)))</f>
        <v>1</v>
      </c>
      <c r="F1684" s="1">
        <v>70</v>
      </c>
      <c r="G1684" s="1">
        <v>0</v>
      </c>
      <c r="H1684" s="1" t="s">
        <v>2250</v>
      </c>
      <c r="I1684" s="1">
        <v>0</v>
      </c>
      <c r="J1684" s="1">
        <v>0</v>
      </c>
      <c r="K1684" s="1">
        <v>0.45</v>
      </c>
      <c r="L1684" s="1">
        <v>3960000</v>
      </c>
      <c r="M1684" s="1" t="s">
        <v>3444</v>
      </c>
    </row>
    <row r="1685" spans="1:13" x14ac:dyDescent="0.25">
      <c r="A1685" s="1" t="s">
        <v>3445</v>
      </c>
      <c r="B1685" s="1">
        <v>8</v>
      </c>
      <c r="C1685" s="1">
        <v>0</v>
      </c>
      <c r="D1685" s="1">
        <f>IF(Table1[[#This Row],[Position]]&lt;4,3,(IF(Table1[[#This Row],[Position]]&gt;10,1,2)))</f>
        <v>2</v>
      </c>
      <c r="E1685" s="1">
        <f>IF(Table1[[#This Row],[Previous Position]]&lt;4,3,(IF(Table1[[#This Row],[Previous Position]]&gt;10,1,2)))</f>
        <v>3</v>
      </c>
      <c r="F1685" s="1">
        <v>30</v>
      </c>
      <c r="G1685" s="1">
        <v>0</v>
      </c>
      <c r="H1685" s="1" t="s">
        <v>3446</v>
      </c>
      <c r="I1685" s="1">
        <v>0</v>
      </c>
      <c r="J1685" s="1">
        <v>0</v>
      </c>
      <c r="K1685" s="1">
        <v>0.43</v>
      </c>
      <c r="L1685" s="1">
        <v>606000</v>
      </c>
      <c r="M1685" s="1" t="s">
        <v>3447</v>
      </c>
    </row>
    <row r="1686" spans="1:13" x14ac:dyDescent="0.25">
      <c r="A1686" s="1" t="s">
        <v>3445</v>
      </c>
      <c r="B1686" s="1">
        <v>9</v>
      </c>
      <c r="C1686" s="1">
        <v>7</v>
      </c>
      <c r="D1686" s="1">
        <f>IF(Table1[[#This Row],[Position]]&lt;4,3,(IF(Table1[[#This Row],[Position]]&gt;10,1,2)))</f>
        <v>2</v>
      </c>
      <c r="E1686" s="1">
        <f>IF(Table1[[#This Row],[Previous Position]]&lt;4,3,(IF(Table1[[#This Row],[Previous Position]]&gt;10,1,2)))</f>
        <v>2</v>
      </c>
      <c r="F1686" s="1">
        <v>30</v>
      </c>
      <c r="G1686" s="1">
        <v>0</v>
      </c>
      <c r="H1686" s="1" t="s">
        <v>3448</v>
      </c>
      <c r="I1686" s="1">
        <v>0</v>
      </c>
      <c r="J1686" s="1">
        <v>0</v>
      </c>
      <c r="K1686" s="1">
        <v>0.43</v>
      </c>
      <c r="L1686" s="1">
        <v>606000</v>
      </c>
      <c r="M1686" s="1" t="s">
        <v>3447</v>
      </c>
    </row>
    <row r="1687" spans="1:13" x14ac:dyDescent="0.25">
      <c r="A1687" s="1" t="s">
        <v>3052</v>
      </c>
      <c r="B1687" s="1">
        <v>8</v>
      </c>
      <c r="C1687" s="1">
        <v>8</v>
      </c>
      <c r="D1687" s="1">
        <f>IF(Table1[[#This Row],[Position]]&lt;4,3,(IF(Table1[[#This Row],[Position]]&gt;10,1,2)))</f>
        <v>2</v>
      </c>
      <c r="E1687" s="1">
        <f>IF(Table1[[#This Row],[Previous Position]]&lt;4,3,(IF(Table1[[#This Row],[Previous Position]]&gt;10,1,2)))</f>
        <v>2</v>
      </c>
      <c r="F1687" s="1">
        <v>30</v>
      </c>
      <c r="G1687" s="1">
        <v>25.55</v>
      </c>
      <c r="H1687" s="1" t="s">
        <v>1252</v>
      </c>
      <c r="I1687" s="1">
        <v>0</v>
      </c>
      <c r="J1687" s="1">
        <v>0</v>
      </c>
      <c r="K1687" s="1">
        <v>1</v>
      </c>
      <c r="L1687" s="1">
        <v>1400000</v>
      </c>
      <c r="M1687" s="1" t="s">
        <v>3053</v>
      </c>
    </row>
    <row r="1688" spans="1:13" x14ac:dyDescent="0.25">
      <c r="A1688" s="1" t="s">
        <v>3449</v>
      </c>
      <c r="B1688" s="1">
        <v>10</v>
      </c>
      <c r="C1688" s="1">
        <v>11</v>
      </c>
      <c r="D1688" s="1">
        <f>IF(Table1[[#This Row],[Position]]&lt;4,3,(IF(Table1[[#This Row],[Position]]&gt;10,1,2)))</f>
        <v>2</v>
      </c>
      <c r="E1688" s="1">
        <f>IF(Table1[[#This Row],[Previous Position]]&lt;4,3,(IF(Table1[[#This Row],[Previous Position]]&gt;10,1,2)))</f>
        <v>1</v>
      </c>
      <c r="F1688" s="1">
        <v>30</v>
      </c>
      <c r="G1688" s="1">
        <v>26.38</v>
      </c>
      <c r="H1688" s="1" t="s">
        <v>717</v>
      </c>
      <c r="I1688" s="1">
        <v>0</v>
      </c>
      <c r="J1688" s="1">
        <v>0</v>
      </c>
      <c r="K1688" s="1">
        <v>0.12</v>
      </c>
      <c r="L1688" s="1">
        <v>386000000</v>
      </c>
      <c r="M1688" s="1" t="s">
        <v>3450</v>
      </c>
    </row>
    <row r="1689" spans="1:13" x14ac:dyDescent="0.25">
      <c r="A1689" s="1" t="s">
        <v>3451</v>
      </c>
      <c r="B1689" s="1">
        <v>10</v>
      </c>
      <c r="C1689" s="1">
        <v>10</v>
      </c>
      <c r="D1689" s="1">
        <f>IF(Table1[[#This Row],[Position]]&lt;4,3,(IF(Table1[[#This Row],[Position]]&gt;10,1,2)))</f>
        <v>2</v>
      </c>
      <c r="E1689" s="1">
        <f>IF(Table1[[#This Row],[Previous Position]]&lt;4,3,(IF(Table1[[#This Row],[Previous Position]]&gt;10,1,2)))</f>
        <v>2</v>
      </c>
      <c r="F1689" s="1">
        <v>30</v>
      </c>
      <c r="G1689" s="1">
        <v>0</v>
      </c>
      <c r="H1689" s="1" t="s">
        <v>3452</v>
      </c>
      <c r="I1689" s="1">
        <v>0</v>
      </c>
      <c r="J1689" s="1">
        <v>0</v>
      </c>
      <c r="K1689" s="1">
        <v>0.04</v>
      </c>
      <c r="L1689" s="1">
        <v>67600000</v>
      </c>
      <c r="M1689" s="1" t="s">
        <v>3453</v>
      </c>
    </row>
    <row r="1690" spans="1:13" x14ac:dyDescent="0.25">
      <c r="A1690" s="1" t="s">
        <v>3451</v>
      </c>
      <c r="B1690" s="1">
        <v>9</v>
      </c>
      <c r="C1690" s="1">
        <v>0</v>
      </c>
      <c r="D1690" s="1">
        <f>IF(Table1[[#This Row],[Position]]&lt;4,3,(IF(Table1[[#This Row],[Position]]&gt;10,1,2)))</f>
        <v>2</v>
      </c>
      <c r="E1690" s="1">
        <f>IF(Table1[[#This Row],[Previous Position]]&lt;4,3,(IF(Table1[[#This Row],[Previous Position]]&gt;10,1,2)))</f>
        <v>3</v>
      </c>
      <c r="F1690" s="1">
        <v>30</v>
      </c>
      <c r="G1690" s="1">
        <v>0</v>
      </c>
      <c r="H1690" s="1" t="s">
        <v>3454</v>
      </c>
      <c r="I1690" s="1">
        <v>0</v>
      </c>
      <c r="J1690" s="1">
        <v>0</v>
      </c>
      <c r="K1690" s="1">
        <v>0.04</v>
      </c>
      <c r="L1690" s="1">
        <v>67600000</v>
      </c>
      <c r="M1690" s="1" t="s">
        <v>3453</v>
      </c>
    </row>
    <row r="1691" spans="1:13" x14ac:dyDescent="0.25">
      <c r="A1691" s="1" t="s">
        <v>3455</v>
      </c>
      <c r="B1691" s="1">
        <v>10</v>
      </c>
      <c r="C1691" s="1">
        <v>12</v>
      </c>
      <c r="D1691" s="1">
        <f>IF(Table1[[#This Row],[Position]]&lt;4,3,(IF(Table1[[#This Row],[Position]]&gt;10,1,2)))</f>
        <v>2</v>
      </c>
      <c r="E1691" s="1">
        <f>IF(Table1[[#This Row],[Previous Position]]&lt;4,3,(IF(Table1[[#This Row],[Previous Position]]&gt;10,1,2)))</f>
        <v>1</v>
      </c>
      <c r="F1691" s="1">
        <v>30</v>
      </c>
      <c r="G1691" s="1">
        <v>14.52</v>
      </c>
      <c r="H1691" s="1" t="s">
        <v>171</v>
      </c>
      <c r="I1691" s="1">
        <v>0</v>
      </c>
      <c r="J1691" s="1">
        <v>0</v>
      </c>
      <c r="K1691" s="1">
        <v>0.97</v>
      </c>
      <c r="L1691" s="1">
        <v>286000000</v>
      </c>
      <c r="M1691" s="1" t="s">
        <v>3456</v>
      </c>
    </row>
    <row r="1692" spans="1:13" x14ac:dyDescent="0.25">
      <c r="A1692" s="1" t="s">
        <v>3457</v>
      </c>
      <c r="B1692" s="1">
        <v>10</v>
      </c>
      <c r="C1692" s="1">
        <v>9</v>
      </c>
      <c r="D1692" s="1">
        <f>IF(Table1[[#This Row],[Position]]&lt;4,3,(IF(Table1[[#This Row],[Position]]&gt;10,1,2)))</f>
        <v>2</v>
      </c>
      <c r="E1692" s="1">
        <f>IF(Table1[[#This Row],[Previous Position]]&lt;4,3,(IF(Table1[[#This Row],[Previous Position]]&gt;10,1,2)))</f>
        <v>2</v>
      </c>
      <c r="F1692" s="1">
        <v>30</v>
      </c>
      <c r="G1692" s="1">
        <v>0</v>
      </c>
      <c r="H1692" s="1" t="s">
        <v>3458</v>
      </c>
      <c r="I1692" s="1">
        <v>0</v>
      </c>
      <c r="J1692" s="1">
        <v>0</v>
      </c>
      <c r="K1692" s="1">
        <v>0.84</v>
      </c>
      <c r="L1692" s="1">
        <v>28000000</v>
      </c>
      <c r="M1692" s="1" t="s">
        <v>3459</v>
      </c>
    </row>
    <row r="1693" spans="1:13" x14ac:dyDescent="0.25">
      <c r="A1693" s="1" t="s">
        <v>3460</v>
      </c>
      <c r="B1693" s="1">
        <v>9</v>
      </c>
      <c r="C1693" s="1">
        <v>9</v>
      </c>
      <c r="D1693" s="1">
        <f>IF(Table1[[#This Row],[Position]]&lt;4,3,(IF(Table1[[#This Row],[Position]]&gt;10,1,2)))</f>
        <v>2</v>
      </c>
      <c r="E1693" s="1">
        <f>IF(Table1[[#This Row],[Previous Position]]&lt;4,3,(IF(Table1[[#This Row],[Previous Position]]&gt;10,1,2)))</f>
        <v>2</v>
      </c>
      <c r="F1693" s="1">
        <v>30</v>
      </c>
      <c r="G1693" s="1">
        <v>0</v>
      </c>
      <c r="H1693" s="1" t="s">
        <v>1184</v>
      </c>
      <c r="I1693" s="1">
        <v>0</v>
      </c>
      <c r="J1693" s="1">
        <v>0</v>
      </c>
      <c r="K1693" s="1">
        <v>0.52</v>
      </c>
      <c r="L1693" s="1">
        <v>7100000</v>
      </c>
      <c r="M1693" s="1" t="s">
        <v>3461</v>
      </c>
    </row>
    <row r="1694" spans="1:13" x14ac:dyDescent="0.25">
      <c r="A1694" s="1" t="s">
        <v>3058</v>
      </c>
      <c r="B1694" s="1">
        <v>8</v>
      </c>
      <c r="C1694" s="1">
        <v>0</v>
      </c>
      <c r="D1694" s="1">
        <f>IF(Table1[[#This Row],[Position]]&lt;4,3,(IF(Table1[[#This Row],[Position]]&gt;10,1,2)))</f>
        <v>2</v>
      </c>
      <c r="E1694" s="1">
        <f>IF(Table1[[#This Row],[Previous Position]]&lt;4,3,(IF(Table1[[#This Row],[Previous Position]]&gt;10,1,2)))</f>
        <v>3</v>
      </c>
      <c r="F1694" s="1">
        <v>30</v>
      </c>
      <c r="G1694" s="1">
        <v>0</v>
      </c>
      <c r="H1694" s="1" t="s">
        <v>2573</v>
      </c>
      <c r="I1694" s="1">
        <v>0</v>
      </c>
      <c r="J1694" s="1">
        <v>0</v>
      </c>
      <c r="K1694" s="1">
        <v>0.97</v>
      </c>
      <c r="L1694" s="1">
        <v>7080000</v>
      </c>
      <c r="M1694" s="1" t="s">
        <v>3059</v>
      </c>
    </row>
    <row r="1695" spans="1:13" x14ac:dyDescent="0.25">
      <c r="A1695" s="1" t="s">
        <v>3462</v>
      </c>
      <c r="B1695" s="1">
        <v>8</v>
      </c>
      <c r="C1695" s="1">
        <v>6</v>
      </c>
      <c r="D1695" s="1">
        <f>IF(Table1[[#This Row],[Position]]&lt;4,3,(IF(Table1[[#This Row],[Position]]&gt;10,1,2)))</f>
        <v>2</v>
      </c>
      <c r="E1695" s="1">
        <f>IF(Table1[[#This Row],[Previous Position]]&lt;4,3,(IF(Table1[[#This Row],[Previous Position]]&gt;10,1,2)))</f>
        <v>2</v>
      </c>
      <c r="F1695" s="1">
        <v>30</v>
      </c>
      <c r="G1695" s="1">
        <v>61.74</v>
      </c>
      <c r="H1695" s="1" t="s">
        <v>143</v>
      </c>
      <c r="I1695" s="1">
        <v>0</v>
      </c>
      <c r="J1695" s="1">
        <v>0.01</v>
      </c>
      <c r="K1695" s="1">
        <v>1</v>
      </c>
      <c r="L1695" s="1">
        <v>43400000</v>
      </c>
      <c r="M1695" s="1" t="s">
        <v>3463</v>
      </c>
    </row>
    <row r="1696" spans="1:13" x14ac:dyDescent="0.25">
      <c r="A1696" s="1" t="s">
        <v>3464</v>
      </c>
      <c r="B1696" s="1">
        <v>8</v>
      </c>
      <c r="C1696" s="1">
        <v>6</v>
      </c>
      <c r="D1696" s="1">
        <f>IF(Table1[[#This Row],[Position]]&lt;4,3,(IF(Table1[[#This Row],[Position]]&gt;10,1,2)))</f>
        <v>2</v>
      </c>
      <c r="E1696" s="1">
        <f>IF(Table1[[#This Row],[Previous Position]]&lt;4,3,(IF(Table1[[#This Row],[Previous Position]]&gt;10,1,2)))</f>
        <v>2</v>
      </c>
      <c r="F1696" s="1">
        <v>30</v>
      </c>
      <c r="G1696" s="1">
        <v>0</v>
      </c>
      <c r="H1696" s="1" t="s">
        <v>1844</v>
      </c>
      <c r="I1696" s="1">
        <v>0</v>
      </c>
      <c r="J1696" s="1">
        <v>0</v>
      </c>
      <c r="K1696" s="1">
        <v>0.12</v>
      </c>
      <c r="L1696" s="1">
        <v>62100000</v>
      </c>
      <c r="M1696" s="1" t="s">
        <v>3465</v>
      </c>
    </row>
    <row r="1697" spans="1:13" x14ac:dyDescent="0.25">
      <c r="A1697" s="1" t="s">
        <v>3466</v>
      </c>
      <c r="B1697" s="1">
        <v>9</v>
      </c>
      <c r="C1697" s="1">
        <v>8</v>
      </c>
      <c r="D1697" s="1">
        <f>IF(Table1[[#This Row],[Position]]&lt;4,3,(IF(Table1[[#This Row],[Position]]&gt;10,1,2)))</f>
        <v>2</v>
      </c>
      <c r="E1697" s="1">
        <f>IF(Table1[[#This Row],[Previous Position]]&lt;4,3,(IF(Table1[[#This Row],[Previous Position]]&gt;10,1,2)))</f>
        <v>2</v>
      </c>
      <c r="F1697" s="1">
        <v>30</v>
      </c>
      <c r="G1697" s="1">
        <v>10.23</v>
      </c>
      <c r="H1697" s="1" t="s">
        <v>378</v>
      </c>
      <c r="I1697" s="1">
        <v>0</v>
      </c>
      <c r="J1697" s="1">
        <v>0</v>
      </c>
      <c r="K1697" s="1">
        <v>0.88</v>
      </c>
      <c r="L1697" s="1">
        <v>58600000</v>
      </c>
      <c r="M1697" s="1" t="s">
        <v>3467</v>
      </c>
    </row>
    <row r="1698" spans="1:13" x14ac:dyDescent="0.25">
      <c r="A1698" s="1" t="s">
        <v>3468</v>
      </c>
      <c r="B1698" s="1">
        <v>10</v>
      </c>
      <c r="C1698" s="1">
        <v>11</v>
      </c>
      <c r="D1698" s="1">
        <f>IF(Table1[[#This Row],[Position]]&lt;4,3,(IF(Table1[[#This Row],[Position]]&gt;10,1,2)))</f>
        <v>2</v>
      </c>
      <c r="E1698" s="1">
        <f>IF(Table1[[#This Row],[Previous Position]]&lt;4,3,(IF(Table1[[#This Row],[Previous Position]]&gt;10,1,2)))</f>
        <v>1</v>
      </c>
      <c r="F1698" s="1">
        <v>30</v>
      </c>
      <c r="G1698" s="1">
        <v>20.23</v>
      </c>
      <c r="H1698" s="1" t="s">
        <v>1772</v>
      </c>
      <c r="I1698" s="1">
        <v>0</v>
      </c>
      <c r="J1698" s="1">
        <v>0</v>
      </c>
      <c r="K1698" s="1">
        <v>0.98</v>
      </c>
      <c r="L1698" s="1">
        <v>5470000</v>
      </c>
      <c r="M1698" s="1" t="s">
        <v>3469</v>
      </c>
    </row>
    <row r="1699" spans="1:13" x14ac:dyDescent="0.25">
      <c r="A1699" s="1" t="s">
        <v>3470</v>
      </c>
      <c r="B1699" s="1">
        <v>3</v>
      </c>
      <c r="C1699" s="1">
        <v>2</v>
      </c>
      <c r="D1699" s="1">
        <f>IF(Table1[[#This Row],[Position]]&lt;4,3,(IF(Table1[[#This Row],[Position]]&gt;10,1,2)))</f>
        <v>3</v>
      </c>
      <c r="E1699" s="1">
        <f>IF(Table1[[#This Row],[Previous Position]]&lt;4,3,(IF(Table1[[#This Row],[Previous Position]]&gt;10,1,2)))</f>
        <v>3</v>
      </c>
      <c r="F1699" s="1">
        <v>10</v>
      </c>
      <c r="G1699" s="1">
        <v>67.040000000000006</v>
      </c>
      <c r="H1699" s="1" t="s">
        <v>12</v>
      </c>
      <c r="I1699" s="1">
        <v>0</v>
      </c>
      <c r="J1699" s="1">
        <v>0.01</v>
      </c>
      <c r="K1699" s="1">
        <v>1</v>
      </c>
      <c r="L1699" s="1">
        <v>1420000</v>
      </c>
      <c r="M1699" s="1" t="s">
        <v>3023</v>
      </c>
    </row>
    <row r="1700" spans="1:13" x14ac:dyDescent="0.25">
      <c r="A1700" s="1" t="s">
        <v>3471</v>
      </c>
      <c r="B1700" s="1">
        <v>10</v>
      </c>
      <c r="C1700" s="1">
        <v>9</v>
      </c>
      <c r="D1700" s="1">
        <f>IF(Table1[[#This Row],[Position]]&lt;4,3,(IF(Table1[[#This Row],[Position]]&gt;10,1,2)))</f>
        <v>2</v>
      </c>
      <c r="E1700" s="1">
        <f>IF(Table1[[#This Row],[Previous Position]]&lt;4,3,(IF(Table1[[#This Row],[Previous Position]]&gt;10,1,2)))</f>
        <v>2</v>
      </c>
      <c r="F1700" s="1">
        <v>30</v>
      </c>
      <c r="G1700" s="1">
        <v>0</v>
      </c>
      <c r="H1700" s="1" t="s">
        <v>3472</v>
      </c>
      <c r="I1700" s="1">
        <v>0</v>
      </c>
      <c r="J1700" s="1">
        <v>0</v>
      </c>
      <c r="K1700" s="1">
        <v>0.04</v>
      </c>
      <c r="L1700" s="1">
        <v>902000000</v>
      </c>
      <c r="M1700" s="1" t="s">
        <v>3473</v>
      </c>
    </row>
    <row r="1701" spans="1:13" x14ac:dyDescent="0.25">
      <c r="A1701" s="1" t="s">
        <v>3474</v>
      </c>
      <c r="B1701" s="1">
        <v>8</v>
      </c>
      <c r="C1701" s="1">
        <v>8</v>
      </c>
      <c r="D1701" s="1">
        <f>IF(Table1[[#This Row],[Position]]&lt;4,3,(IF(Table1[[#This Row],[Position]]&gt;10,1,2)))</f>
        <v>2</v>
      </c>
      <c r="E1701" s="1">
        <f>IF(Table1[[#This Row],[Previous Position]]&lt;4,3,(IF(Table1[[#This Row],[Previous Position]]&gt;10,1,2)))</f>
        <v>2</v>
      </c>
      <c r="F1701" s="1">
        <v>30</v>
      </c>
      <c r="G1701" s="1">
        <v>0</v>
      </c>
      <c r="H1701" s="1" t="s">
        <v>56</v>
      </c>
      <c r="I1701" s="1">
        <v>0</v>
      </c>
      <c r="J1701" s="1">
        <v>0</v>
      </c>
      <c r="K1701" s="1">
        <v>0.52</v>
      </c>
      <c r="L1701" s="1">
        <v>17000000</v>
      </c>
      <c r="M1701" s="1" t="s">
        <v>3475</v>
      </c>
    </row>
    <row r="1702" spans="1:13" x14ac:dyDescent="0.25">
      <c r="A1702" s="1" t="s">
        <v>3476</v>
      </c>
      <c r="B1702" s="1">
        <v>8</v>
      </c>
      <c r="C1702" s="1">
        <v>6</v>
      </c>
      <c r="D1702" s="1">
        <f>IF(Table1[[#This Row],[Position]]&lt;4,3,(IF(Table1[[#This Row],[Position]]&gt;10,1,2)))</f>
        <v>2</v>
      </c>
      <c r="E1702" s="1">
        <f>IF(Table1[[#This Row],[Previous Position]]&lt;4,3,(IF(Table1[[#This Row],[Previous Position]]&gt;10,1,2)))</f>
        <v>2</v>
      </c>
      <c r="F1702" s="1">
        <v>30</v>
      </c>
      <c r="G1702" s="1">
        <v>0</v>
      </c>
      <c r="H1702" s="1" t="s">
        <v>216</v>
      </c>
      <c r="I1702" s="1">
        <v>0</v>
      </c>
      <c r="J1702" s="1">
        <v>0</v>
      </c>
      <c r="K1702" s="1">
        <v>0.71</v>
      </c>
      <c r="L1702" s="1">
        <v>5160000</v>
      </c>
      <c r="M1702" s="1" t="s">
        <v>3477</v>
      </c>
    </row>
    <row r="1703" spans="1:13" x14ac:dyDescent="0.25">
      <c r="A1703" s="1" t="s">
        <v>3478</v>
      </c>
      <c r="B1703" s="1">
        <v>10</v>
      </c>
      <c r="C1703" s="1">
        <v>10</v>
      </c>
      <c r="D1703" s="1">
        <f>IF(Table1[[#This Row],[Position]]&lt;4,3,(IF(Table1[[#This Row],[Position]]&gt;10,1,2)))</f>
        <v>2</v>
      </c>
      <c r="E1703" s="1">
        <f>IF(Table1[[#This Row],[Previous Position]]&lt;4,3,(IF(Table1[[#This Row],[Previous Position]]&gt;10,1,2)))</f>
        <v>2</v>
      </c>
      <c r="F1703" s="1">
        <v>30</v>
      </c>
      <c r="G1703" s="1">
        <v>0</v>
      </c>
      <c r="H1703" s="1" t="s">
        <v>2225</v>
      </c>
      <c r="I1703" s="1">
        <v>0</v>
      </c>
      <c r="J1703" s="1">
        <v>0</v>
      </c>
      <c r="K1703" s="1">
        <v>0.01</v>
      </c>
      <c r="L1703" s="1">
        <v>13200000</v>
      </c>
      <c r="M1703" s="1" t="s">
        <v>3479</v>
      </c>
    </row>
    <row r="1704" spans="1:13" x14ac:dyDescent="0.25">
      <c r="A1704" s="1" t="s">
        <v>3480</v>
      </c>
      <c r="B1704" s="1">
        <v>10</v>
      </c>
      <c r="C1704" s="1">
        <v>10</v>
      </c>
      <c r="D1704" s="1">
        <f>IF(Table1[[#This Row],[Position]]&lt;4,3,(IF(Table1[[#This Row],[Position]]&gt;10,1,2)))</f>
        <v>2</v>
      </c>
      <c r="E1704" s="1">
        <f>IF(Table1[[#This Row],[Previous Position]]&lt;4,3,(IF(Table1[[#This Row],[Previous Position]]&gt;10,1,2)))</f>
        <v>2</v>
      </c>
      <c r="F1704" s="1">
        <v>30</v>
      </c>
      <c r="G1704" s="1">
        <v>0</v>
      </c>
      <c r="H1704" s="1" t="s">
        <v>1184</v>
      </c>
      <c r="I1704" s="1">
        <v>0</v>
      </c>
      <c r="J1704" s="1">
        <v>0</v>
      </c>
      <c r="K1704" s="1">
        <v>0.68</v>
      </c>
      <c r="L1704" s="1">
        <v>73700000</v>
      </c>
      <c r="M1704" s="1" t="s">
        <v>3481</v>
      </c>
    </row>
    <row r="1705" spans="1:13" x14ac:dyDescent="0.25">
      <c r="A1705" s="1" t="s">
        <v>3482</v>
      </c>
      <c r="B1705" s="1">
        <v>10</v>
      </c>
      <c r="C1705" s="1">
        <v>9</v>
      </c>
      <c r="D1705" s="1">
        <f>IF(Table1[[#This Row],[Position]]&lt;4,3,(IF(Table1[[#This Row],[Position]]&gt;10,1,2)))</f>
        <v>2</v>
      </c>
      <c r="E1705" s="1">
        <f>IF(Table1[[#This Row],[Previous Position]]&lt;4,3,(IF(Table1[[#This Row],[Previous Position]]&gt;10,1,2)))</f>
        <v>2</v>
      </c>
      <c r="F1705" s="1">
        <v>30</v>
      </c>
      <c r="G1705" s="1">
        <v>0</v>
      </c>
      <c r="H1705" s="1" t="s">
        <v>2909</v>
      </c>
      <c r="I1705" s="1">
        <v>0</v>
      </c>
      <c r="J1705" s="1">
        <v>0</v>
      </c>
      <c r="K1705" s="1">
        <v>0.24</v>
      </c>
      <c r="L1705" s="1">
        <v>349000</v>
      </c>
      <c r="M1705" s="1" t="s">
        <v>3483</v>
      </c>
    </row>
    <row r="1706" spans="1:13" x14ac:dyDescent="0.25">
      <c r="A1706" s="1" t="s">
        <v>3484</v>
      </c>
      <c r="B1706" s="1">
        <v>9</v>
      </c>
      <c r="C1706" s="1">
        <v>7</v>
      </c>
      <c r="D1706" s="1">
        <f>IF(Table1[[#This Row],[Position]]&lt;4,3,(IF(Table1[[#This Row],[Position]]&gt;10,1,2)))</f>
        <v>2</v>
      </c>
      <c r="E1706" s="1">
        <f>IF(Table1[[#This Row],[Previous Position]]&lt;4,3,(IF(Table1[[#This Row],[Previous Position]]&gt;10,1,2)))</f>
        <v>2</v>
      </c>
      <c r="F1706" s="1">
        <v>30</v>
      </c>
      <c r="G1706" s="1">
        <v>7.45</v>
      </c>
      <c r="H1706" s="1" t="s">
        <v>3434</v>
      </c>
      <c r="I1706" s="1">
        <v>0</v>
      </c>
      <c r="J1706" s="1">
        <v>0</v>
      </c>
      <c r="K1706" s="1">
        <v>0.85</v>
      </c>
      <c r="L1706" s="1">
        <v>25400000</v>
      </c>
      <c r="M1706" s="1" t="s">
        <v>3485</v>
      </c>
    </row>
    <row r="1707" spans="1:13" x14ac:dyDescent="0.25">
      <c r="A1707" s="1" t="s">
        <v>3486</v>
      </c>
      <c r="B1707" s="1">
        <v>9</v>
      </c>
      <c r="C1707" s="1">
        <v>9</v>
      </c>
      <c r="D1707" s="1">
        <f>IF(Table1[[#This Row],[Position]]&lt;4,3,(IF(Table1[[#This Row],[Position]]&gt;10,1,2)))</f>
        <v>2</v>
      </c>
      <c r="E1707" s="1">
        <f>IF(Table1[[#This Row],[Previous Position]]&lt;4,3,(IF(Table1[[#This Row],[Previous Position]]&gt;10,1,2)))</f>
        <v>2</v>
      </c>
      <c r="F1707" s="1">
        <v>30</v>
      </c>
      <c r="G1707" s="1">
        <v>0</v>
      </c>
      <c r="H1707" s="1" t="s">
        <v>127</v>
      </c>
      <c r="I1707" s="1">
        <v>0</v>
      </c>
      <c r="J1707" s="1">
        <v>0</v>
      </c>
      <c r="K1707" s="1">
        <v>0.08</v>
      </c>
      <c r="L1707" s="1">
        <v>1660000</v>
      </c>
      <c r="M1707" s="1" t="s">
        <v>3487</v>
      </c>
    </row>
    <row r="1708" spans="1:13" x14ac:dyDescent="0.25">
      <c r="A1708" s="1" t="s">
        <v>3488</v>
      </c>
      <c r="B1708" s="1">
        <v>10</v>
      </c>
      <c r="C1708" s="1">
        <v>10</v>
      </c>
      <c r="D1708" s="1">
        <f>IF(Table1[[#This Row],[Position]]&lt;4,3,(IF(Table1[[#This Row],[Position]]&gt;10,1,2)))</f>
        <v>2</v>
      </c>
      <c r="E1708" s="1">
        <f>IF(Table1[[#This Row],[Previous Position]]&lt;4,3,(IF(Table1[[#This Row],[Previous Position]]&gt;10,1,2)))</f>
        <v>2</v>
      </c>
      <c r="F1708" s="1">
        <v>30</v>
      </c>
      <c r="G1708" s="1">
        <v>0</v>
      </c>
      <c r="H1708" s="1" t="s">
        <v>12</v>
      </c>
      <c r="I1708" s="1">
        <v>0</v>
      </c>
      <c r="J1708" s="1">
        <v>0</v>
      </c>
      <c r="K1708" s="1">
        <v>0.8</v>
      </c>
      <c r="L1708" s="1">
        <v>320000000</v>
      </c>
      <c r="M1708" s="1" t="s">
        <v>3489</v>
      </c>
    </row>
    <row r="1709" spans="1:13" x14ac:dyDescent="0.25">
      <c r="A1709" s="1" t="s">
        <v>3490</v>
      </c>
      <c r="B1709" s="1">
        <v>10</v>
      </c>
      <c r="C1709" s="1">
        <v>10</v>
      </c>
      <c r="D1709" s="1">
        <f>IF(Table1[[#This Row],[Position]]&lt;4,3,(IF(Table1[[#This Row],[Position]]&gt;10,1,2)))</f>
        <v>2</v>
      </c>
      <c r="E1709" s="1">
        <f>IF(Table1[[#This Row],[Previous Position]]&lt;4,3,(IF(Table1[[#This Row],[Previous Position]]&gt;10,1,2)))</f>
        <v>2</v>
      </c>
      <c r="F1709" s="1">
        <v>30</v>
      </c>
      <c r="G1709" s="1">
        <v>0</v>
      </c>
      <c r="H1709" s="1" t="s">
        <v>216</v>
      </c>
      <c r="I1709" s="1">
        <v>0</v>
      </c>
      <c r="J1709" s="1">
        <v>0</v>
      </c>
      <c r="K1709" s="1">
        <v>0.35</v>
      </c>
      <c r="L1709" s="1">
        <v>1970000</v>
      </c>
      <c r="M1709" s="1" t="s">
        <v>3491</v>
      </c>
    </row>
    <row r="1710" spans="1:13" x14ac:dyDescent="0.25">
      <c r="A1710" s="1" t="s">
        <v>3492</v>
      </c>
      <c r="B1710" s="1">
        <v>8</v>
      </c>
      <c r="C1710" s="1">
        <v>7</v>
      </c>
      <c r="D1710" s="1">
        <f>IF(Table1[[#This Row],[Position]]&lt;4,3,(IF(Table1[[#This Row],[Position]]&gt;10,1,2)))</f>
        <v>2</v>
      </c>
      <c r="E1710" s="1">
        <f>IF(Table1[[#This Row],[Previous Position]]&lt;4,3,(IF(Table1[[#This Row],[Previous Position]]&gt;10,1,2)))</f>
        <v>2</v>
      </c>
      <c r="F1710" s="1">
        <v>30</v>
      </c>
      <c r="G1710" s="1">
        <v>0</v>
      </c>
      <c r="H1710" s="1" t="s">
        <v>717</v>
      </c>
      <c r="I1710" s="1">
        <v>0</v>
      </c>
      <c r="J1710" s="1">
        <v>0</v>
      </c>
      <c r="K1710" s="1">
        <v>0.1</v>
      </c>
      <c r="L1710" s="1">
        <v>363000000</v>
      </c>
      <c r="M1710" s="1" t="s">
        <v>3493</v>
      </c>
    </row>
    <row r="1711" spans="1:13" x14ac:dyDescent="0.25">
      <c r="A1711" s="1" t="s">
        <v>3494</v>
      </c>
      <c r="B1711" s="1">
        <v>8</v>
      </c>
      <c r="C1711" s="1">
        <v>0</v>
      </c>
      <c r="D1711" s="1">
        <f>IF(Table1[[#This Row],[Position]]&lt;4,3,(IF(Table1[[#This Row],[Position]]&gt;10,1,2)))</f>
        <v>2</v>
      </c>
      <c r="E1711" s="1">
        <f>IF(Table1[[#This Row],[Previous Position]]&lt;4,3,(IF(Table1[[#This Row],[Previous Position]]&gt;10,1,2)))</f>
        <v>3</v>
      </c>
      <c r="F1711" s="1">
        <v>30</v>
      </c>
      <c r="G1711" s="1">
        <v>0</v>
      </c>
      <c r="H1711" s="1" t="s">
        <v>15</v>
      </c>
      <c r="I1711" s="1">
        <v>0</v>
      </c>
      <c r="J1711" s="1">
        <v>0</v>
      </c>
      <c r="K1711" s="1">
        <v>0.56000000000000005</v>
      </c>
      <c r="L1711" s="1">
        <v>146000000</v>
      </c>
      <c r="M1711" s="1" t="s">
        <v>3495</v>
      </c>
    </row>
    <row r="1712" spans="1:13" x14ac:dyDescent="0.25">
      <c r="A1712" s="1" t="s">
        <v>3494</v>
      </c>
      <c r="B1712" s="1">
        <v>9</v>
      </c>
      <c r="C1712" s="1">
        <v>8</v>
      </c>
      <c r="D1712" s="1">
        <f>IF(Table1[[#This Row],[Position]]&lt;4,3,(IF(Table1[[#This Row],[Position]]&gt;10,1,2)))</f>
        <v>2</v>
      </c>
      <c r="E1712" s="1">
        <f>IF(Table1[[#This Row],[Previous Position]]&lt;4,3,(IF(Table1[[#This Row],[Previous Position]]&gt;10,1,2)))</f>
        <v>2</v>
      </c>
      <c r="F1712" s="1">
        <v>30</v>
      </c>
      <c r="G1712" s="1">
        <v>0</v>
      </c>
      <c r="H1712" s="1" t="s">
        <v>3496</v>
      </c>
      <c r="I1712" s="1">
        <v>0</v>
      </c>
      <c r="J1712" s="1">
        <v>0</v>
      </c>
      <c r="K1712" s="1">
        <v>0.56000000000000005</v>
      </c>
      <c r="L1712" s="1">
        <v>146000000</v>
      </c>
      <c r="M1712" s="1" t="s">
        <v>3495</v>
      </c>
    </row>
    <row r="1713" spans="1:13" x14ac:dyDescent="0.25">
      <c r="A1713" s="1" t="s">
        <v>3497</v>
      </c>
      <c r="B1713" s="1">
        <v>9</v>
      </c>
      <c r="C1713" s="1">
        <v>11</v>
      </c>
      <c r="D1713" s="1">
        <f>IF(Table1[[#This Row],[Position]]&lt;4,3,(IF(Table1[[#This Row],[Position]]&gt;10,1,2)))</f>
        <v>2</v>
      </c>
      <c r="E1713" s="1">
        <f>IF(Table1[[#This Row],[Previous Position]]&lt;4,3,(IF(Table1[[#This Row],[Previous Position]]&gt;10,1,2)))</f>
        <v>1</v>
      </c>
      <c r="F1713" s="1">
        <v>30</v>
      </c>
      <c r="G1713" s="1">
        <v>22.52</v>
      </c>
      <c r="H1713" s="1" t="s">
        <v>3498</v>
      </c>
      <c r="I1713" s="1">
        <v>0</v>
      </c>
      <c r="J1713" s="1">
        <v>0</v>
      </c>
      <c r="K1713" s="1">
        <v>0.86</v>
      </c>
      <c r="L1713" s="1">
        <v>809000000</v>
      </c>
      <c r="M1713" s="1" t="s">
        <v>3499</v>
      </c>
    </row>
    <row r="1714" spans="1:13" x14ac:dyDescent="0.25">
      <c r="A1714" s="1" t="s">
        <v>3500</v>
      </c>
      <c r="B1714" s="1">
        <v>9</v>
      </c>
      <c r="C1714" s="1">
        <v>9</v>
      </c>
      <c r="D1714" s="1">
        <f>IF(Table1[[#This Row],[Position]]&lt;4,3,(IF(Table1[[#This Row],[Position]]&gt;10,1,2)))</f>
        <v>2</v>
      </c>
      <c r="E1714" s="1">
        <f>IF(Table1[[#This Row],[Previous Position]]&lt;4,3,(IF(Table1[[#This Row],[Previous Position]]&gt;10,1,2)))</f>
        <v>2</v>
      </c>
      <c r="F1714" s="1">
        <v>30</v>
      </c>
      <c r="G1714" s="1">
        <v>0</v>
      </c>
      <c r="H1714" s="1" t="s">
        <v>343</v>
      </c>
      <c r="I1714" s="1">
        <v>0</v>
      </c>
      <c r="J1714" s="1">
        <v>0</v>
      </c>
      <c r="K1714" s="1">
        <v>0</v>
      </c>
      <c r="L1714" s="1">
        <v>685000000</v>
      </c>
      <c r="M1714" s="1" t="s">
        <v>3501</v>
      </c>
    </row>
    <row r="1715" spans="1:13" x14ac:dyDescent="0.25">
      <c r="A1715" s="1" t="s">
        <v>3502</v>
      </c>
      <c r="B1715" s="1">
        <v>9</v>
      </c>
      <c r="C1715" s="1">
        <v>8</v>
      </c>
      <c r="D1715" s="1">
        <f>IF(Table1[[#This Row],[Position]]&lt;4,3,(IF(Table1[[#This Row],[Position]]&gt;10,1,2)))</f>
        <v>2</v>
      </c>
      <c r="E1715" s="1">
        <f>IF(Table1[[#This Row],[Previous Position]]&lt;4,3,(IF(Table1[[#This Row],[Previous Position]]&gt;10,1,2)))</f>
        <v>2</v>
      </c>
      <c r="F1715" s="1">
        <v>30</v>
      </c>
      <c r="G1715" s="1">
        <v>12.55</v>
      </c>
      <c r="H1715" s="1" t="s">
        <v>3503</v>
      </c>
      <c r="I1715" s="1">
        <v>0</v>
      </c>
      <c r="J1715" s="1">
        <v>0</v>
      </c>
      <c r="K1715" s="1">
        <v>0.95</v>
      </c>
      <c r="L1715" s="1">
        <v>32900000</v>
      </c>
      <c r="M1715" s="1" t="s">
        <v>3504</v>
      </c>
    </row>
    <row r="1716" spans="1:13" x14ac:dyDescent="0.25">
      <c r="A1716" s="1" t="s">
        <v>3505</v>
      </c>
      <c r="B1716" s="1">
        <v>8</v>
      </c>
      <c r="C1716" s="1">
        <v>10</v>
      </c>
      <c r="D1716" s="1">
        <f>IF(Table1[[#This Row],[Position]]&lt;4,3,(IF(Table1[[#This Row],[Position]]&gt;10,1,2)))</f>
        <v>2</v>
      </c>
      <c r="E1716" s="1">
        <f>IF(Table1[[#This Row],[Previous Position]]&lt;4,3,(IF(Table1[[#This Row],[Previous Position]]&gt;10,1,2)))</f>
        <v>2</v>
      </c>
      <c r="F1716" s="1">
        <v>30</v>
      </c>
      <c r="G1716" s="1">
        <v>0</v>
      </c>
      <c r="H1716" s="1" t="s">
        <v>3313</v>
      </c>
      <c r="I1716" s="1">
        <v>0</v>
      </c>
      <c r="J1716" s="1">
        <v>0</v>
      </c>
      <c r="K1716" s="1">
        <v>0.05</v>
      </c>
      <c r="L1716" s="1">
        <v>4340000000</v>
      </c>
      <c r="M1716" s="1" t="s">
        <v>3506</v>
      </c>
    </row>
    <row r="1717" spans="1:13" x14ac:dyDescent="0.25">
      <c r="A1717" s="1" t="s">
        <v>3507</v>
      </c>
      <c r="B1717" s="1">
        <v>8</v>
      </c>
      <c r="C1717" s="1">
        <v>9</v>
      </c>
      <c r="D1717" s="1">
        <f>IF(Table1[[#This Row],[Position]]&lt;4,3,(IF(Table1[[#This Row],[Position]]&gt;10,1,2)))</f>
        <v>2</v>
      </c>
      <c r="E1717" s="1">
        <f>IF(Table1[[#This Row],[Previous Position]]&lt;4,3,(IF(Table1[[#This Row],[Previous Position]]&gt;10,1,2)))</f>
        <v>2</v>
      </c>
      <c r="F1717" s="1">
        <v>30</v>
      </c>
      <c r="G1717" s="1">
        <v>0</v>
      </c>
      <c r="H1717" s="1" t="s">
        <v>3261</v>
      </c>
      <c r="I1717" s="1">
        <v>0</v>
      </c>
      <c r="J1717" s="1">
        <v>0</v>
      </c>
      <c r="K1717" s="1">
        <v>0.12</v>
      </c>
      <c r="L1717" s="1">
        <v>362000</v>
      </c>
      <c r="M1717" s="1" t="s">
        <v>3508</v>
      </c>
    </row>
    <row r="1718" spans="1:13" x14ac:dyDescent="0.25">
      <c r="A1718" s="1" t="s">
        <v>3509</v>
      </c>
      <c r="B1718" s="1">
        <v>8</v>
      </c>
      <c r="C1718" s="1">
        <v>9</v>
      </c>
      <c r="D1718" s="1">
        <f>IF(Table1[[#This Row],[Position]]&lt;4,3,(IF(Table1[[#This Row],[Position]]&gt;10,1,2)))</f>
        <v>2</v>
      </c>
      <c r="E1718" s="1">
        <f>IF(Table1[[#This Row],[Previous Position]]&lt;4,3,(IF(Table1[[#This Row],[Previous Position]]&gt;10,1,2)))</f>
        <v>2</v>
      </c>
      <c r="F1718" s="1">
        <v>30</v>
      </c>
      <c r="G1718" s="1">
        <v>6.63</v>
      </c>
      <c r="H1718" s="1" t="s">
        <v>3510</v>
      </c>
      <c r="I1718" s="1">
        <v>0</v>
      </c>
      <c r="J1718" s="1">
        <v>0</v>
      </c>
      <c r="K1718" s="1">
        <v>0.61</v>
      </c>
      <c r="L1718" s="1">
        <v>1140000000</v>
      </c>
      <c r="M1718" s="1" t="s">
        <v>3511</v>
      </c>
    </row>
    <row r="1719" spans="1:13" x14ac:dyDescent="0.25">
      <c r="A1719" s="1" t="s">
        <v>3512</v>
      </c>
      <c r="B1719" s="1">
        <v>3</v>
      </c>
      <c r="C1719" s="1">
        <v>2</v>
      </c>
      <c r="D1719" s="1">
        <f>IF(Table1[[#This Row],[Position]]&lt;4,3,(IF(Table1[[#This Row],[Position]]&gt;10,1,2)))</f>
        <v>3</v>
      </c>
      <c r="E1719" s="1">
        <f>IF(Table1[[#This Row],[Previous Position]]&lt;4,3,(IF(Table1[[#This Row],[Previous Position]]&gt;10,1,2)))</f>
        <v>3</v>
      </c>
      <c r="F1719" s="1">
        <v>10</v>
      </c>
      <c r="G1719" s="1">
        <v>17.920000000000002</v>
      </c>
      <c r="H1719" s="1" t="s">
        <v>1044</v>
      </c>
      <c r="I1719" s="1">
        <v>0</v>
      </c>
      <c r="J1719" s="1">
        <v>0</v>
      </c>
      <c r="K1719" s="1">
        <v>1</v>
      </c>
      <c r="L1719" s="1">
        <v>16900000</v>
      </c>
      <c r="M1719" s="1" t="s">
        <v>3513</v>
      </c>
    </row>
    <row r="1720" spans="1:13" x14ac:dyDescent="0.25">
      <c r="A1720" s="1" t="s">
        <v>3514</v>
      </c>
      <c r="B1720" s="1">
        <v>3</v>
      </c>
      <c r="C1720" s="1">
        <v>6</v>
      </c>
      <c r="D1720" s="1">
        <f>IF(Table1[[#This Row],[Position]]&lt;4,3,(IF(Table1[[#This Row],[Position]]&gt;10,1,2)))</f>
        <v>3</v>
      </c>
      <c r="E1720" s="1">
        <f>IF(Table1[[#This Row],[Previous Position]]&lt;4,3,(IF(Table1[[#This Row],[Previous Position]]&gt;10,1,2)))</f>
        <v>2</v>
      </c>
      <c r="F1720" s="1">
        <v>10</v>
      </c>
      <c r="G1720" s="1">
        <v>0</v>
      </c>
      <c r="H1720" s="1" t="s">
        <v>1681</v>
      </c>
      <c r="I1720" s="1">
        <v>0</v>
      </c>
      <c r="J1720" s="1">
        <v>0</v>
      </c>
      <c r="K1720" s="1">
        <v>1</v>
      </c>
      <c r="L1720" s="1">
        <v>8180000</v>
      </c>
      <c r="M1720" s="1" t="s">
        <v>3515</v>
      </c>
    </row>
    <row r="1721" spans="1:13" x14ac:dyDescent="0.25">
      <c r="A1721" s="1" t="s">
        <v>3101</v>
      </c>
      <c r="B1721" s="1">
        <v>8</v>
      </c>
      <c r="C1721" s="1">
        <v>6</v>
      </c>
      <c r="D1721" s="1">
        <f>IF(Table1[[#This Row],[Position]]&lt;4,3,(IF(Table1[[#This Row],[Position]]&gt;10,1,2)))</f>
        <v>2</v>
      </c>
      <c r="E1721" s="1">
        <f>IF(Table1[[#This Row],[Previous Position]]&lt;4,3,(IF(Table1[[#This Row],[Previous Position]]&gt;10,1,2)))</f>
        <v>2</v>
      </c>
      <c r="F1721" s="1">
        <v>30</v>
      </c>
      <c r="G1721" s="1">
        <v>11</v>
      </c>
      <c r="H1721" s="1" t="s">
        <v>673</v>
      </c>
      <c r="I1721" s="1">
        <v>0</v>
      </c>
      <c r="J1721" s="1">
        <v>0</v>
      </c>
      <c r="K1721" s="1">
        <v>0.37</v>
      </c>
      <c r="L1721" s="1">
        <v>84100000</v>
      </c>
      <c r="M1721" s="1" t="s">
        <v>3102</v>
      </c>
    </row>
    <row r="1722" spans="1:13" x14ac:dyDescent="0.25">
      <c r="A1722" s="1" t="s">
        <v>3516</v>
      </c>
      <c r="B1722" s="1">
        <v>10</v>
      </c>
      <c r="C1722" s="1">
        <v>12</v>
      </c>
      <c r="D1722" s="1">
        <f>IF(Table1[[#This Row],[Position]]&lt;4,3,(IF(Table1[[#This Row],[Position]]&gt;10,1,2)))</f>
        <v>2</v>
      </c>
      <c r="E1722" s="1">
        <f>IF(Table1[[#This Row],[Previous Position]]&lt;4,3,(IF(Table1[[#This Row],[Previous Position]]&gt;10,1,2)))</f>
        <v>1</v>
      </c>
      <c r="F1722" s="1">
        <v>30</v>
      </c>
      <c r="G1722" s="1">
        <v>0</v>
      </c>
      <c r="H1722" s="1" t="s">
        <v>2978</v>
      </c>
      <c r="I1722" s="1">
        <v>0</v>
      </c>
      <c r="J1722" s="1">
        <v>0</v>
      </c>
      <c r="K1722" s="1">
        <v>0.14000000000000001</v>
      </c>
      <c r="L1722" s="1">
        <v>70700000</v>
      </c>
      <c r="M1722" s="1" t="s">
        <v>3517</v>
      </c>
    </row>
    <row r="1723" spans="1:13" x14ac:dyDescent="0.25">
      <c r="A1723" s="1" t="s">
        <v>3518</v>
      </c>
      <c r="B1723" s="1">
        <v>10</v>
      </c>
      <c r="C1723" s="1">
        <v>11</v>
      </c>
      <c r="D1723" s="1">
        <f>IF(Table1[[#This Row],[Position]]&lt;4,3,(IF(Table1[[#This Row],[Position]]&gt;10,1,2)))</f>
        <v>2</v>
      </c>
      <c r="E1723" s="1">
        <f>IF(Table1[[#This Row],[Previous Position]]&lt;4,3,(IF(Table1[[#This Row],[Previous Position]]&gt;10,1,2)))</f>
        <v>1</v>
      </c>
      <c r="F1723" s="1">
        <v>30</v>
      </c>
      <c r="G1723" s="1">
        <v>0</v>
      </c>
      <c r="H1723" s="1" t="s">
        <v>127</v>
      </c>
      <c r="I1723" s="1">
        <v>0</v>
      </c>
      <c r="J1723" s="1">
        <v>0</v>
      </c>
      <c r="K1723" s="1">
        <v>0.32</v>
      </c>
      <c r="L1723" s="1">
        <v>292000000</v>
      </c>
      <c r="M1723" s="1" t="s">
        <v>3519</v>
      </c>
    </row>
    <row r="1724" spans="1:13" x14ac:dyDescent="0.25">
      <c r="A1724" s="1" t="s">
        <v>3520</v>
      </c>
      <c r="B1724" s="1">
        <v>8</v>
      </c>
      <c r="C1724" s="1">
        <v>8</v>
      </c>
      <c r="D1724" s="1">
        <f>IF(Table1[[#This Row],[Position]]&lt;4,3,(IF(Table1[[#This Row],[Position]]&gt;10,1,2)))</f>
        <v>2</v>
      </c>
      <c r="E1724" s="1">
        <f>IF(Table1[[#This Row],[Previous Position]]&lt;4,3,(IF(Table1[[#This Row],[Previous Position]]&gt;10,1,2)))</f>
        <v>2</v>
      </c>
      <c r="F1724" s="1">
        <v>30</v>
      </c>
      <c r="G1724" s="1">
        <v>0</v>
      </c>
      <c r="H1724" s="1" t="s">
        <v>673</v>
      </c>
      <c r="I1724" s="1">
        <v>0</v>
      </c>
      <c r="J1724" s="1">
        <v>0</v>
      </c>
      <c r="K1724" s="1">
        <v>0.06</v>
      </c>
      <c r="L1724" s="1">
        <v>130000000</v>
      </c>
      <c r="M1724" s="1" t="s">
        <v>3521</v>
      </c>
    </row>
    <row r="1725" spans="1:13" x14ac:dyDescent="0.25">
      <c r="A1725" s="1" t="s">
        <v>3522</v>
      </c>
      <c r="B1725" s="1">
        <v>10</v>
      </c>
      <c r="C1725" s="1">
        <v>9</v>
      </c>
      <c r="D1725" s="1">
        <f>IF(Table1[[#This Row],[Position]]&lt;4,3,(IF(Table1[[#This Row],[Position]]&gt;10,1,2)))</f>
        <v>2</v>
      </c>
      <c r="E1725" s="1">
        <f>IF(Table1[[#This Row],[Previous Position]]&lt;4,3,(IF(Table1[[#This Row],[Previous Position]]&gt;10,1,2)))</f>
        <v>2</v>
      </c>
      <c r="F1725" s="1">
        <v>30</v>
      </c>
      <c r="G1725" s="1">
        <v>0</v>
      </c>
      <c r="H1725" s="1" t="s">
        <v>673</v>
      </c>
      <c r="I1725" s="1">
        <v>0</v>
      </c>
      <c r="J1725" s="1">
        <v>0</v>
      </c>
      <c r="K1725" s="1">
        <v>0.01</v>
      </c>
      <c r="L1725" s="1">
        <v>291000000</v>
      </c>
      <c r="M1725" s="1" t="s">
        <v>3523</v>
      </c>
    </row>
    <row r="1726" spans="1:13" x14ac:dyDescent="0.25">
      <c r="A1726" s="1" t="s">
        <v>3524</v>
      </c>
      <c r="B1726" s="1">
        <v>3</v>
      </c>
      <c r="C1726" s="1">
        <v>4</v>
      </c>
      <c r="D1726" s="1">
        <f>IF(Table1[[#This Row],[Position]]&lt;4,3,(IF(Table1[[#This Row],[Position]]&gt;10,1,2)))</f>
        <v>3</v>
      </c>
      <c r="E1726" s="1">
        <f>IF(Table1[[#This Row],[Previous Position]]&lt;4,3,(IF(Table1[[#This Row],[Previous Position]]&gt;10,1,2)))</f>
        <v>2</v>
      </c>
      <c r="F1726" s="1">
        <v>10</v>
      </c>
      <c r="G1726" s="1">
        <v>0</v>
      </c>
      <c r="H1726" s="1" t="s">
        <v>1472</v>
      </c>
      <c r="I1726" s="1">
        <v>0</v>
      </c>
      <c r="J1726" s="1">
        <v>0</v>
      </c>
      <c r="K1726" s="1">
        <v>0.98</v>
      </c>
      <c r="L1726" s="1">
        <v>15200000</v>
      </c>
      <c r="M1726" s="1" t="s">
        <v>3525</v>
      </c>
    </row>
    <row r="1727" spans="1:13" x14ac:dyDescent="0.25">
      <c r="A1727" s="1" t="s">
        <v>3526</v>
      </c>
      <c r="B1727" s="1">
        <v>9</v>
      </c>
      <c r="C1727" s="1">
        <v>9</v>
      </c>
      <c r="D1727" s="1">
        <f>IF(Table1[[#This Row],[Position]]&lt;4,3,(IF(Table1[[#This Row],[Position]]&gt;10,1,2)))</f>
        <v>2</v>
      </c>
      <c r="E1727" s="1">
        <f>IF(Table1[[#This Row],[Previous Position]]&lt;4,3,(IF(Table1[[#This Row],[Previous Position]]&gt;10,1,2)))</f>
        <v>2</v>
      </c>
      <c r="F1727" s="1">
        <v>30</v>
      </c>
      <c r="G1727" s="1">
        <v>12.63</v>
      </c>
      <c r="H1727" s="1" t="s">
        <v>3527</v>
      </c>
      <c r="I1727" s="1">
        <v>0</v>
      </c>
      <c r="J1727" s="1">
        <v>0</v>
      </c>
      <c r="K1727" s="1">
        <v>0.96</v>
      </c>
      <c r="L1727" s="1">
        <v>8130000</v>
      </c>
      <c r="M1727" s="1" t="s">
        <v>3528</v>
      </c>
    </row>
    <row r="1728" spans="1:13" x14ac:dyDescent="0.25">
      <c r="A1728" s="1" t="s">
        <v>3529</v>
      </c>
      <c r="B1728" s="1">
        <v>3</v>
      </c>
      <c r="C1728" s="1">
        <v>3</v>
      </c>
      <c r="D1728" s="1">
        <f>IF(Table1[[#This Row],[Position]]&lt;4,3,(IF(Table1[[#This Row],[Position]]&gt;10,1,2)))</f>
        <v>3</v>
      </c>
      <c r="E1728" s="1">
        <f>IF(Table1[[#This Row],[Previous Position]]&lt;4,3,(IF(Table1[[#This Row],[Previous Position]]&gt;10,1,2)))</f>
        <v>3</v>
      </c>
      <c r="F1728" s="1">
        <v>10</v>
      </c>
      <c r="G1728" s="1">
        <v>0</v>
      </c>
      <c r="H1728" s="1" t="s">
        <v>292</v>
      </c>
      <c r="I1728" s="1">
        <v>0</v>
      </c>
      <c r="J1728" s="1">
        <v>0</v>
      </c>
      <c r="K1728" s="1">
        <v>0.98</v>
      </c>
      <c r="L1728" s="1">
        <v>74500000</v>
      </c>
      <c r="M1728" s="1" t="s">
        <v>3023</v>
      </c>
    </row>
    <row r="1729" spans="1:13" x14ac:dyDescent="0.25">
      <c r="A1729" s="1" t="s">
        <v>3530</v>
      </c>
      <c r="B1729" s="1">
        <v>9</v>
      </c>
      <c r="C1729" s="1">
        <v>0</v>
      </c>
      <c r="D1729" s="1">
        <f>IF(Table1[[#This Row],[Position]]&lt;4,3,(IF(Table1[[#This Row],[Position]]&gt;10,1,2)))</f>
        <v>2</v>
      </c>
      <c r="E1729" s="1">
        <f>IF(Table1[[#This Row],[Previous Position]]&lt;4,3,(IF(Table1[[#This Row],[Previous Position]]&gt;10,1,2)))</f>
        <v>3</v>
      </c>
      <c r="F1729" s="1">
        <v>30</v>
      </c>
      <c r="G1729" s="1">
        <v>19.23</v>
      </c>
      <c r="H1729" s="1" t="s">
        <v>909</v>
      </c>
      <c r="I1729" s="1">
        <v>0</v>
      </c>
      <c r="J1729" s="1">
        <v>0</v>
      </c>
      <c r="K1729" s="1">
        <v>0.96</v>
      </c>
      <c r="L1729" s="1">
        <v>3400000</v>
      </c>
      <c r="M1729" s="1" t="s">
        <v>3531</v>
      </c>
    </row>
    <row r="1730" spans="1:13" x14ac:dyDescent="0.25">
      <c r="A1730" s="1" t="s">
        <v>3532</v>
      </c>
      <c r="B1730" s="1">
        <v>8</v>
      </c>
      <c r="C1730" s="1">
        <v>8</v>
      </c>
      <c r="D1730" s="1">
        <f>IF(Table1[[#This Row],[Position]]&lt;4,3,(IF(Table1[[#This Row],[Position]]&gt;10,1,2)))</f>
        <v>2</v>
      </c>
      <c r="E1730" s="1">
        <f>IF(Table1[[#This Row],[Previous Position]]&lt;4,3,(IF(Table1[[#This Row],[Previous Position]]&gt;10,1,2)))</f>
        <v>2</v>
      </c>
      <c r="F1730" s="1">
        <v>30</v>
      </c>
      <c r="G1730" s="1">
        <v>3.6</v>
      </c>
      <c r="H1730" s="1" t="s">
        <v>18</v>
      </c>
      <c r="I1730" s="1">
        <v>0</v>
      </c>
      <c r="J1730" s="1">
        <v>0</v>
      </c>
      <c r="K1730" s="1">
        <v>0.76</v>
      </c>
      <c r="L1730" s="1">
        <v>264000000</v>
      </c>
      <c r="M1730" s="1" t="s">
        <v>3533</v>
      </c>
    </row>
    <row r="1731" spans="1:13" x14ac:dyDescent="0.25">
      <c r="A1731" s="1" t="s">
        <v>3534</v>
      </c>
      <c r="B1731" s="1">
        <v>10</v>
      </c>
      <c r="C1731" s="1">
        <v>8</v>
      </c>
      <c r="D1731" s="1">
        <f>IF(Table1[[#This Row],[Position]]&lt;4,3,(IF(Table1[[#This Row],[Position]]&gt;10,1,2)))</f>
        <v>2</v>
      </c>
      <c r="E1731" s="1">
        <f>IF(Table1[[#This Row],[Previous Position]]&lt;4,3,(IF(Table1[[#This Row],[Previous Position]]&gt;10,1,2)))</f>
        <v>2</v>
      </c>
      <c r="F1731" s="1">
        <v>30</v>
      </c>
      <c r="G1731" s="1">
        <v>12.29</v>
      </c>
      <c r="H1731" s="1" t="s">
        <v>760</v>
      </c>
      <c r="I1731" s="1">
        <v>0</v>
      </c>
      <c r="J1731" s="1">
        <v>0</v>
      </c>
      <c r="K1731" s="1">
        <v>0.97</v>
      </c>
      <c r="L1731" s="1">
        <v>21300000</v>
      </c>
      <c r="M1731" s="1" t="s">
        <v>3535</v>
      </c>
    </row>
    <row r="1732" spans="1:13" x14ac:dyDescent="0.25">
      <c r="A1732" s="1" t="s">
        <v>3536</v>
      </c>
      <c r="B1732" s="1">
        <v>10</v>
      </c>
      <c r="C1732" s="1">
        <v>9</v>
      </c>
      <c r="D1732" s="1">
        <f>IF(Table1[[#This Row],[Position]]&lt;4,3,(IF(Table1[[#This Row],[Position]]&gt;10,1,2)))</f>
        <v>2</v>
      </c>
      <c r="E1732" s="1">
        <f>IF(Table1[[#This Row],[Previous Position]]&lt;4,3,(IF(Table1[[#This Row],[Previous Position]]&gt;10,1,2)))</f>
        <v>2</v>
      </c>
      <c r="F1732" s="1">
        <v>30</v>
      </c>
      <c r="G1732" s="1">
        <v>0</v>
      </c>
      <c r="H1732" s="1" t="s">
        <v>2849</v>
      </c>
      <c r="I1732" s="1">
        <v>0</v>
      </c>
      <c r="J1732" s="1">
        <v>0</v>
      </c>
      <c r="K1732" s="1">
        <v>0.5</v>
      </c>
      <c r="L1732" s="1">
        <v>393000</v>
      </c>
      <c r="M1732" s="1" t="s">
        <v>3537</v>
      </c>
    </row>
    <row r="1733" spans="1:13" x14ac:dyDescent="0.25">
      <c r="A1733" s="1" t="s">
        <v>687</v>
      </c>
      <c r="B1733" s="1">
        <v>9</v>
      </c>
      <c r="C1733" s="1">
        <v>12</v>
      </c>
      <c r="D1733" s="1">
        <f>IF(Table1[[#This Row],[Position]]&lt;4,3,(IF(Table1[[#This Row],[Position]]&gt;10,1,2)))</f>
        <v>2</v>
      </c>
      <c r="E1733" s="1">
        <f>IF(Table1[[#This Row],[Previous Position]]&lt;4,3,(IF(Table1[[#This Row],[Previous Position]]&gt;10,1,2)))</f>
        <v>1</v>
      </c>
      <c r="F1733" s="1">
        <v>30</v>
      </c>
      <c r="G1733" s="1">
        <v>0</v>
      </c>
      <c r="H1733" s="1" t="s">
        <v>1212</v>
      </c>
      <c r="I1733" s="1">
        <v>0</v>
      </c>
      <c r="J1733" s="1">
        <v>0</v>
      </c>
      <c r="K1733" s="1">
        <v>0.42</v>
      </c>
      <c r="L1733" s="1">
        <v>392000</v>
      </c>
      <c r="M1733" s="1" t="s">
        <v>688</v>
      </c>
    </row>
    <row r="1734" spans="1:13" x14ac:dyDescent="0.25">
      <c r="A1734" s="1" t="s">
        <v>687</v>
      </c>
      <c r="B1734" s="1">
        <v>8</v>
      </c>
      <c r="C1734" s="1">
        <v>0</v>
      </c>
      <c r="D1734" s="1">
        <f>IF(Table1[[#This Row],[Position]]&lt;4,3,(IF(Table1[[#This Row],[Position]]&gt;10,1,2)))</f>
        <v>2</v>
      </c>
      <c r="E1734" s="1">
        <f>IF(Table1[[#This Row],[Previous Position]]&lt;4,3,(IF(Table1[[#This Row],[Previous Position]]&gt;10,1,2)))</f>
        <v>3</v>
      </c>
      <c r="F1734" s="1">
        <v>30</v>
      </c>
      <c r="G1734" s="1">
        <v>0</v>
      </c>
      <c r="H1734" s="1" t="s">
        <v>1090</v>
      </c>
      <c r="I1734" s="1">
        <v>0</v>
      </c>
      <c r="J1734" s="1">
        <v>0</v>
      </c>
      <c r="K1734" s="1">
        <v>0.42</v>
      </c>
      <c r="L1734" s="1">
        <v>392000</v>
      </c>
      <c r="M1734" s="1" t="s">
        <v>688</v>
      </c>
    </row>
    <row r="1735" spans="1:13" x14ac:dyDescent="0.25">
      <c r="A1735" s="1" t="s">
        <v>687</v>
      </c>
      <c r="B1735" s="1">
        <v>10</v>
      </c>
      <c r="C1735" s="1">
        <v>10</v>
      </c>
      <c r="D1735" s="1">
        <f>IF(Table1[[#This Row],[Position]]&lt;4,3,(IF(Table1[[#This Row],[Position]]&gt;10,1,2)))</f>
        <v>2</v>
      </c>
      <c r="E1735" s="1">
        <f>IF(Table1[[#This Row],[Previous Position]]&lt;4,3,(IF(Table1[[#This Row],[Previous Position]]&gt;10,1,2)))</f>
        <v>2</v>
      </c>
      <c r="F1735" s="1">
        <v>30</v>
      </c>
      <c r="G1735" s="1">
        <v>0</v>
      </c>
      <c r="H1735" s="1" t="s">
        <v>21</v>
      </c>
      <c r="I1735" s="1">
        <v>0</v>
      </c>
      <c r="J1735" s="1">
        <v>0</v>
      </c>
      <c r="K1735" s="1">
        <v>0.42</v>
      </c>
      <c r="L1735" s="1">
        <v>392000</v>
      </c>
      <c r="M1735" s="1" t="s">
        <v>688</v>
      </c>
    </row>
    <row r="1736" spans="1:13" x14ac:dyDescent="0.25">
      <c r="A1736" s="1" t="s">
        <v>3538</v>
      </c>
      <c r="B1736" s="1">
        <v>9</v>
      </c>
      <c r="C1736" s="1">
        <v>8</v>
      </c>
      <c r="D1736" s="1">
        <f>IF(Table1[[#This Row],[Position]]&lt;4,3,(IF(Table1[[#This Row],[Position]]&gt;10,1,2)))</f>
        <v>2</v>
      </c>
      <c r="E1736" s="1">
        <f>IF(Table1[[#This Row],[Previous Position]]&lt;4,3,(IF(Table1[[#This Row],[Previous Position]]&gt;10,1,2)))</f>
        <v>2</v>
      </c>
      <c r="F1736" s="1">
        <v>30</v>
      </c>
      <c r="G1736" s="1">
        <v>9.3800000000000008</v>
      </c>
      <c r="H1736" s="1" t="s">
        <v>343</v>
      </c>
      <c r="I1736" s="1">
        <v>0</v>
      </c>
      <c r="J1736" s="1">
        <v>0</v>
      </c>
      <c r="K1736" s="1">
        <v>0.88</v>
      </c>
      <c r="L1736" s="1">
        <v>1190000000</v>
      </c>
      <c r="M1736" s="1" t="s">
        <v>3539</v>
      </c>
    </row>
    <row r="1737" spans="1:13" x14ac:dyDescent="0.25">
      <c r="A1737" s="1" t="s">
        <v>3540</v>
      </c>
      <c r="B1737" s="1">
        <v>3</v>
      </c>
      <c r="C1737" s="1">
        <v>3</v>
      </c>
      <c r="D1737" s="1">
        <f>IF(Table1[[#This Row],[Position]]&lt;4,3,(IF(Table1[[#This Row],[Position]]&gt;10,1,2)))</f>
        <v>3</v>
      </c>
      <c r="E1737" s="1">
        <f>IF(Table1[[#This Row],[Previous Position]]&lt;4,3,(IF(Table1[[#This Row],[Previous Position]]&gt;10,1,2)))</f>
        <v>3</v>
      </c>
      <c r="F1737" s="1">
        <v>10</v>
      </c>
      <c r="G1737" s="1">
        <v>0</v>
      </c>
      <c r="H1737" s="1" t="s">
        <v>216</v>
      </c>
      <c r="I1737" s="1">
        <v>0</v>
      </c>
      <c r="J1737" s="1">
        <v>0</v>
      </c>
      <c r="K1737" s="1">
        <v>1</v>
      </c>
      <c r="L1737" s="1">
        <v>72100000</v>
      </c>
      <c r="M1737" s="1" t="s">
        <v>3023</v>
      </c>
    </row>
    <row r="1738" spans="1:13" x14ac:dyDescent="0.25">
      <c r="A1738" s="1" t="s">
        <v>3541</v>
      </c>
      <c r="B1738" s="1">
        <v>10</v>
      </c>
      <c r="C1738" s="1">
        <v>11</v>
      </c>
      <c r="D1738" s="1">
        <f>IF(Table1[[#This Row],[Position]]&lt;4,3,(IF(Table1[[#This Row],[Position]]&gt;10,1,2)))</f>
        <v>2</v>
      </c>
      <c r="E1738" s="1">
        <f>IF(Table1[[#This Row],[Previous Position]]&lt;4,3,(IF(Table1[[#This Row],[Previous Position]]&gt;10,1,2)))</f>
        <v>1</v>
      </c>
      <c r="F1738" s="1">
        <v>30</v>
      </c>
      <c r="G1738" s="1">
        <v>64.2</v>
      </c>
      <c r="H1738" s="1" t="s">
        <v>130</v>
      </c>
      <c r="I1738" s="1">
        <v>0</v>
      </c>
      <c r="J1738" s="1">
        <v>0.01</v>
      </c>
      <c r="K1738" s="1">
        <v>0.97</v>
      </c>
      <c r="L1738" s="1">
        <v>104000000</v>
      </c>
      <c r="M1738" s="1" t="s">
        <v>3542</v>
      </c>
    </row>
    <row r="1739" spans="1:13" x14ac:dyDescent="0.25">
      <c r="A1739" s="1" t="s">
        <v>3543</v>
      </c>
      <c r="B1739" s="1">
        <v>3</v>
      </c>
      <c r="C1739" s="1">
        <v>5</v>
      </c>
      <c r="D1739" s="1">
        <f>IF(Table1[[#This Row],[Position]]&lt;4,3,(IF(Table1[[#This Row],[Position]]&gt;10,1,2)))</f>
        <v>3</v>
      </c>
      <c r="E1739" s="1">
        <f>IF(Table1[[#This Row],[Previous Position]]&lt;4,3,(IF(Table1[[#This Row],[Previous Position]]&gt;10,1,2)))</f>
        <v>2</v>
      </c>
      <c r="F1739" s="1">
        <v>10</v>
      </c>
      <c r="G1739" s="1">
        <v>0</v>
      </c>
      <c r="H1739" s="1" t="s">
        <v>130</v>
      </c>
      <c r="I1739" s="1">
        <v>0</v>
      </c>
      <c r="J1739" s="1">
        <v>0</v>
      </c>
      <c r="K1739" s="1">
        <v>0</v>
      </c>
      <c r="L1739" s="1">
        <v>116000000</v>
      </c>
      <c r="M1739" s="1" t="s">
        <v>3544</v>
      </c>
    </row>
    <row r="1740" spans="1:13" x14ac:dyDescent="0.25">
      <c r="A1740" s="1" t="s">
        <v>3545</v>
      </c>
      <c r="B1740" s="1">
        <v>9</v>
      </c>
      <c r="C1740" s="1">
        <v>11</v>
      </c>
      <c r="D1740" s="1">
        <f>IF(Table1[[#This Row],[Position]]&lt;4,3,(IF(Table1[[#This Row],[Position]]&gt;10,1,2)))</f>
        <v>2</v>
      </c>
      <c r="E1740" s="1">
        <f>IF(Table1[[#This Row],[Previous Position]]&lt;4,3,(IF(Table1[[#This Row],[Previous Position]]&gt;10,1,2)))</f>
        <v>1</v>
      </c>
      <c r="F1740" s="1">
        <v>30</v>
      </c>
      <c r="G1740" s="1">
        <v>0.02</v>
      </c>
      <c r="H1740" s="1" t="s">
        <v>2570</v>
      </c>
      <c r="I1740" s="1">
        <v>0</v>
      </c>
      <c r="J1740" s="1">
        <v>0</v>
      </c>
      <c r="K1740" s="1">
        <v>0.33</v>
      </c>
      <c r="L1740" s="1">
        <v>516000</v>
      </c>
      <c r="M1740" s="1" t="s">
        <v>3546</v>
      </c>
    </row>
    <row r="1741" spans="1:13" x14ac:dyDescent="0.25">
      <c r="A1741" s="1" t="s">
        <v>3547</v>
      </c>
      <c r="B1741" s="1">
        <v>9</v>
      </c>
      <c r="C1741" s="1">
        <v>8</v>
      </c>
      <c r="D1741" s="1">
        <f>IF(Table1[[#This Row],[Position]]&lt;4,3,(IF(Table1[[#This Row],[Position]]&gt;10,1,2)))</f>
        <v>2</v>
      </c>
      <c r="E1741" s="1">
        <f>IF(Table1[[#This Row],[Previous Position]]&lt;4,3,(IF(Table1[[#This Row],[Previous Position]]&gt;10,1,2)))</f>
        <v>2</v>
      </c>
      <c r="F1741" s="1">
        <v>30</v>
      </c>
      <c r="G1741" s="1">
        <v>0</v>
      </c>
      <c r="H1741" s="1" t="s">
        <v>832</v>
      </c>
      <c r="I1741" s="1">
        <v>0</v>
      </c>
      <c r="J1741" s="1">
        <v>0</v>
      </c>
      <c r="K1741" s="1">
        <v>0.08</v>
      </c>
      <c r="L1741" s="1">
        <v>41300000</v>
      </c>
      <c r="M1741" s="1" t="s">
        <v>3548</v>
      </c>
    </row>
    <row r="1742" spans="1:13" x14ac:dyDescent="0.25">
      <c r="A1742" s="1" t="s">
        <v>3549</v>
      </c>
      <c r="B1742" s="1">
        <v>10</v>
      </c>
      <c r="C1742" s="1">
        <v>10</v>
      </c>
      <c r="D1742" s="1">
        <f>IF(Table1[[#This Row],[Position]]&lt;4,3,(IF(Table1[[#This Row],[Position]]&gt;10,1,2)))</f>
        <v>2</v>
      </c>
      <c r="E1742" s="1">
        <f>IF(Table1[[#This Row],[Previous Position]]&lt;4,3,(IF(Table1[[#This Row],[Previous Position]]&gt;10,1,2)))</f>
        <v>2</v>
      </c>
      <c r="F1742" s="1">
        <v>30</v>
      </c>
      <c r="G1742" s="1">
        <v>0</v>
      </c>
      <c r="H1742" s="1" t="s">
        <v>2894</v>
      </c>
      <c r="I1742" s="1">
        <v>0</v>
      </c>
      <c r="J1742" s="1">
        <v>0</v>
      </c>
      <c r="K1742" s="1">
        <v>0.81</v>
      </c>
      <c r="L1742" s="1">
        <v>270000000</v>
      </c>
      <c r="M1742" s="1" t="s">
        <v>3550</v>
      </c>
    </row>
    <row r="1743" spans="1:13" x14ac:dyDescent="0.25">
      <c r="A1743" s="1" t="s">
        <v>3551</v>
      </c>
      <c r="B1743" s="1">
        <v>8</v>
      </c>
      <c r="C1743" s="1">
        <v>13</v>
      </c>
      <c r="D1743" s="1">
        <f>IF(Table1[[#This Row],[Position]]&lt;4,3,(IF(Table1[[#This Row],[Position]]&gt;10,1,2)))</f>
        <v>2</v>
      </c>
      <c r="E1743" s="1">
        <f>IF(Table1[[#This Row],[Previous Position]]&lt;4,3,(IF(Table1[[#This Row],[Previous Position]]&gt;10,1,2)))</f>
        <v>1</v>
      </c>
      <c r="F1743" s="1">
        <v>30</v>
      </c>
      <c r="G1743" s="1">
        <v>0.31</v>
      </c>
      <c r="H1743" s="1" t="s">
        <v>50</v>
      </c>
      <c r="I1743" s="1">
        <v>0</v>
      </c>
      <c r="J1743" s="1">
        <v>0</v>
      </c>
      <c r="K1743" s="1">
        <v>0.38</v>
      </c>
      <c r="L1743" s="1">
        <v>674000</v>
      </c>
      <c r="M1743" s="1" t="s">
        <v>3552</v>
      </c>
    </row>
    <row r="1744" spans="1:13" x14ac:dyDescent="0.25">
      <c r="A1744" s="1" t="s">
        <v>3553</v>
      </c>
      <c r="B1744" s="1">
        <v>8</v>
      </c>
      <c r="C1744" s="1">
        <v>7</v>
      </c>
      <c r="D1744" s="1">
        <f>IF(Table1[[#This Row],[Position]]&lt;4,3,(IF(Table1[[#This Row],[Position]]&gt;10,1,2)))</f>
        <v>2</v>
      </c>
      <c r="E1744" s="1">
        <f>IF(Table1[[#This Row],[Previous Position]]&lt;4,3,(IF(Table1[[#This Row],[Previous Position]]&gt;10,1,2)))</f>
        <v>2</v>
      </c>
      <c r="F1744" s="1">
        <v>30</v>
      </c>
      <c r="G1744" s="1">
        <v>1.33</v>
      </c>
      <c r="H1744" s="1" t="s">
        <v>3554</v>
      </c>
      <c r="I1744" s="1">
        <v>0</v>
      </c>
      <c r="J1744" s="1">
        <v>0</v>
      </c>
      <c r="K1744" s="1">
        <v>0.25</v>
      </c>
      <c r="L1744" s="1">
        <v>36800000</v>
      </c>
      <c r="M1744" s="1" t="s">
        <v>3555</v>
      </c>
    </row>
    <row r="1745" spans="1:13" x14ac:dyDescent="0.25">
      <c r="A1745" s="1" t="s">
        <v>3556</v>
      </c>
      <c r="B1745" s="1">
        <v>10</v>
      </c>
      <c r="C1745" s="1">
        <v>10</v>
      </c>
      <c r="D1745" s="1">
        <f>IF(Table1[[#This Row],[Position]]&lt;4,3,(IF(Table1[[#This Row],[Position]]&gt;10,1,2)))</f>
        <v>2</v>
      </c>
      <c r="E1745" s="1">
        <f>IF(Table1[[#This Row],[Previous Position]]&lt;4,3,(IF(Table1[[#This Row],[Previous Position]]&gt;10,1,2)))</f>
        <v>2</v>
      </c>
      <c r="F1745" s="1">
        <v>30</v>
      </c>
      <c r="G1745" s="1">
        <v>19.14</v>
      </c>
      <c r="H1745" s="1" t="s">
        <v>446</v>
      </c>
      <c r="I1745" s="1">
        <v>0</v>
      </c>
      <c r="J1745" s="1">
        <v>0</v>
      </c>
      <c r="K1745" s="1">
        <v>0.95</v>
      </c>
      <c r="L1745" s="1">
        <v>97400000</v>
      </c>
      <c r="M1745" s="1" t="s">
        <v>3557</v>
      </c>
    </row>
    <row r="1746" spans="1:13" x14ac:dyDescent="0.25">
      <c r="A1746" s="1" t="s">
        <v>3558</v>
      </c>
      <c r="B1746" s="1">
        <v>10</v>
      </c>
      <c r="C1746" s="1">
        <v>8</v>
      </c>
      <c r="D1746" s="1">
        <f>IF(Table1[[#This Row],[Position]]&lt;4,3,(IF(Table1[[#This Row],[Position]]&gt;10,1,2)))</f>
        <v>2</v>
      </c>
      <c r="E1746" s="1">
        <f>IF(Table1[[#This Row],[Previous Position]]&lt;4,3,(IF(Table1[[#This Row],[Previous Position]]&gt;10,1,2)))</f>
        <v>2</v>
      </c>
      <c r="F1746" s="1">
        <v>30</v>
      </c>
      <c r="G1746" s="1">
        <v>17.600000000000001</v>
      </c>
      <c r="H1746" s="1" t="s">
        <v>21</v>
      </c>
      <c r="I1746" s="1">
        <v>0</v>
      </c>
      <c r="J1746" s="1">
        <v>0</v>
      </c>
      <c r="K1746" s="1">
        <v>0.88</v>
      </c>
      <c r="L1746" s="1">
        <v>177000000</v>
      </c>
      <c r="M1746" s="1" t="s">
        <v>3559</v>
      </c>
    </row>
    <row r="1747" spans="1:13" x14ac:dyDescent="0.25">
      <c r="A1747" s="1" t="s">
        <v>3560</v>
      </c>
      <c r="B1747" s="1">
        <v>8</v>
      </c>
      <c r="C1747" s="1">
        <v>2</v>
      </c>
      <c r="D1747" s="1">
        <f>IF(Table1[[#This Row],[Position]]&lt;4,3,(IF(Table1[[#This Row],[Position]]&gt;10,1,2)))</f>
        <v>2</v>
      </c>
      <c r="E1747" s="1">
        <f>IF(Table1[[#This Row],[Previous Position]]&lt;4,3,(IF(Table1[[#This Row],[Previous Position]]&gt;10,1,2)))</f>
        <v>3</v>
      </c>
      <c r="F1747" s="1">
        <v>30</v>
      </c>
      <c r="G1747" s="1">
        <v>1.02</v>
      </c>
      <c r="H1747" s="1" t="s">
        <v>200</v>
      </c>
      <c r="I1747" s="1">
        <v>0</v>
      </c>
      <c r="J1747" s="1">
        <v>0</v>
      </c>
      <c r="K1747" s="1">
        <v>0.62</v>
      </c>
      <c r="L1747" s="1">
        <v>372000</v>
      </c>
      <c r="M1747" s="1" t="s">
        <v>3561</v>
      </c>
    </row>
    <row r="1748" spans="1:13" x14ac:dyDescent="0.25">
      <c r="A1748" s="1" t="s">
        <v>3562</v>
      </c>
      <c r="B1748" s="1">
        <v>10</v>
      </c>
      <c r="C1748" s="1">
        <v>13</v>
      </c>
      <c r="D1748" s="1">
        <f>IF(Table1[[#This Row],[Position]]&lt;4,3,(IF(Table1[[#This Row],[Position]]&gt;10,1,2)))</f>
        <v>2</v>
      </c>
      <c r="E1748" s="1">
        <f>IF(Table1[[#This Row],[Previous Position]]&lt;4,3,(IF(Table1[[#This Row],[Previous Position]]&gt;10,1,2)))</f>
        <v>1</v>
      </c>
      <c r="F1748" s="1">
        <v>30</v>
      </c>
      <c r="G1748" s="1">
        <v>69.31</v>
      </c>
      <c r="H1748" s="1" t="s">
        <v>143</v>
      </c>
      <c r="I1748" s="1">
        <v>0</v>
      </c>
      <c r="J1748" s="1">
        <v>0.01</v>
      </c>
      <c r="K1748" s="1">
        <v>0.98</v>
      </c>
      <c r="L1748" s="1">
        <v>37700000</v>
      </c>
      <c r="M1748" s="1" t="s">
        <v>3563</v>
      </c>
    </row>
    <row r="1749" spans="1:13" x14ac:dyDescent="0.25">
      <c r="A1749" s="1" t="s">
        <v>3564</v>
      </c>
      <c r="B1749" s="1">
        <v>9</v>
      </c>
      <c r="C1749" s="1">
        <v>9</v>
      </c>
      <c r="D1749" s="1">
        <f>IF(Table1[[#This Row],[Position]]&lt;4,3,(IF(Table1[[#This Row],[Position]]&gt;10,1,2)))</f>
        <v>2</v>
      </c>
      <c r="E1749" s="1">
        <f>IF(Table1[[#This Row],[Previous Position]]&lt;4,3,(IF(Table1[[#This Row],[Previous Position]]&gt;10,1,2)))</f>
        <v>2</v>
      </c>
      <c r="F1749" s="1">
        <v>30</v>
      </c>
      <c r="G1749" s="1">
        <v>5.88</v>
      </c>
      <c r="H1749" s="1" t="s">
        <v>395</v>
      </c>
      <c r="I1749" s="1">
        <v>0</v>
      </c>
      <c r="J1749" s="1">
        <v>0</v>
      </c>
      <c r="K1749" s="1">
        <v>0.49</v>
      </c>
      <c r="L1749" s="1">
        <v>50500000</v>
      </c>
      <c r="M1749" s="1" t="s">
        <v>3565</v>
      </c>
    </row>
    <row r="1750" spans="1:13" x14ac:dyDescent="0.25">
      <c r="A1750" s="1" t="s">
        <v>3566</v>
      </c>
      <c r="B1750" s="1">
        <v>9</v>
      </c>
      <c r="C1750" s="1">
        <v>9</v>
      </c>
      <c r="D1750" s="1">
        <f>IF(Table1[[#This Row],[Position]]&lt;4,3,(IF(Table1[[#This Row],[Position]]&gt;10,1,2)))</f>
        <v>2</v>
      </c>
      <c r="E1750" s="1">
        <f>IF(Table1[[#This Row],[Previous Position]]&lt;4,3,(IF(Table1[[#This Row],[Previous Position]]&gt;10,1,2)))</f>
        <v>2</v>
      </c>
      <c r="F1750" s="1">
        <v>30</v>
      </c>
      <c r="G1750" s="1">
        <v>1.01</v>
      </c>
      <c r="H1750" s="1" t="s">
        <v>819</v>
      </c>
      <c r="I1750" s="1">
        <v>0</v>
      </c>
      <c r="J1750" s="1">
        <v>0</v>
      </c>
      <c r="K1750" s="1">
        <v>0.18</v>
      </c>
      <c r="L1750" s="1">
        <v>336000</v>
      </c>
      <c r="M1750" s="1" t="s">
        <v>3567</v>
      </c>
    </row>
    <row r="1751" spans="1:13" x14ac:dyDescent="0.25">
      <c r="A1751" s="1" t="s">
        <v>3568</v>
      </c>
      <c r="B1751" s="1">
        <v>8</v>
      </c>
      <c r="C1751" s="1">
        <v>7</v>
      </c>
      <c r="D1751" s="1">
        <f>IF(Table1[[#This Row],[Position]]&lt;4,3,(IF(Table1[[#This Row],[Position]]&gt;10,1,2)))</f>
        <v>2</v>
      </c>
      <c r="E1751" s="1">
        <f>IF(Table1[[#This Row],[Previous Position]]&lt;4,3,(IF(Table1[[#This Row],[Previous Position]]&gt;10,1,2)))</f>
        <v>2</v>
      </c>
      <c r="F1751" s="1">
        <v>30</v>
      </c>
      <c r="G1751" s="1">
        <v>0</v>
      </c>
      <c r="H1751" s="1" t="s">
        <v>673</v>
      </c>
      <c r="I1751" s="1">
        <v>0</v>
      </c>
      <c r="J1751" s="1">
        <v>0</v>
      </c>
      <c r="K1751" s="1">
        <v>0.1</v>
      </c>
      <c r="L1751" s="1">
        <v>26400000</v>
      </c>
      <c r="M1751" s="1" t="s">
        <v>3569</v>
      </c>
    </row>
    <row r="1752" spans="1:13" x14ac:dyDescent="0.25">
      <c r="A1752" s="1" t="s">
        <v>3570</v>
      </c>
      <c r="B1752" s="1">
        <v>10</v>
      </c>
      <c r="C1752" s="1">
        <v>10</v>
      </c>
      <c r="D1752" s="1">
        <f>IF(Table1[[#This Row],[Position]]&lt;4,3,(IF(Table1[[#This Row],[Position]]&gt;10,1,2)))</f>
        <v>2</v>
      </c>
      <c r="E1752" s="1">
        <f>IF(Table1[[#This Row],[Previous Position]]&lt;4,3,(IF(Table1[[#This Row],[Previous Position]]&gt;10,1,2)))</f>
        <v>2</v>
      </c>
      <c r="F1752" s="1">
        <v>30</v>
      </c>
      <c r="G1752" s="1">
        <v>0</v>
      </c>
      <c r="H1752" s="1" t="s">
        <v>3139</v>
      </c>
      <c r="I1752" s="1">
        <v>0</v>
      </c>
      <c r="J1752" s="1">
        <v>0</v>
      </c>
      <c r="K1752" s="1">
        <v>0.23</v>
      </c>
      <c r="L1752" s="1">
        <v>22000000</v>
      </c>
      <c r="M1752" s="1" t="s">
        <v>3571</v>
      </c>
    </row>
    <row r="1753" spans="1:13" x14ac:dyDescent="0.25">
      <c r="A1753" s="1" t="s">
        <v>3572</v>
      </c>
      <c r="B1753" s="1">
        <v>9</v>
      </c>
      <c r="C1753" s="1">
        <v>10</v>
      </c>
      <c r="D1753" s="1">
        <f>IF(Table1[[#This Row],[Position]]&lt;4,3,(IF(Table1[[#This Row],[Position]]&gt;10,1,2)))</f>
        <v>2</v>
      </c>
      <c r="E1753" s="1">
        <f>IF(Table1[[#This Row],[Previous Position]]&lt;4,3,(IF(Table1[[#This Row],[Previous Position]]&gt;10,1,2)))</f>
        <v>2</v>
      </c>
      <c r="F1753" s="1">
        <v>30</v>
      </c>
      <c r="G1753" s="1">
        <v>0</v>
      </c>
      <c r="H1753" s="1" t="s">
        <v>282</v>
      </c>
      <c r="I1753" s="1">
        <v>0</v>
      </c>
      <c r="J1753" s="1">
        <v>0</v>
      </c>
      <c r="K1753" s="1">
        <v>0.54</v>
      </c>
      <c r="L1753" s="1">
        <v>22900000</v>
      </c>
      <c r="M1753" s="1" t="s">
        <v>3573</v>
      </c>
    </row>
    <row r="1754" spans="1:13" x14ac:dyDescent="0.25">
      <c r="A1754" s="1" t="s">
        <v>3574</v>
      </c>
      <c r="B1754" s="1">
        <v>10</v>
      </c>
      <c r="C1754" s="1">
        <v>10</v>
      </c>
      <c r="D1754" s="1">
        <f>IF(Table1[[#This Row],[Position]]&lt;4,3,(IF(Table1[[#This Row],[Position]]&gt;10,1,2)))</f>
        <v>2</v>
      </c>
      <c r="E1754" s="1">
        <f>IF(Table1[[#This Row],[Previous Position]]&lt;4,3,(IF(Table1[[#This Row],[Previous Position]]&gt;10,1,2)))</f>
        <v>2</v>
      </c>
      <c r="F1754" s="1">
        <v>30</v>
      </c>
      <c r="G1754" s="1">
        <v>0</v>
      </c>
      <c r="H1754" s="1" t="s">
        <v>135</v>
      </c>
      <c r="I1754" s="1">
        <v>0</v>
      </c>
      <c r="J1754" s="1">
        <v>0</v>
      </c>
      <c r="K1754" s="1">
        <v>0.26</v>
      </c>
      <c r="L1754" s="1">
        <v>21800000</v>
      </c>
      <c r="M1754" s="1" t="s">
        <v>3575</v>
      </c>
    </row>
    <row r="1755" spans="1:13" x14ac:dyDescent="0.25">
      <c r="A1755" s="1" t="s">
        <v>3576</v>
      </c>
      <c r="B1755" s="1">
        <v>8</v>
      </c>
      <c r="C1755" s="1">
        <v>7</v>
      </c>
      <c r="D1755" s="1">
        <f>IF(Table1[[#This Row],[Position]]&lt;4,3,(IF(Table1[[#This Row],[Position]]&gt;10,1,2)))</f>
        <v>2</v>
      </c>
      <c r="E1755" s="1">
        <f>IF(Table1[[#This Row],[Previous Position]]&lt;4,3,(IF(Table1[[#This Row],[Previous Position]]&gt;10,1,2)))</f>
        <v>2</v>
      </c>
      <c r="F1755" s="1">
        <v>30</v>
      </c>
      <c r="G1755" s="1">
        <v>0</v>
      </c>
      <c r="H1755" s="1" t="s">
        <v>18</v>
      </c>
      <c r="I1755" s="1">
        <v>0</v>
      </c>
      <c r="J1755" s="1">
        <v>0</v>
      </c>
      <c r="K1755" s="1">
        <v>0.78</v>
      </c>
      <c r="L1755" s="1">
        <v>263000000</v>
      </c>
      <c r="M1755" s="1" t="s">
        <v>3577</v>
      </c>
    </row>
    <row r="1756" spans="1:13" x14ac:dyDescent="0.25">
      <c r="A1756" s="1" t="s">
        <v>3578</v>
      </c>
      <c r="B1756" s="1">
        <v>10</v>
      </c>
      <c r="C1756" s="1">
        <v>12</v>
      </c>
      <c r="D1756" s="1">
        <f>IF(Table1[[#This Row],[Position]]&lt;4,3,(IF(Table1[[#This Row],[Position]]&gt;10,1,2)))</f>
        <v>2</v>
      </c>
      <c r="E1756" s="1">
        <f>IF(Table1[[#This Row],[Previous Position]]&lt;4,3,(IF(Table1[[#This Row],[Previous Position]]&gt;10,1,2)))</f>
        <v>1</v>
      </c>
      <c r="F1756" s="1">
        <v>30</v>
      </c>
      <c r="G1756" s="1">
        <v>0</v>
      </c>
      <c r="H1756" s="1" t="s">
        <v>3579</v>
      </c>
      <c r="I1756" s="1">
        <v>0</v>
      </c>
      <c r="J1756" s="1">
        <v>0</v>
      </c>
      <c r="K1756" s="1">
        <v>0.16</v>
      </c>
      <c r="L1756" s="1">
        <v>18100000</v>
      </c>
      <c r="M1756" s="1" t="s">
        <v>3580</v>
      </c>
    </row>
    <row r="1757" spans="1:13" x14ac:dyDescent="0.25">
      <c r="A1757" s="1" t="s">
        <v>3581</v>
      </c>
      <c r="B1757" s="1">
        <v>10</v>
      </c>
      <c r="C1757" s="1">
        <v>12</v>
      </c>
      <c r="D1757" s="1">
        <f>IF(Table1[[#This Row],[Position]]&lt;4,3,(IF(Table1[[#This Row],[Position]]&gt;10,1,2)))</f>
        <v>2</v>
      </c>
      <c r="E1757" s="1">
        <f>IF(Table1[[#This Row],[Previous Position]]&lt;4,3,(IF(Table1[[#This Row],[Previous Position]]&gt;10,1,2)))</f>
        <v>1</v>
      </c>
      <c r="F1757" s="1">
        <v>30</v>
      </c>
      <c r="G1757" s="1">
        <v>20.58</v>
      </c>
      <c r="H1757" s="1" t="s">
        <v>356</v>
      </c>
      <c r="I1757" s="1">
        <v>0</v>
      </c>
      <c r="J1757" s="1">
        <v>0</v>
      </c>
      <c r="K1757" s="1">
        <v>0.91</v>
      </c>
      <c r="L1757" s="1">
        <v>129000000</v>
      </c>
      <c r="M1757" s="1" t="s">
        <v>3582</v>
      </c>
    </row>
    <row r="1758" spans="1:13" x14ac:dyDescent="0.25">
      <c r="A1758" s="1" t="s">
        <v>3583</v>
      </c>
      <c r="B1758" s="1">
        <v>9</v>
      </c>
      <c r="C1758" s="1">
        <v>9</v>
      </c>
      <c r="D1758" s="1">
        <f>IF(Table1[[#This Row],[Position]]&lt;4,3,(IF(Table1[[#This Row],[Position]]&gt;10,1,2)))</f>
        <v>2</v>
      </c>
      <c r="E1758" s="1">
        <f>IF(Table1[[#This Row],[Previous Position]]&lt;4,3,(IF(Table1[[#This Row],[Previous Position]]&gt;10,1,2)))</f>
        <v>2</v>
      </c>
      <c r="F1758" s="1">
        <v>30</v>
      </c>
      <c r="G1758" s="1">
        <v>0</v>
      </c>
      <c r="H1758" s="1" t="s">
        <v>216</v>
      </c>
      <c r="I1758" s="1">
        <v>0</v>
      </c>
      <c r="J1758" s="1">
        <v>0</v>
      </c>
      <c r="K1758" s="1">
        <v>0.44</v>
      </c>
      <c r="L1758" s="1">
        <v>1940000</v>
      </c>
      <c r="M1758" s="1" t="s">
        <v>3584</v>
      </c>
    </row>
    <row r="1759" spans="1:13" x14ac:dyDescent="0.25">
      <c r="A1759" s="1" t="s">
        <v>696</v>
      </c>
      <c r="B1759" s="1">
        <v>8</v>
      </c>
      <c r="C1759" s="1">
        <v>0</v>
      </c>
      <c r="D1759" s="1">
        <f>IF(Table1[[#This Row],[Position]]&lt;4,3,(IF(Table1[[#This Row],[Position]]&gt;10,1,2)))</f>
        <v>2</v>
      </c>
      <c r="E1759" s="1">
        <f>IF(Table1[[#This Row],[Previous Position]]&lt;4,3,(IF(Table1[[#This Row],[Previous Position]]&gt;10,1,2)))</f>
        <v>3</v>
      </c>
      <c r="F1759" s="1">
        <v>30</v>
      </c>
      <c r="G1759" s="1">
        <v>31.39</v>
      </c>
      <c r="H1759" s="1" t="s">
        <v>1759</v>
      </c>
      <c r="I1759" s="1">
        <v>0</v>
      </c>
      <c r="J1759" s="1">
        <v>0</v>
      </c>
      <c r="K1759" s="1">
        <v>0.92</v>
      </c>
      <c r="L1759" s="1">
        <v>456000</v>
      </c>
      <c r="M1759" s="1" t="s">
        <v>697</v>
      </c>
    </row>
    <row r="1760" spans="1:13" x14ac:dyDescent="0.25">
      <c r="A1760" s="1" t="s">
        <v>3585</v>
      </c>
      <c r="B1760" s="1">
        <v>9</v>
      </c>
      <c r="C1760" s="1">
        <v>0</v>
      </c>
      <c r="D1760" s="1">
        <f>IF(Table1[[#This Row],[Position]]&lt;4,3,(IF(Table1[[#This Row],[Position]]&gt;10,1,2)))</f>
        <v>2</v>
      </c>
      <c r="E1760" s="1">
        <f>IF(Table1[[#This Row],[Previous Position]]&lt;4,3,(IF(Table1[[#This Row],[Previous Position]]&gt;10,1,2)))</f>
        <v>3</v>
      </c>
      <c r="F1760" s="1">
        <v>30</v>
      </c>
      <c r="G1760" s="1">
        <v>0.06</v>
      </c>
      <c r="H1760" s="1" t="s">
        <v>1361</v>
      </c>
      <c r="I1760" s="1">
        <v>0</v>
      </c>
      <c r="J1760" s="1">
        <v>0</v>
      </c>
      <c r="K1760" s="1">
        <v>0.06</v>
      </c>
      <c r="L1760" s="1">
        <v>355000000</v>
      </c>
      <c r="M1760" s="1" t="s">
        <v>3586</v>
      </c>
    </row>
    <row r="1761" spans="1:13" x14ac:dyDescent="0.25">
      <c r="A1761" s="1" t="s">
        <v>3587</v>
      </c>
      <c r="B1761" s="1">
        <v>8</v>
      </c>
      <c r="C1761" s="1">
        <v>13</v>
      </c>
      <c r="D1761" s="1">
        <f>IF(Table1[[#This Row],[Position]]&lt;4,3,(IF(Table1[[#This Row],[Position]]&gt;10,1,2)))</f>
        <v>2</v>
      </c>
      <c r="E1761" s="1">
        <f>IF(Table1[[#This Row],[Previous Position]]&lt;4,3,(IF(Table1[[#This Row],[Previous Position]]&gt;10,1,2)))</f>
        <v>1</v>
      </c>
      <c r="F1761" s="1">
        <v>30</v>
      </c>
      <c r="G1761" s="1">
        <v>0</v>
      </c>
      <c r="H1761" s="1" t="s">
        <v>3588</v>
      </c>
      <c r="I1761" s="1">
        <v>0</v>
      </c>
      <c r="J1761" s="1">
        <v>0</v>
      </c>
      <c r="K1761" s="1">
        <v>0.02</v>
      </c>
      <c r="L1761" s="1">
        <v>47300000</v>
      </c>
      <c r="M1761" s="1" t="s">
        <v>3589</v>
      </c>
    </row>
    <row r="1762" spans="1:13" x14ac:dyDescent="0.25">
      <c r="A1762" s="1" t="s">
        <v>3590</v>
      </c>
      <c r="B1762" s="1">
        <v>8</v>
      </c>
      <c r="C1762" s="1">
        <v>8</v>
      </c>
      <c r="D1762" s="1">
        <f>IF(Table1[[#This Row],[Position]]&lt;4,3,(IF(Table1[[#This Row],[Position]]&gt;10,1,2)))</f>
        <v>2</v>
      </c>
      <c r="E1762" s="1">
        <f>IF(Table1[[#This Row],[Previous Position]]&lt;4,3,(IF(Table1[[#This Row],[Previous Position]]&gt;10,1,2)))</f>
        <v>2</v>
      </c>
      <c r="F1762" s="1">
        <v>30</v>
      </c>
      <c r="G1762" s="1">
        <v>27.15</v>
      </c>
      <c r="H1762" s="1" t="s">
        <v>1028</v>
      </c>
      <c r="I1762" s="1">
        <v>0</v>
      </c>
      <c r="J1762" s="1">
        <v>0</v>
      </c>
      <c r="K1762" s="1">
        <v>0.92</v>
      </c>
      <c r="L1762" s="1">
        <v>3750000</v>
      </c>
      <c r="M1762" s="1" t="s">
        <v>3591</v>
      </c>
    </row>
    <row r="1763" spans="1:13" x14ac:dyDescent="0.25">
      <c r="A1763" s="1" t="s">
        <v>1350</v>
      </c>
      <c r="B1763" s="1">
        <v>15</v>
      </c>
      <c r="C1763" s="1">
        <v>0</v>
      </c>
      <c r="D1763" s="1">
        <f>IF(Table1[[#This Row],[Position]]&lt;4,3,(IF(Table1[[#This Row],[Position]]&gt;10,1,2)))</f>
        <v>1</v>
      </c>
      <c r="E1763" s="1">
        <f>IF(Table1[[#This Row],[Previous Position]]&lt;4,3,(IF(Table1[[#This Row],[Previous Position]]&gt;10,1,2)))</f>
        <v>3</v>
      </c>
      <c r="F1763" s="1">
        <v>170</v>
      </c>
      <c r="G1763" s="1">
        <v>12.18</v>
      </c>
      <c r="H1763" s="1" t="s">
        <v>56</v>
      </c>
      <c r="I1763" s="1">
        <v>0</v>
      </c>
      <c r="J1763" s="1">
        <v>0</v>
      </c>
      <c r="K1763" s="1">
        <v>0.84</v>
      </c>
      <c r="L1763" s="1">
        <v>46300000</v>
      </c>
      <c r="M1763" s="1" t="s">
        <v>1351</v>
      </c>
    </row>
    <row r="1764" spans="1:13" x14ac:dyDescent="0.25">
      <c r="A1764" s="1" t="s">
        <v>3592</v>
      </c>
      <c r="B1764" s="1">
        <v>16</v>
      </c>
      <c r="C1764" s="1">
        <v>17</v>
      </c>
      <c r="D1764" s="1">
        <f>IF(Table1[[#This Row],[Position]]&lt;4,3,(IF(Table1[[#This Row],[Position]]&gt;10,1,2)))</f>
        <v>1</v>
      </c>
      <c r="E1764" s="1">
        <f>IF(Table1[[#This Row],[Previous Position]]&lt;4,3,(IF(Table1[[#This Row],[Previous Position]]&gt;10,1,2)))</f>
        <v>1</v>
      </c>
      <c r="F1764" s="1">
        <v>170</v>
      </c>
      <c r="G1764" s="1">
        <v>7.95</v>
      </c>
      <c r="H1764" s="1" t="s">
        <v>2019</v>
      </c>
      <c r="I1764" s="1">
        <v>0</v>
      </c>
      <c r="J1764" s="1">
        <v>0</v>
      </c>
      <c r="K1764" s="1">
        <v>0.93</v>
      </c>
      <c r="L1764" s="1">
        <v>111000000</v>
      </c>
      <c r="M1764" s="1" t="s">
        <v>3593</v>
      </c>
    </row>
    <row r="1765" spans="1:13" x14ac:dyDescent="0.25">
      <c r="A1765" s="1" t="s">
        <v>3594</v>
      </c>
      <c r="B1765" s="1">
        <v>15</v>
      </c>
      <c r="C1765" s="1">
        <v>13</v>
      </c>
      <c r="D1765" s="1">
        <f>IF(Table1[[#This Row],[Position]]&lt;4,3,(IF(Table1[[#This Row],[Position]]&gt;10,1,2)))</f>
        <v>1</v>
      </c>
      <c r="E1765" s="1">
        <f>IF(Table1[[#This Row],[Previous Position]]&lt;4,3,(IF(Table1[[#This Row],[Previous Position]]&gt;10,1,2)))</f>
        <v>1</v>
      </c>
      <c r="F1765" s="1">
        <v>170</v>
      </c>
      <c r="G1765" s="1">
        <v>5.1100000000000003</v>
      </c>
      <c r="H1765" s="1" t="s">
        <v>1106</v>
      </c>
      <c r="I1765" s="1">
        <v>0</v>
      </c>
      <c r="J1765" s="1">
        <v>0</v>
      </c>
      <c r="K1765" s="1">
        <v>0.11</v>
      </c>
      <c r="L1765" s="1">
        <v>27700000</v>
      </c>
      <c r="M1765" s="1" t="s">
        <v>3595</v>
      </c>
    </row>
    <row r="1766" spans="1:13" x14ac:dyDescent="0.25">
      <c r="A1766" s="1" t="s">
        <v>3596</v>
      </c>
      <c r="B1766" s="1">
        <v>15</v>
      </c>
      <c r="C1766" s="1">
        <v>17</v>
      </c>
      <c r="D1766" s="1">
        <f>IF(Table1[[#This Row],[Position]]&lt;4,3,(IF(Table1[[#This Row],[Position]]&gt;10,1,2)))</f>
        <v>1</v>
      </c>
      <c r="E1766" s="1">
        <f>IF(Table1[[#This Row],[Previous Position]]&lt;4,3,(IF(Table1[[#This Row],[Previous Position]]&gt;10,1,2)))</f>
        <v>1</v>
      </c>
      <c r="F1766" s="1">
        <v>170</v>
      </c>
      <c r="G1766" s="1">
        <v>15.93</v>
      </c>
      <c r="H1766" s="1" t="s">
        <v>1023</v>
      </c>
      <c r="I1766" s="1">
        <v>0</v>
      </c>
      <c r="J1766" s="1">
        <v>0</v>
      </c>
      <c r="K1766" s="1">
        <v>0.94</v>
      </c>
      <c r="L1766" s="1">
        <v>802000000</v>
      </c>
      <c r="M1766" s="1" t="s">
        <v>3597</v>
      </c>
    </row>
    <row r="1767" spans="1:13" x14ac:dyDescent="0.25">
      <c r="A1767" s="1" t="s">
        <v>3210</v>
      </c>
      <c r="B1767" s="1">
        <v>15</v>
      </c>
      <c r="C1767" s="1">
        <v>16</v>
      </c>
      <c r="D1767" s="1">
        <f>IF(Table1[[#This Row],[Position]]&lt;4,3,(IF(Table1[[#This Row],[Position]]&gt;10,1,2)))</f>
        <v>1</v>
      </c>
      <c r="E1767" s="1">
        <f>IF(Table1[[#This Row],[Previous Position]]&lt;4,3,(IF(Table1[[#This Row],[Previous Position]]&gt;10,1,2)))</f>
        <v>1</v>
      </c>
      <c r="F1767" s="1">
        <v>170</v>
      </c>
      <c r="G1767" s="1">
        <v>15.17</v>
      </c>
      <c r="H1767" s="1" t="s">
        <v>3434</v>
      </c>
      <c r="I1767" s="1">
        <v>0</v>
      </c>
      <c r="J1767" s="1">
        <v>0</v>
      </c>
      <c r="K1767" s="1">
        <v>0.93</v>
      </c>
      <c r="L1767" s="1">
        <v>213000000</v>
      </c>
      <c r="M1767" s="1" t="s">
        <v>3211</v>
      </c>
    </row>
    <row r="1768" spans="1:13" x14ac:dyDescent="0.25">
      <c r="A1768" s="1" t="s">
        <v>3598</v>
      </c>
      <c r="B1768" s="1">
        <v>16</v>
      </c>
      <c r="C1768" s="1">
        <v>18</v>
      </c>
      <c r="D1768" s="1">
        <f>IF(Table1[[#This Row],[Position]]&lt;4,3,(IF(Table1[[#This Row],[Position]]&gt;10,1,2)))</f>
        <v>1</v>
      </c>
      <c r="E1768" s="1">
        <f>IF(Table1[[#This Row],[Previous Position]]&lt;4,3,(IF(Table1[[#This Row],[Previous Position]]&gt;10,1,2)))</f>
        <v>1</v>
      </c>
      <c r="F1768" s="1">
        <v>170</v>
      </c>
      <c r="G1768" s="1">
        <v>0</v>
      </c>
      <c r="H1768" s="1" t="s">
        <v>127</v>
      </c>
      <c r="I1768" s="1">
        <v>0</v>
      </c>
      <c r="J1768" s="1">
        <v>0</v>
      </c>
      <c r="K1768" s="1">
        <v>0.14000000000000001</v>
      </c>
      <c r="L1768" s="1">
        <v>24600000</v>
      </c>
      <c r="M1768" s="1" t="s">
        <v>3599</v>
      </c>
    </row>
    <row r="1769" spans="1:13" x14ac:dyDescent="0.25">
      <c r="A1769" s="1" t="s">
        <v>3600</v>
      </c>
      <c r="B1769" s="1">
        <v>16</v>
      </c>
      <c r="C1769" s="1">
        <v>16</v>
      </c>
      <c r="D1769" s="1">
        <f>IF(Table1[[#This Row],[Position]]&lt;4,3,(IF(Table1[[#This Row],[Position]]&gt;10,1,2)))</f>
        <v>1</v>
      </c>
      <c r="E1769" s="1">
        <f>IF(Table1[[#This Row],[Previous Position]]&lt;4,3,(IF(Table1[[#This Row],[Previous Position]]&gt;10,1,2)))</f>
        <v>1</v>
      </c>
      <c r="F1769" s="1">
        <v>170</v>
      </c>
      <c r="G1769" s="1">
        <v>0.18</v>
      </c>
      <c r="H1769" s="1" t="s">
        <v>1106</v>
      </c>
      <c r="I1769" s="1">
        <v>0</v>
      </c>
      <c r="J1769" s="1">
        <v>0</v>
      </c>
      <c r="K1769" s="1">
        <v>0.04</v>
      </c>
      <c r="L1769" s="1">
        <v>33100000</v>
      </c>
      <c r="M1769" s="1" t="s">
        <v>3601</v>
      </c>
    </row>
    <row r="1770" spans="1:13" x14ac:dyDescent="0.25">
      <c r="A1770" s="1" t="s">
        <v>3602</v>
      </c>
      <c r="B1770" s="1">
        <v>16</v>
      </c>
      <c r="C1770" s="1">
        <v>12</v>
      </c>
      <c r="D1770" s="1">
        <f>IF(Table1[[#This Row],[Position]]&lt;4,3,(IF(Table1[[#This Row],[Position]]&gt;10,1,2)))</f>
        <v>1</v>
      </c>
      <c r="E1770" s="1">
        <f>IF(Table1[[#This Row],[Previous Position]]&lt;4,3,(IF(Table1[[#This Row],[Previous Position]]&gt;10,1,2)))</f>
        <v>1</v>
      </c>
      <c r="F1770" s="1">
        <v>170</v>
      </c>
      <c r="G1770" s="1">
        <v>5.66</v>
      </c>
      <c r="H1770" s="1" t="s">
        <v>1128</v>
      </c>
      <c r="I1770" s="1">
        <v>0</v>
      </c>
      <c r="J1770" s="1">
        <v>0</v>
      </c>
      <c r="K1770" s="1">
        <v>0.48</v>
      </c>
      <c r="L1770" s="1">
        <v>1160000000</v>
      </c>
      <c r="M1770" s="1" t="s">
        <v>3603</v>
      </c>
    </row>
    <row r="1771" spans="1:13" x14ac:dyDescent="0.25">
      <c r="A1771" s="1" t="s">
        <v>3604</v>
      </c>
      <c r="B1771" s="1">
        <v>16</v>
      </c>
      <c r="C1771" s="1">
        <v>12</v>
      </c>
      <c r="D1771" s="1">
        <f>IF(Table1[[#This Row],[Position]]&lt;4,3,(IF(Table1[[#This Row],[Position]]&gt;10,1,2)))</f>
        <v>1</v>
      </c>
      <c r="E1771" s="1">
        <f>IF(Table1[[#This Row],[Previous Position]]&lt;4,3,(IF(Table1[[#This Row],[Previous Position]]&gt;10,1,2)))</f>
        <v>1</v>
      </c>
      <c r="F1771" s="1">
        <v>170</v>
      </c>
      <c r="G1771" s="1">
        <v>11.15</v>
      </c>
      <c r="H1771" s="1" t="s">
        <v>2693</v>
      </c>
      <c r="I1771" s="1">
        <v>0</v>
      </c>
      <c r="J1771" s="1">
        <v>0</v>
      </c>
      <c r="K1771" s="1">
        <v>0.16</v>
      </c>
      <c r="L1771" s="1">
        <v>82900000</v>
      </c>
      <c r="M1771" s="1" t="s">
        <v>3605</v>
      </c>
    </row>
    <row r="1772" spans="1:13" x14ac:dyDescent="0.25">
      <c r="A1772" s="1" t="s">
        <v>3606</v>
      </c>
      <c r="B1772" s="1">
        <v>15</v>
      </c>
      <c r="C1772" s="1">
        <v>13</v>
      </c>
      <c r="D1772" s="1">
        <f>IF(Table1[[#This Row],[Position]]&lt;4,3,(IF(Table1[[#This Row],[Position]]&gt;10,1,2)))</f>
        <v>1</v>
      </c>
      <c r="E1772" s="1">
        <f>IF(Table1[[#This Row],[Previous Position]]&lt;4,3,(IF(Table1[[#This Row],[Previous Position]]&gt;10,1,2)))</f>
        <v>1</v>
      </c>
      <c r="F1772" s="1">
        <v>170</v>
      </c>
      <c r="G1772" s="1">
        <v>0.83</v>
      </c>
      <c r="H1772" s="1" t="s">
        <v>1106</v>
      </c>
      <c r="I1772" s="1">
        <v>0</v>
      </c>
      <c r="J1772" s="1">
        <v>0</v>
      </c>
      <c r="K1772" s="1">
        <v>1</v>
      </c>
      <c r="L1772" s="1">
        <v>25200000</v>
      </c>
      <c r="M1772" s="1" t="s">
        <v>3607</v>
      </c>
    </row>
    <row r="1773" spans="1:13" x14ac:dyDescent="0.25">
      <c r="A1773" s="1" t="s">
        <v>3608</v>
      </c>
      <c r="B1773" s="1">
        <v>16</v>
      </c>
      <c r="C1773" s="1">
        <v>18</v>
      </c>
      <c r="D1773" s="1">
        <f>IF(Table1[[#This Row],[Position]]&lt;4,3,(IF(Table1[[#This Row],[Position]]&gt;10,1,2)))</f>
        <v>1</v>
      </c>
      <c r="E1773" s="1">
        <f>IF(Table1[[#This Row],[Previous Position]]&lt;4,3,(IF(Table1[[#This Row],[Previous Position]]&gt;10,1,2)))</f>
        <v>1</v>
      </c>
      <c r="F1773" s="1">
        <v>170</v>
      </c>
      <c r="G1773" s="1">
        <v>4.3</v>
      </c>
      <c r="H1773" s="1" t="s">
        <v>12</v>
      </c>
      <c r="I1773" s="1">
        <v>0</v>
      </c>
      <c r="J1773" s="1">
        <v>0</v>
      </c>
      <c r="K1773" s="1">
        <v>0.22</v>
      </c>
      <c r="L1773" s="1">
        <v>90700000</v>
      </c>
      <c r="M1773" s="1" t="s">
        <v>3609</v>
      </c>
    </row>
    <row r="1774" spans="1:13" x14ac:dyDescent="0.25">
      <c r="A1774" s="1" t="s">
        <v>3610</v>
      </c>
      <c r="B1774" s="1">
        <v>16</v>
      </c>
      <c r="C1774" s="1">
        <v>0</v>
      </c>
      <c r="D1774" s="1">
        <f>IF(Table1[[#This Row],[Position]]&lt;4,3,(IF(Table1[[#This Row],[Position]]&gt;10,1,2)))</f>
        <v>1</v>
      </c>
      <c r="E1774" s="1">
        <f>IF(Table1[[#This Row],[Previous Position]]&lt;4,3,(IF(Table1[[#This Row],[Previous Position]]&gt;10,1,2)))</f>
        <v>3</v>
      </c>
      <c r="F1774" s="1">
        <v>170</v>
      </c>
      <c r="G1774" s="1">
        <v>4.74</v>
      </c>
      <c r="H1774" s="1" t="s">
        <v>3204</v>
      </c>
      <c r="I1774" s="1">
        <v>0</v>
      </c>
      <c r="J1774" s="1">
        <v>0</v>
      </c>
      <c r="K1774" s="1">
        <v>0</v>
      </c>
      <c r="L1774" s="1">
        <v>14500000</v>
      </c>
      <c r="M1774" s="1" t="s">
        <v>3611</v>
      </c>
    </row>
    <row r="1775" spans="1:13" x14ac:dyDescent="0.25">
      <c r="A1775" s="1" t="s">
        <v>3612</v>
      </c>
      <c r="B1775" s="1">
        <v>17</v>
      </c>
      <c r="C1775" s="1">
        <v>0</v>
      </c>
      <c r="D1775" s="1">
        <f>IF(Table1[[#This Row],[Position]]&lt;4,3,(IF(Table1[[#This Row],[Position]]&gt;10,1,2)))</f>
        <v>1</v>
      </c>
      <c r="E1775" s="1">
        <f>IF(Table1[[#This Row],[Previous Position]]&lt;4,3,(IF(Table1[[#This Row],[Previous Position]]&gt;10,1,2)))</f>
        <v>3</v>
      </c>
      <c r="F1775" s="1">
        <v>210</v>
      </c>
      <c r="G1775" s="1">
        <v>10.62</v>
      </c>
      <c r="H1775" s="1" t="s">
        <v>779</v>
      </c>
      <c r="I1775" s="1">
        <v>0</v>
      </c>
      <c r="J1775" s="1">
        <v>0</v>
      </c>
      <c r="K1775" s="1">
        <v>0.18</v>
      </c>
      <c r="L1775" s="1">
        <v>4370000</v>
      </c>
      <c r="M1775" s="1" t="s">
        <v>3613</v>
      </c>
    </row>
    <row r="1776" spans="1:13" x14ac:dyDescent="0.25">
      <c r="A1776" s="1" t="s">
        <v>3614</v>
      </c>
      <c r="B1776" s="1">
        <v>13</v>
      </c>
      <c r="C1776" s="1">
        <v>13</v>
      </c>
      <c r="D1776" s="1">
        <f>IF(Table1[[#This Row],[Position]]&lt;4,3,(IF(Table1[[#This Row],[Position]]&gt;10,1,2)))</f>
        <v>1</v>
      </c>
      <c r="E1776" s="1">
        <f>IF(Table1[[#This Row],[Previous Position]]&lt;4,3,(IF(Table1[[#This Row],[Previous Position]]&gt;10,1,2)))</f>
        <v>1</v>
      </c>
      <c r="F1776" s="1">
        <v>90</v>
      </c>
      <c r="G1776" s="1">
        <v>0</v>
      </c>
      <c r="H1776" s="1" t="s">
        <v>3615</v>
      </c>
      <c r="I1776" s="1">
        <v>0</v>
      </c>
      <c r="J1776" s="1">
        <v>0</v>
      </c>
      <c r="K1776" s="1">
        <v>0.01</v>
      </c>
      <c r="L1776" s="1">
        <v>861000000</v>
      </c>
      <c r="M1776" s="1" t="s">
        <v>3616</v>
      </c>
    </row>
    <row r="1777" spans="1:13" x14ac:dyDescent="0.25">
      <c r="A1777" s="1" t="s">
        <v>3617</v>
      </c>
      <c r="B1777" s="1">
        <v>13</v>
      </c>
      <c r="C1777" s="1">
        <v>13</v>
      </c>
      <c r="D1777" s="1">
        <f>IF(Table1[[#This Row],[Position]]&lt;4,3,(IF(Table1[[#This Row],[Position]]&gt;10,1,2)))</f>
        <v>1</v>
      </c>
      <c r="E1777" s="1">
        <f>IF(Table1[[#This Row],[Previous Position]]&lt;4,3,(IF(Table1[[#This Row],[Previous Position]]&gt;10,1,2)))</f>
        <v>1</v>
      </c>
      <c r="F1777" s="1">
        <v>90</v>
      </c>
      <c r="G1777" s="1">
        <v>16.100000000000001</v>
      </c>
      <c r="H1777" s="1" t="s">
        <v>3618</v>
      </c>
      <c r="I1777" s="1">
        <v>0</v>
      </c>
      <c r="J1777" s="1">
        <v>0</v>
      </c>
      <c r="K1777" s="1">
        <v>0.93</v>
      </c>
      <c r="L1777" s="1">
        <v>24200000</v>
      </c>
      <c r="M1777" s="1" t="s">
        <v>3619</v>
      </c>
    </row>
    <row r="1778" spans="1:13" x14ac:dyDescent="0.25">
      <c r="A1778" s="1" t="s">
        <v>3620</v>
      </c>
      <c r="B1778" s="1">
        <v>13</v>
      </c>
      <c r="C1778" s="1">
        <v>0</v>
      </c>
      <c r="D1778" s="1">
        <f>IF(Table1[[#This Row],[Position]]&lt;4,3,(IF(Table1[[#This Row],[Position]]&gt;10,1,2)))</f>
        <v>1</v>
      </c>
      <c r="E1778" s="1">
        <f>IF(Table1[[#This Row],[Previous Position]]&lt;4,3,(IF(Table1[[#This Row],[Previous Position]]&gt;10,1,2)))</f>
        <v>3</v>
      </c>
      <c r="F1778" s="1">
        <v>90</v>
      </c>
      <c r="G1778" s="1">
        <v>9.49</v>
      </c>
      <c r="H1778" s="1" t="s">
        <v>50</v>
      </c>
      <c r="I1778" s="1">
        <v>0</v>
      </c>
      <c r="J1778" s="1">
        <v>0</v>
      </c>
      <c r="K1778" s="1">
        <v>0.66</v>
      </c>
      <c r="L1778" s="1">
        <v>1110000000</v>
      </c>
      <c r="M1778" s="1" t="s">
        <v>3621</v>
      </c>
    </row>
    <row r="1779" spans="1:13" x14ac:dyDescent="0.25">
      <c r="A1779" s="1" t="s">
        <v>3622</v>
      </c>
      <c r="B1779" s="1">
        <v>13</v>
      </c>
      <c r="C1779" s="1">
        <v>14</v>
      </c>
      <c r="D1779" s="1">
        <f>IF(Table1[[#This Row],[Position]]&lt;4,3,(IF(Table1[[#This Row],[Position]]&gt;10,1,2)))</f>
        <v>1</v>
      </c>
      <c r="E1779" s="1">
        <f>IF(Table1[[#This Row],[Previous Position]]&lt;4,3,(IF(Table1[[#This Row],[Previous Position]]&gt;10,1,2)))</f>
        <v>1</v>
      </c>
      <c r="F1779" s="1">
        <v>90</v>
      </c>
      <c r="G1779" s="1">
        <v>0</v>
      </c>
      <c r="H1779" s="1" t="s">
        <v>3623</v>
      </c>
      <c r="I1779" s="1">
        <v>0</v>
      </c>
      <c r="J1779" s="1">
        <v>0</v>
      </c>
      <c r="K1779" s="1">
        <v>0</v>
      </c>
      <c r="L1779" s="1">
        <v>279000</v>
      </c>
      <c r="M1779" s="1" t="s">
        <v>3624</v>
      </c>
    </row>
    <row r="1780" spans="1:13" x14ac:dyDescent="0.25">
      <c r="A1780" s="1" t="s">
        <v>3625</v>
      </c>
      <c r="B1780" s="1">
        <v>13</v>
      </c>
      <c r="C1780" s="1">
        <v>15</v>
      </c>
      <c r="D1780" s="1">
        <f>IF(Table1[[#This Row],[Position]]&lt;4,3,(IF(Table1[[#This Row],[Position]]&gt;10,1,2)))</f>
        <v>1</v>
      </c>
      <c r="E1780" s="1">
        <f>IF(Table1[[#This Row],[Previous Position]]&lt;4,3,(IF(Table1[[#This Row],[Previous Position]]&gt;10,1,2)))</f>
        <v>1</v>
      </c>
      <c r="F1780" s="1">
        <v>90</v>
      </c>
      <c r="G1780" s="1">
        <v>0</v>
      </c>
      <c r="H1780" s="1" t="s">
        <v>3626</v>
      </c>
      <c r="I1780" s="1">
        <v>0</v>
      </c>
      <c r="J1780" s="1">
        <v>0</v>
      </c>
      <c r="K1780" s="1">
        <v>0.01</v>
      </c>
      <c r="L1780" s="1">
        <v>3970000</v>
      </c>
      <c r="M1780" s="1" t="s">
        <v>3627</v>
      </c>
    </row>
    <row r="1781" spans="1:13" x14ac:dyDescent="0.25">
      <c r="A1781" s="1" t="s">
        <v>3628</v>
      </c>
      <c r="B1781" s="1">
        <v>13</v>
      </c>
      <c r="C1781" s="1">
        <v>12</v>
      </c>
      <c r="D1781" s="1">
        <f>IF(Table1[[#This Row],[Position]]&lt;4,3,(IF(Table1[[#This Row],[Position]]&gt;10,1,2)))</f>
        <v>1</v>
      </c>
      <c r="E1781" s="1">
        <f>IF(Table1[[#This Row],[Previous Position]]&lt;4,3,(IF(Table1[[#This Row],[Previous Position]]&gt;10,1,2)))</f>
        <v>1</v>
      </c>
      <c r="F1781" s="1">
        <v>90</v>
      </c>
      <c r="G1781" s="1">
        <v>30.95</v>
      </c>
      <c r="H1781" s="1" t="s">
        <v>730</v>
      </c>
      <c r="I1781" s="1">
        <v>0</v>
      </c>
      <c r="J1781" s="1">
        <v>0</v>
      </c>
      <c r="K1781" s="1">
        <v>0.88</v>
      </c>
      <c r="L1781" s="1">
        <v>7270000</v>
      </c>
      <c r="M1781" s="1" t="s">
        <v>3629</v>
      </c>
    </row>
    <row r="1782" spans="1:13" x14ac:dyDescent="0.25">
      <c r="A1782" s="1" t="s">
        <v>3630</v>
      </c>
      <c r="B1782" s="1">
        <v>13</v>
      </c>
      <c r="C1782" s="1">
        <v>0</v>
      </c>
      <c r="D1782" s="1">
        <f>IF(Table1[[#This Row],[Position]]&lt;4,3,(IF(Table1[[#This Row],[Position]]&gt;10,1,2)))</f>
        <v>1</v>
      </c>
      <c r="E1782" s="1">
        <f>IF(Table1[[#This Row],[Previous Position]]&lt;4,3,(IF(Table1[[#This Row],[Previous Position]]&gt;10,1,2)))</f>
        <v>3</v>
      </c>
      <c r="F1782" s="1">
        <v>90</v>
      </c>
      <c r="G1782" s="1">
        <v>0</v>
      </c>
      <c r="H1782" s="1" t="s">
        <v>3631</v>
      </c>
      <c r="I1782" s="1">
        <v>0</v>
      </c>
      <c r="J1782" s="1">
        <v>0</v>
      </c>
      <c r="K1782" s="1">
        <v>0</v>
      </c>
      <c r="L1782" s="1">
        <v>2260000</v>
      </c>
      <c r="M1782" s="1" t="s">
        <v>3632</v>
      </c>
    </row>
    <row r="1783" spans="1:13" x14ac:dyDescent="0.25">
      <c r="A1783" s="1" t="s">
        <v>3633</v>
      </c>
      <c r="B1783" s="1">
        <v>13</v>
      </c>
      <c r="C1783" s="1">
        <v>11</v>
      </c>
      <c r="D1783" s="1">
        <f>IF(Table1[[#This Row],[Position]]&lt;4,3,(IF(Table1[[#This Row],[Position]]&gt;10,1,2)))</f>
        <v>1</v>
      </c>
      <c r="E1783" s="1">
        <f>IF(Table1[[#This Row],[Previous Position]]&lt;4,3,(IF(Table1[[#This Row],[Previous Position]]&gt;10,1,2)))</f>
        <v>1</v>
      </c>
      <c r="F1783" s="1">
        <v>90</v>
      </c>
      <c r="G1783" s="1">
        <v>0</v>
      </c>
      <c r="H1783" s="1" t="s">
        <v>143</v>
      </c>
      <c r="I1783" s="1">
        <v>0</v>
      </c>
      <c r="J1783" s="1">
        <v>0</v>
      </c>
      <c r="K1783" s="1">
        <v>0.92</v>
      </c>
      <c r="L1783" s="1">
        <v>15900000</v>
      </c>
      <c r="M1783" s="1" t="s">
        <v>3634</v>
      </c>
    </row>
    <row r="1784" spans="1:13" x14ac:dyDescent="0.25">
      <c r="A1784" s="1" t="s">
        <v>3234</v>
      </c>
      <c r="B1784" s="1">
        <v>13</v>
      </c>
      <c r="C1784" s="1">
        <v>13</v>
      </c>
      <c r="D1784" s="1">
        <f>IF(Table1[[#This Row],[Position]]&lt;4,3,(IF(Table1[[#This Row],[Position]]&gt;10,1,2)))</f>
        <v>1</v>
      </c>
      <c r="E1784" s="1">
        <f>IF(Table1[[#This Row],[Previous Position]]&lt;4,3,(IF(Table1[[#This Row],[Previous Position]]&gt;10,1,2)))</f>
        <v>1</v>
      </c>
      <c r="F1784" s="1">
        <v>90</v>
      </c>
      <c r="G1784" s="1">
        <v>8.44</v>
      </c>
      <c r="H1784" s="1" t="s">
        <v>1157</v>
      </c>
      <c r="I1784" s="1">
        <v>0</v>
      </c>
      <c r="J1784" s="1">
        <v>0</v>
      </c>
      <c r="K1784" s="1">
        <v>0.89</v>
      </c>
      <c r="L1784" s="1">
        <v>279000000</v>
      </c>
      <c r="M1784" s="1" t="s">
        <v>3235</v>
      </c>
    </row>
    <row r="1785" spans="1:13" x14ac:dyDescent="0.25">
      <c r="A1785" s="1" t="s">
        <v>3236</v>
      </c>
      <c r="B1785" s="1">
        <v>13</v>
      </c>
      <c r="C1785" s="1">
        <v>0</v>
      </c>
      <c r="D1785" s="1">
        <f>IF(Table1[[#This Row],[Position]]&lt;4,3,(IF(Table1[[#This Row],[Position]]&gt;10,1,2)))</f>
        <v>1</v>
      </c>
      <c r="E1785" s="1">
        <f>IF(Table1[[#This Row],[Previous Position]]&lt;4,3,(IF(Table1[[#This Row],[Previous Position]]&gt;10,1,2)))</f>
        <v>3</v>
      </c>
      <c r="F1785" s="1">
        <v>90</v>
      </c>
      <c r="G1785" s="1">
        <v>7.19</v>
      </c>
      <c r="H1785" s="1" t="s">
        <v>154</v>
      </c>
      <c r="I1785" s="1">
        <v>0</v>
      </c>
      <c r="J1785" s="1">
        <v>0</v>
      </c>
      <c r="K1785" s="1">
        <v>0.56000000000000005</v>
      </c>
      <c r="L1785" s="1">
        <v>219000000</v>
      </c>
      <c r="M1785" s="1" t="s">
        <v>3237</v>
      </c>
    </row>
    <row r="1786" spans="1:13" x14ac:dyDescent="0.25">
      <c r="A1786" s="1" t="s">
        <v>3635</v>
      </c>
      <c r="B1786" s="1">
        <v>7</v>
      </c>
      <c r="C1786" s="1">
        <v>6</v>
      </c>
      <c r="D1786" s="1">
        <f>IF(Table1[[#This Row],[Position]]&lt;4,3,(IF(Table1[[#This Row],[Position]]&gt;10,1,2)))</f>
        <v>2</v>
      </c>
      <c r="E1786" s="1">
        <f>IF(Table1[[#This Row],[Previous Position]]&lt;4,3,(IF(Table1[[#This Row],[Previous Position]]&gt;10,1,2)))</f>
        <v>2</v>
      </c>
      <c r="F1786" s="1">
        <v>20</v>
      </c>
      <c r="G1786" s="1">
        <v>5.46</v>
      </c>
      <c r="H1786" s="1" t="s">
        <v>1739</v>
      </c>
      <c r="I1786" s="1">
        <v>0</v>
      </c>
      <c r="J1786" s="1">
        <v>0</v>
      </c>
      <c r="K1786" s="1">
        <v>0.16</v>
      </c>
      <c r="L1786" s="1">
        <v>14000000</v>
      </c>
      <c r="M1786" s="1" t="s">
        <v>3636</v>
      </c>
    </row>
    <row r="1787" spans="1:13" x14ac:dyDescent="0.25">
      <c r="A1787" s="1" t="s">
        <v>3637</v>
      </c>
      <c r="B1787" s="1">
        <v>7</v>
      </c>
      <c r="C1787" s="1">
        <v>12</v>
      </c>
      <c r="D1787" s="1">
        <f>IF(Table1[[#This Row],[Position]]&lt;4,3,(IF(Table1[[#This Row],[Position]]&gt;10,1,2)))</f>
        <v>2</v>
      </c>
      <c r="E1787" s="1">
        <f>IF(Table1[[#This Row],[Previous Position]]&lt;4,3,(IF(Table1[[#This Row],[Previous Position]]&gt;10,1,2)))</f>
        <v>1</v>
      </c>
      <c r="F1787" s="1">
        <v>20</v>
      </c>
      <c r="G1787" s="1">
        <v>12.74</v>
      </c>
      <c r="H1787" s="1" t="s">
        <v>3638</v>
      </c>
      <c r="I1787" s="1">
        <v>0</v>
      </c>
      <c r="J1787" s="1">
        <v>0</v>
      </c>
      <c r="K1787" s="1">
        <v>0.95</v>
      </c>
      <c r="L1787" s="1">
        <v>464000000</v>
      </c>
      <c r="M1787" s="1" t="s">
        <v>3639</v>
      </c>
    </row>
    <row r="1788" spans="1:13" x14ac:dyDescent="0.25">
      <c r="A1788" s="1" t="s">
        <v>3640</v>
      </c>
      <c r="B1788" s="1">
        <v>7</v>
      </c>
      <c r="C1788" s="1">
        <v>4</v>
      </c>
      <c r="D1788" s="1">
        <f>IF(Table1[[#This Row],[Position]]&lt;4,3,(IF(Table1[[#This Row],[Position]]&gt;10,1,2)))</f>
        <v>2</v>
      </c>
      <c r="E1788" s="1">
        <f>IF(Table1[[#This Row],[Previous Position]]&lt;4,3,(IF(Table1[[#This Row],[Previous Position]]&gt;10,1,2)))</f>
        <v>2</v>
      </c>
      <c r="F1788" s="1">
        <v>20</v>
      </c>
      <c r="G1788" s="1">
        <v>36.5</v>
      </c>
      <c r="H1788" s="1" t="s">
        <v>303</v>
      </c>
      <c r="I1788" s="1">
        <v>0</v>
      </c>
      <c r="J1788" s="1">
        <v>0</v>
      </c>
      <c r="K1788" s="1">
        <v>0.99</v>
      </c>
      <c r="L1788" s="1">
        <v>10500000</v>
      </c>
      <c r="M1788" s="1" t="s">
        <v>3641</v>
      </c>
    </row>
    <row r="1789" spans="1:13" x14ac:dyDescent="0.25">
      <c r="A1789" s="1" t="s">
        <v>3642</v>
      </c>
      <c r="B1789" s="1">
        <v>7</v>
      </c>
      <c r="C1789" s="1">
        <v>3</v>
      </c>
      <c r="D1789" s="1">
        <f>IF(Table1[[#This Row],[Position]]&lt;4,3,(IF(Table1[[#This Row],[Position]]&gt;10,1,2)))</f>
        <v>2</v>
      </c>
      <c r="E1789" s="1">
        <f>IF(Table1[[#This Row],[Previous Position]]&lt;4,3,(IF(Table1[[#This Row],[Previous Position]]&gt;10,1,2)))</f>
        <v>3</v>
      </c>
      <c r="F1789" s="1">
        <v>20</v>
      </c>
      <c r="G1789" s="1">
        <v>0</v>
      </c>
      <c r="H1789" s="1" t="s">
        <v>15</v>
      </c>
      <c r="I1789" s="1">
        <v>0</v>
      </c>
      <c r="J1789" s="1">
        <v>0</v>
      </c>
      <c r="K1789" s="1">
        <v>1</v>
      </c>
      <c r="L1789" s="1">
        <v>224000000</v>
      </c>
      <c r="M1789" s="1" t="s">
        <v>3643</v>
      </c>
    </row>
    <row r="1790" spans="1:13" x14ac:dyDescent="0.25">
      <c r="A1790" s="1" t="s">
        <v>3644</v>
      </c>
      <c r="B1790" s="1">
        <v>7</v>
      </c>
      <c r="C1790" s="1">
        <v>7</v>
      </c>
      <c r="D1790" s="1">
        <f>IF(Table1[[#This Row],[Position]]&lt;4,3,(IF(Table1[[#This Row],[Position]]&gt;10,1,2)))</f>
        <v>2</v>
      </c>
      <c r="E1790" s="1">
        <f>IF(Table1[[#This Row],[Previous Position]]&lt;4,3,(IF(Table1[[#This Row],[Previous Position]]&gt;10,1,2)))</f>
        <v>2</v>
      </c>
      <c r="F1790" s="1">
        <v>20</v>
      </c>
      <c r="G1790" s="1">
        <v>0</v>
      </c>
      <c r="H1790" s="1" t="s">
        <v>3120</v>
      </c>
      <c r="I1790" s="1">
        <v>0</v>
      </c>
      <c r="J1790" s="1">
        <v>0</v>
      </c>
      <c r="K1790" s="1">
        <v>1</v>
      </c>
      <c r="L1790" s="1">
        <v>232000000</v>
      </c>
      <c r="M1790" s="1" t="s">
        <v>3645</v>
      </c>
    </row>
    <row r="1791" spans="1:13" x14ac:dyDescent="0.25">
      <c r="A1791" s="1" t="s">
        <v>3646</v>
      </c>
      <c r="B1791" s="1">
        <v>7</v>
      </c>
      <c r="C1791" s="1">
        <v>6</v>
      </c>
      <c r="D1791" s="1">
        <f>IF(Table1[[#This Row],[Position]]&lt;4,3,(IF(Table1[[#This Row],[Position]]&gt;10,1,2)))</f>
        <v>2</v>
      </c>
      <c r="E1791" s="1">
        <f>IF(Table1[[#This Row],[Previous Position]]&lt;4,3,(IF(Table1[[#This Row],[Previous Position]]&gt;10,1,2)))</f>
        <v>2</v>
      </c>
      <c r="F1791" s="1">
        <v>20</v>
      </c>
      <c r="G1791" s="1">
        <v>0</v>
      </c>
      <c r="H1791" s="1" t="s">
        <v>3277</v>
      </c>
      <c r="I1791" s="1">
        <v>0</v>
      </c>
      <c r="J1791" s="1">
        <v>0</v>
      </c>
      <c r="K1791" s="1">
        <v>0.12</v>
      </c>
      <c r="L1791" s="1">
        <v>40300000</v>
      </c>
      <c r="M1791" s="1" t="s">
        <v>3647</v>
      </c>
    </row>
    <row r="1792" spans="1:13" x14ac:dyDescent="0.25">
      <c r="A1792" s="1" t="s">
        <v>3648</v>
      </c>
      <c r="B1792" s="1">
        <v>7</v>
      </c>
      <c r="C1792" s="1">
        <v>8</v>
      </c>
      <c r="D1792" s="1">
        <f>IF(Table1[[#This Row],[Position]]&lt;4,3,(IF(Table1[[#This Row],[Position]]&gt;10,1,2)))</f>
        <v>2</v>
      </c>
      <c r="E1792" s="1">
        <f>IF(Table1[[#This Row],[Previous Position]]&lt;4,3,(IF(Table1[[#This Row],[Previous Position]]&gt;10,1,2)))</f>
        <v>2</v>
      </c>
      <c r="F1792" s="1">
        <v>20</v>
      </c>
      <c r="G1792" s="1">
        <v>0</v>
      </c>
      <c r="H1792" s="1" t="s">
        <v>589</v>
      </c>
      <c r="I1792" s="1">
        <v>0</v>
      </c>
      <c r="J1792" s="1">
        <v>0</v>
      </c>
      <c r="K1792" s="1">
        <v>0.73</v>
      </c>
      <c r="L1792" s="1">
        <v>32300000</v>
      </c>
      <c r="M1792" s="1" t="s">
        <v>3649</v>
      </c>
    </row>
    <row r="1793" spans="1:13" x14ac:dyDescent="0.25">
      <c r="A1793" s="1" t="s">
        <v>3650</v>
      </c>
      <c r="B1793" s="1">
        <v>7</v>
      </c>
      <c r="C1793" s="1">
        <v>7</v>
      </c>
      <c r="D1793" s="1">
        <f>IF(Table1[[#This Row],[Position]]&lt;4,3,(IF(Table1[[#This Row],[Position]]&gt;10,1,2)))</f>
        <v>2</v>
      </c>
      <c r="E1793" s="1">
        <f>IF(Table1[[#This Row],[Previous Position]]&lt;4,3,(IF(Table1[[#This Row],[Previous Position]]&gt;10,1,2)))</f>
        <v>2</v>
      </c>
      <c r="F1793" s="1">
        <v>20</v>
      </c>
      <c r="G1793" s="1">
        <v>29.22</v>
      </c>
      <c r="H1793" s="1" t="s">
        <v>143</v>
      </c>
      <c r="I1793" s="1">
        <v>0</v>
      </c>
      <c r="J1793" s="1">
        <v>0</v>
      </c>
      <c r="K1793" s="1">
        <v>0.81</v>
      </c>
      <c r="L1793" s="1">
        <v>1440000</v>
      </c>
      <c r="M1793" s="1" t="s">
        <v>3651</v>
      </c>
    </row>
    <row r="1794" spans="1:13" x14ac:dyDescent="0.25">
      <c r="A1794" s="1" t="s">
        <v>3652</v>
      </c>
      <c r="B1794" s="1">
        <v>7</v>
      </c>
      <c r="C1794" s="1">
        <v>6</v>
      </c>
      <c r="D1794" s="1">
        <f>IF(Table1[[#This Row],[Position]]&lt;4,3,(IF(Table1[[#This Row],[Position]]&gt;10,1,2)))</f>
        <v>2</v>
      </c>
      <c r="E1794" s="1">
        <f>IF(Table1[[#This Row],[Previous Position]]&lt;4,3,(IF(Table1[[#This Row],[Previous Position]]&gt;10,1,2)))</f>
        <v>2</v>
      </c>
      <c r="F1794" s="1">
        <v>20</v>
      </c>
      <c r="G1794" s="1">
        <v>0</v>
      </c>
      <c r="H1794" s="1" t="s">
        <v>1581</v>
      </c>
      <c r="I1794" s="1">
        <v>0</v>
      </c>
      <c r="J1794" s="1">
        <v>0</v>
      </c>
      <c r="K1794" s="1">
        <v>0.97</v>
      </c>
      <c r="L1794" s="1">
        <v>145000000</v>
      </c>
      <c r="M1794" s="1" t="s">
        <v>3653</v>
      </c>
    </row>
    <row r="1795" spans="1:13" x14ac:dyDescent="0.25">
      <c r="A1795" s="1" t="s">
        <v>902</v>
      </c>
      <c r="B1795" s="1">
        <v>7</v>
      </c>
      <c r="C1795" s="1">
        <v>0</v>
      </c>
      <c r="D1795" s="1">
        <f>IF(Table1[[#This Row],[Position]]&lt;4,3,(IF(Table1[[#This Row],[Position]]&gt;10,1,2)))</f>
        <v>2</v>
      </c>
      <c r="E1795" s="1">
        <f>IF(Table1[[#This Row],[Previous Position]]&lt;4,3,(IF(Table1[[#This Row],[Previous Position]]&gt;10,1,2)))</f>
        <v>3</v>
      </c>
      <c r="F1795" s="1">
        <v>20</v>
      </c>
      <c r="G1795" s="1">
        <v>13.36</v>
      </c>
      <c r="H1795" s="1" t="s">
        <v>2483</v>
      </c>
      <c r="I1795" s="1">
        <v>0</v>
      </c>
      <c r="J1795" s="1">
        <v>0</v>
      </c>
      <c r="K1795" s="1">
        <v>0.95</v>
      </c>
      <c r="L1795" s="1">
        <v>441000</v>
      </c>
      <c r="M1795" s="1" t="s">
        <v>903</v>
      </c>
    </row>
    <row r="1796" spans="1:13" x14ac:dyDescent="0.25">
      <c r="A1796" s="1" t="s">
        <v>3654</v>
      </c>
      <c r="B1796" s="1">
        <v>7</v>
      </c>
      <c r="C1796" s="1">
        <v>10</v>
      </c>
      <c r="D1796" s="1">
        <f>IF(Table1[[#This Row],[Position]]&lt;4,3,(IF(Table1[[#This Row],[Position]]&gt;10,1,2)))</f>
        <v>2</v>
      </c>
      <c r="E1796" s="1">
        <f>IF(Table1[[#This Row],[Previous Position]]&lt;4,3,(IF(Table1[[#This Row],[Previous Position]]&gt;10,1,2)))</f>
        <v>2</v>
      </c>
      <c r="F1796" s="1">
        <v>20</v>
      </c>
      <c r="G1796" s="1">
        <v>3.5</v>
      </c>
      <c r="H1796" s="1" t="s">
        <v>3655</v>
      </c>
      <c r="I1796" s="1">
        <v>0</v>
      </c>
      <c r="J1796" s="1">
        <v>0</v>
      </c>
      <c r="K1796" s="1">
        <v>0.9</v>
      </c>
      <c r="L1796" s="1">
        <v>8000</v>
      </c>
      <c r="M1796" s="1" t="s">
        <v>3656</v>
      </c>
    </row>
    <row r="1797" spans="1:13" x14ac:dyDescent="0.25">
      <c r="A1797" s="1" t="s">
        <v>3657</v>
      </c>
      <c r="B1797" s="1">
        <v>7</v>
      </c>
      <c r="C1797" s="1">
        <v>0</v>
      </c>
      <c r="D1797" s="1">
        <f>IF(Table1[[#This Row],[Position]]&lt;4,3,(IF(Table1[[#This Row],[Position]]&gt;10,1,2)))</f>
        <v>2</v>
      </c>
      <c r="E1797" s="1">
        <f>IF(Table1[[#This Row],[Previous Position]]&lt;4,3,(IF(Table1[[#This Row],[Previous Position]]&gt;10,1,2)))</f>
        <v>3</v>
      </c>
      <c r="F1797" s="1">
        <v>20</v>
      </c>
      <c r="G1797" s="1">
        <v>8.93</v>
      </c>
      <c r="H1797" s="1" t="s">
        <v>3658</v>
      </c>
      <c r="I1797" s="1">
        <v>0</v>
      </c>
      <c r="J1797" s="1">
        <v>0</v>
      </c>
      <c r="K1797" s="1">
        <v>0.81</v>
      </c>
      <c r="L1797" s="1">
        <v>4630000</v>
      </c>
      <c r="M1797" s="1" t="s">
        <v>3659</v>
      </c>
    </row>
    <row r="1798" spans="1:13" x14ac:dyDescent="0.25">
      <c r="A1798" s="1" t="s">
        <v>3660</v>
      </c>
      <c r="B1798" s="1">
        <v>7</v>
      </c>
      <c r="C1798" s="1">
        <v>7</v>
      </c>
      <c r="D1798" s="1">
        <f>IF(Table1[[#This Row],[Position]]&lt;4,3,(IF(Table1[[#This Row],[Position]]&gt;10,1,2)))</f>
        <v>2</v>
      </c>
      <c r="E1798" s="1">
        <f>IF(Table1[[#This Row],[Previous Position]]&lt;4,3,(IF(Table1[[#This Row],[Previous Position]]&gt;10,1,2)))</f>
        <v>2</v>
      </c>
      <c r="F1798" s="1">
        <v>20</v>
      </c>
      <c r="G1798" s="1">
        <v>45.21</v>
      </c>
      <c r="H1798" s="1" t="s">
        <v>12</v>
      </c>
      <c r="I1798" s="1">
        <v>0</v>
      </c>
      <c r="J1798" s="1">
        <v>0</v>
      </c>
      <c r="K1798" s="1">
        <v>0.97</v>
      </c>
      <c r="L1798" s="1">
        <v>146000000</v>
      </c>
      <c r="M1798" s="1" t="s">
        <v>3661</v>
      </c>
    </row>
    <row r="1799" spans="1:13" x14ac:dyDescent="0.25">
      <c r="A1799" s="1" t="s">
        <v>3662</v>
      </c>
      <c r="B1799" s="1">
        <v>7</v>
      </c>
      <c r="C1799" s="1">
        <v>12</v>
      </c>
      <c r="D1799" s="1">
        <f>IF(Table1[[#This Row],[Position]]&lt;4,3,(IF(Table1[[#This Row],[Position]]&gt;10,1,2)))</f>
        <v>2</v>
      </c>
      <c r="E1799" s="1">
        <f>IF(Table1[[#This Row],[Previous Position]]&lt;4,3,(IF(Table1[[#This Row],[Previous Position]]&gt;10,1,2)))</f>
        <v>1</v>
      </c>
      <c r="F1799" s="1">
        <v>20</v>
      </c>
      <c r="G1799" s="1">
        <v>0</v>
      </c>
      <c r="H1799" s="1" t="s">
        <v>265</v>
      </c>
      <c r="I1799" s="1">
        <v>0</v>
      </c>
      <c r="J1799" s="1">
        <v>0</v>
      </c>
      <c r="K1799" s="1">
        <v>0</v>
      </c>
      <c r="L1799" s="1">
        <v>3090000</v>
      </c>
      <c r="M1799" s="1" t="s">
        <v>3663</v>
      </c>
    </row>
    <row r="1800" spans="1:13" x14ac:dyDescent="0.25">
      <c r="A1800" s="1" t="s">
        <v>3664</v>
      </c>
      <c r="B1800" s="1">
        <v>7</v>
      </c>
      <c r="C1800" s="1">
        <v>12</v>
      </c>
      <c r="D1800" s="1">
        <f>IF(Table1[[#This Row],[Position]]&lt;4,3,(IF(Table1[[#This Row],[Position]]&gt;10,1,2)))</f>
        <v>2</v>
      </c>
      <c r="E1800" s="1">
        <f>IF(Table1[[#This Row],[Previous Position]]&lt;4,3,(IF(Table1[[#This Row],[Previous Position]]&gt;10,1,2)))</f>
        <v>1</v>
      </c>
      <c r="F1800" s="1">
        <v>20</v>
      </c>
      <c r="G1800" s="1">
        <v>0</v>
      </c>
      <c r="H1800" s="1" t="s">
        <v>50</v>
      </c>
      <c r="I1800" s="1">
        <v>0</v>
      </c>
      <c r="J1800" s="1">
        <v>0</v>
      </c>
      <c r="K1800" s="1">
        <v>0.71</v>
      </c>
      <c r="L1800" s="1">
        <v>6980000</v>
      </c>
      <c r="M1800" s="1" t="s">
        <v>3665</v>
      </c>
    </row>
    <row r="1801" spans="1:13" x14ac:dyDescent="0.25">
      <c r="A1801" s="1" t="s">
        <v>3666</v>
      </c>
      <c r="B1801" s="1">
        <v>7</v>
      </c>
      <c r="C1801" s="1">
        <v>4</v>
      </c>
      <c r="D1801" s="1">
        <f>IF(Table1[[#This Row],[Position]]&lt;4,3,(IF(Table1[[#This Row],[Position]]&gt;10,1,2)))</f>
        <v>2</v>
      </c>
      <c r="E1801" s="1">
        <f>IF(Table1[[#This Row],[Previous Position]]&lt;4,3,(IF(Table1[[#This Row],[Previous Position]]&gt;10,1,2)))</f>
        <v>2</v>
      </c>
      <c r="F1801" s="1">
        <v>20</v>
      </c>
      <c r="G1801" s="1">
        <v>3.55</v>
      </c>
      <c r="H1801" s="1" t="s">
        <v>3243</v>
      </c>
      <c r="I1801" s="1">
        <v>0</v>
      </c>
      <c r="J1801" s="1">
        <v>0</v>
      </c>
      <c r="K1801" s="1">
        <v>0.97</v>
      </c>
      <c r="L1801" s="1">
        <v>7980000</v>
      </c>
      <c r="M1801" s="1" t="s">
        <v>3667</v>
      </c>
    </row>
    <row r="1802" spans="1:13" x14ac:dyDescent="0.25">
      <c r="A1802" s="1" t="s">
        <v>3668</v>
      </c>
      <c r="B1802" s="1">
        <v>7</v>
      </c>
      <c r="C1802" s="1">
        <v>6</v>
      </c>
      <c r="D1802" s="1">
        <f>IF(Table1[[#This Row],[Position]]&lt;4,3,(IF(Table1[[#This Row],[Position]]&gt;10,1,2)))</f>
        <v>2</v>
      </c>
      <c r="E1802" s="1">
        <f>IF(Table1[[#This Row],[Previous Position]]&lt;4,3,(IF(Table1[[#This Row],[Previous Position]]&gt;10,1,2)))</f>
        <v>2</v>
      </c>
      <c r="F1802" s="1">
        <v>20</v>
      </c>
      <c r="G1802" s="1">
        <v>18.600000000000001</v>
      </c>
      <c r="H1802" s="1" t="s">
        <v>2615</v>
      </c>
      <c r="I1802" s="1">
        <v>0</v>
      </c>
      <c r="J1802" s="1">
        <v>0</v>
      </c>
      <c r="K1802" s="1">
        <v>0.87</v>
      </c>
      <c r="L1802" s="1">
        <v>53900000</v>
      </c>
      <c r="M1802" s="1" t="s">
        <v>3669</v>
      </c>
    </row>
    <row r="1803" spans="1:13" x14ac:dyDescent="0.25">
      <c r="A1803" s="1" t="s">
        <v>3670</v>
      </c>
      <c r="B1803" s="1">
        <v>7</v>
      </c>
      <c r="C1803" s="1">
        <v>8</v>
      </c>
      <c r="D1803" s="1">
        <f>IF(Table1[[#This Row],[Position]]&lt;4,3,(IF(Table1[[#This Row],[Position]]&gt;10,1,2)))</f>
        <v>2</v>
      </c>
      <c r="E1803" s="1">
        <f>IF(Table1[[#This Row],[Previous Position]]&lt;4,3,(IF(Table1[[#This Row],[Previous Position]]&gt;10,1,2)))</f>
        <v>2</v>
      </c>
      <c r="F1803" s="1">
        <v>20</v>
      </c>
      <c r="G1803" s="1">
        <v>6.06</v>
      </c>
      <c r="H1803" s="1" t="s">
        <v>741</v>
      </c>
      <c r="I1803" s="1">
        <v>0</v>
      </c>
      <c r="J1803" s="1">
        <v>0</v>
      </c>
      <c r="K1803" s="1">
        <v>0.12</v>
      </c>
      <c r="L1803" s="1">
        <v>84400000</v>
      </c>
      <c r="M1803" s="1" t="s">
        <v>3671</v>
      </c>
    </row>
    <row r="1804" spans="1:13" x14ac:dyDescent="0.25">
      <c r="A1804" s="1" t="s">
        <v>3672</v>
      </c>
      <c r="B1804" s="1">
        <v>7</v>
      </c>
      <c r="C1804" s="1">
        <v>7</v>
      </c>
      <c r="D1804" s="1">
        <f>IF(Table1[[#This Row],[Position]]&lt;4,3,(IF(Table1[[#This Row],[Position]]&gt;10,1,2)))</f>
        <v>2</v>
      </c>
      <c r="E1804" s="1">
        <f>IF(Table1[[#This Row],[Previous Position]]&lt;4,3,(IF(Table1[[#This Row],[Previous Position]]&gt;10,1,2)))</f>
        <v>2</v>
      </c>
      <c r="F1804" s="1">
        <v>20</v>
      </c>
      <c r="G1804" s="1">
        <v>0</v>
      </c>
      <c r="H1804" s="1" t="s">
        <v>127</v>
      </c>
      <c r="I1804" s="1">
        <v>0</v>
      </c>
      <c r="J1804" s="1">
        <v>0</v>
      </c>
      <c r="K1804" s="1">
        <v>0.56000000000000005</v>
      </c>
      <c r="L1804" s="1">
        <v>9260000</v>
      </c>
      <c r="M1804" s="1" t="s">
        <v>3673</v>
      </c>
    </row>
    <row r="1805" spans="1:13" x14ac:dyDescent="0.25">
      <c r="A1805" s="1" t="s">
        <v>3674</v>
      </c>
      <c r="B1805" s="1">
        <v>7</v>
      </c>
      <c r="C1805" s="1">
        <v>10</v>
      </c>
      <c r="D1805" s="1">
        <f>IF(Table1[[#This Row],[Position]]&lt;4,3,(IF(Table1[[#This Row],[Position]]&gt;10,1,2)))</f>
        <v>2</v>
      </c>
      <c r="E1805" s="1">
        <f>IF(Table1[[#This Row],[Previous Position]]&lt;4,3,(IF(Table1[[#This Row],[Previous Position]]&gt;10,1,2)))</f>
        <v>2</v>
      </c>
      <c r="F1805" s="1">
        <v>20</v>
      </c>
      <c r="G1805" s="1">
        <v>1.18</v>
      </c>
      <c r="H1805" s="1" t="s">
        <v>3675</v>
      </c>
      <c r="I1805" s="1">
        <v>0</v>
      </c>
      <c r="J1805" s="1">
        <v>0</v>
      </c>
      <c r="K1805" s="1">
        <v>0.48</v>
      </c>
      <c r="L1805" s="1">
        <v>487000</v>
      </c>
      <c r="M1805" s="1" t="s">
        <v>3676</v>
      </c>
    </row>
    <row r="1806" spans="1:13" x14ac:dyDescent="0.25">
      <c r="A1806" s="1" t="s">
        <v>3677</v>
      </c>
      <c r="B1806" s="1">
        <v>7</v>
      </c>
      <c r="C1806" s="1">
        <v>8</v>
      </c>
      <c r="D1806" s="1">
        <f>IF(Table1[[#This Row],[Position]]&lt;4,3,(IF(Table1[[#This Row],[Position]]&gt;10,1,2)))</f>
        <v>2</v>
      </c>
      <c r="E1806" s="1">
        <f>IF(Table1[[#This Row],[Previous Position]]&lt;4,3,(IF(Table1[[#This Row],[Previous Position]]&gt;10,1,2)))</f>
        <v>2</v>
      </c>
      <c r="F1806" s="1">
        <v>20</v>
      </c>
      <c r="G1806" s="1">
        <v>14.83</v>
      </c>
      <c r="H1806" s="1" t="s">
        <v>182</v>
      </c>
      <c r="I1806" s="1">
        <v>0</v>
      </c>
      <c r="J1806" s="1">
        <v>0</v>
      </c>
      <c r="K1806" s="1">
        <v>0.98</v>
      </c>
      <c r="L1806" s="1">
        <v>1070000</v>
      </c>
      <c r="M1806" s="1" t="s">
        <v>3678</v>
      </c>
    </row>
    <row r="1807" spans="1:13" x14ac:dyDescent="0.25">
      <c r="A1807" s="1" t="s">
        <v>3679</v>
      </c>
      <c r="B1807" s="1">
        <v>7</v>
      </c>
      <c r="C1807" s="1">
        <v>8</v>
      </c>
      <c r="D1807" s="1">
        <f>IF(Table1[[#This Row],[Position]]&lt;4,3,(IF(Table1[[#This Row],[Position]]&gt;10,1,2)))</f>
        <v>2</v>
      </c>
      <c r="E1807" s="1">
        <f>IF(Table1[[#This Row],[Previous Position]]&lt;4,3,(IF(Table1[[#This Row],[Previous Position]]&gt;10,1,2)))</f>
        <v>2</v>
      </c>
      <c r="F1807" s="1">
        <v>20</v>
      </c>
      <c r="G1807" s="1">
        <v>11.94</v>
      </c>
      <c r="H1807" s="1" t="s">
        <v>562</v>
      </c>
      <c r="I1807" s="1">
        <v>0</v>
      </c>
      <c r="J1807" s="1">
        <v>0</v>
      </c>
      <c r="K1807" s="1">
        <v>0.82</v>
      </c>
      <c r="L1807" s="1">
        <v>19200000</v>
      </c>
      <c r="M1807" s="1" t="s">
        <v>3680</v>
      </c>
    </row>
    <row r="1808" spans="1:13" x14ac:dyDescent="0.25">
      <c r="A1808" s="1" t="s">
        <v>3681</v>
      </c>
      <c r="B1808" s="1">
        <v>7</v>
      </c>
      <c r="C1808" s="1">
        <v>7</v>
      </c>
      <c r="D1808" s="1">
        <f>IF(Table1[[#This Row],[Position]]&lt;4,3,(IF(Table1[[#This Row],[Position]]&gt;10,1,2)))</f>
        <v>2</v>
      </c>
      <c r="E1808" s="1">
        <f>IF(Table1[[#This Row],[Previous Position]]&lt;4,3,(IF(Table1[[#This Row],[Previous Position]]&gt;10,1,2)))</f>
        <v>2</v>
      </c>
      <c r="F1808" s="1">
        <v>20</v>
      </c>
      <c r="G1808" s="1">
        <v>11.02</v>
      </c>
      <c r="H1808" s="1" t="s">
        <v>3682</v>
      </c>
      <c r="I1808" s="1">
        <v>0</v>
      </c>
      <c r="J1808" s="1">
        <v>0</v>
      </c>
      <c r="K1808" s="1">
        <v>0.17</v>
      </c>
      <c r="L1808" s="1">
        <v>41000</v>
      </c>
      <c r="M1808" s="1" t="s">
        <v>3683</v>
      </c>
    </row>
    <row r="1809" spans="1:13" x14ac:dyDescent="0.25">
      <c r="A1809" s="1" t="s">
        <v>3684</v>
      </c>
      <c r="B1809" s="1">
        <v>7</v>
      </c>
      <c r="C1809" s="1">
        <v>0</v>
      </c>
      <c r="D1809" s="1">
        <f>IF(Table1[[#This Row],[Position]]&lt;4,3,(IF(Table1[[#This Row],[Position]]&gt;10,1,2)))</f>
        <v>2</v>
      </c>
      <c r="E1809" s="1">
        <f>IF(Table1[[#This Row],[Previous Position]]&lt;4,3,(IF(Table1[[#This Row],[Previous Position]]&gt;10,1,2)))</f>
        <v>3</v>
      </c>
      <c r="F1809" s="1">
        <v>20</v>
      </c>
      <c r="G1809" s="1">
        <v>0</v>
      </c>
      <c r="H1809" s="1" t="s">
        <v>1028</v>
      </c>
      <c r="I1809" s="1">
        <v>0</v>
      </c>
      <c r="J1809" s="1">
        <v>0</v>
      </c>
      <c r="K1809" s="1">
        <v>0.97</v>
      </c>
      <c r="L1809" s="1">
        <v>1840000</v>
      </c>
      <c r="M1809" s="1" t="s">
        <v>3685</v>
      </c>
    </row>
    <row r="1810" spans="1:13" x14ac:dyDescent="0.25">
      <c r="A1810" s="1" t="s">
        <v>3334</v>
      </c>
      <c r="B1810" s="1">
        <v>7</v>
      </c>
      <c r="C1810" s="1">
        <v>6</v>
      </c>
      <c r="D1810" s="1">
        <f>IF(Table1[[#This Row],[Position]]&lt;4,3,(IF(Table1[[#This Row],[Position]]&gt;10,1,2)))</f>
        <v>2</v>
      </c>
      <c r="E1810" s="1">
        <f>IF(Table1[[#This Row],[Previous Position]]&lt;4,3,(IF(Table1[[#This Row],[Previous Position]]&gt;10,1,2)))</f>
        <v>2</v>
      </c>
      <c r="F1810" s="1">
        <v>20</v>
      </c>
      <c r="G1810" s="1">
        <v>30.25</v>
      </c>
      <c r="H1810" s="1" t="s">
        <v>1028</v>
      </c>
      <c r="I1810" s="1">
        <v>0</v>
      </c>
      <c r="J1810" s="1">
        <v>0</v>
      </c>
      <c r="K1810" s="1">
        <v>0.97</v>
      </c>
      <c r="L1810" s="1">
        <v>29200000</v>
      </c>
      <c r="M1810" s="1" t="s">
        <v>3335</v>
      </c>
    </row>
    <row r="1811" spans="1:13" x14ac:dyDescent="0.25">
      <c r="A1811" s="1" t="s">
        <v>943</v>
      </c>
      <c r="B1811" s="1">
        <v>7</v>
      </c>
      <c r="C1811" s="1">
        <v>7</v>
      </c>
      <c r="D1811" s="1">
        <f>IF(Table1[[#This Row],[Position]]&lt;4,3,(IF(Table1[[#This Row],[Position]]&gt;10,1,2)))</f>
        <v>2</v>
      </c>
      <c r="E1811" s="1">
        <f>IF(Table1[[#This Row],[Previous Position]]&lt;4,3,(IF(Table1[[#This Row],[Previous Position]]&gt;10,1,2)))</f>
        <v>2</v>
      </c>
      <c r="F1811" s="1">
        <v>20</v>
      </c>
      <c r="G1811" s="1">
        <v>14.36</v>
      </c>
      <c r="H1811" s="1" t="s">
        <v>775</v>
      </c>
      <c r="I1811" s="1">
        <v>0</v>
      </c>
      <c r="J1811" s="1">
        <v>0</v>
      </c>
      <c r="K1811" s="1">
        <v>0.67</v>
      </c>
      <c r="L1811" s="1">
        <v>527000</v>
      </c>
      <c r="M1811" s="1" t="s">
        <v>944</v>
      </c>
    </row>
    <row r="1812" spans="1:13" x14ac:dyDescent="0.25">
      <c r="A1812" s="1" t="s">
        <v>3686</v>
      </c>
      <c r="B1812" s="1">
        <v>20</v>
      </c>
      <c r="C1812" s="1">
        <v>21</v>
      </c>
      <c r="D1812" s="1">
        <f>IF(Table1[[#This Row],[Position]]&lt;4,3,(IF(Table1[[#This Row],[Position]]&gt;10,1,2)))</f>
        <v>1</v>
      </c>
      <c r="E1812" s="1">
        <f>IF(Table1[[#This Row],[Previous Position]]&lt;4,3,(IF(Table1[[#This Row],[Previous Position]]&gt;10,1,2)))</f>
        <v>1</v>
      </c>
      <c r="F1812" s="1">
        <v>260</v>
      </c>
      <c r="G1812" s="1">
        <v>0</v>
      </c>
      <c r="H1812" s="1" t="s">
        <v>779</v>
      </c>
      <c r="I1812" s="1">
        <v>0</v>
      </c>
      <c r="J1812" s="1">
        <v>0</v>
      </c>
      <c r="K1812" s="1">
        <v>0.16</v>
      </c>
      <c r="L1812" s="1">
        <v>11900000</v>
      </c>
      <c r="M1812" s="1" t="s">
        <v>3687</v>
      </c>
    </row>
    <row r="1813" spans="1:13" x14ac:dyDescent="0.25">
      <c r="A1813" s="1" t="s">
        <v>3688</v>
      </c>
      <c r="B1813" s="1">
        <v>19</v>
      </c>
      <c r="C1813" s="1">
        <v>0</v>
      </c>
      <c r="D1813" s="1">
        <f>IF(Table1[[#This Row],[Position]]&lt;4,3,(IF(Table1[[#This Row],[Position]]&gt;10,1,2)))</f>
        <v>1</v>
      </c>
      <c r="E1813" s="1">
        <f>IF(Table1[[#This Row],[Previous Position]]&lt;4,3,(IF(Table1[[#This Row],[Previous Position]]&gt;10,1,2)))</f>
        <v>3</v>
      </c>
      <c r="F1813" s="1">
        <v>260</v>
      </c>
      <c r="G1813" s="1">
        <v>16.72</v>
      </c>
      <c r="H1813" s="1" t="s">
        <v>168</v>
      </c>
      <c r="I1813" s="1">
        <v>0</v>
      </c>
      <c r="J1813" s="1">
        <v>0</v>
      </c>
      <c r="K1813" s="1">
        <v>0.23</v>
      </c>
      <c r="L1813" s="1">
        <v>80900000</v>
      </c>
      <c r="M1813" s="1" t="s">
        <v>3689</v>
      </c>
    </row>
    <row r="1814" spans="1:13" x14ac:dyDescent="0.25">
      <c r="A1814" s="1" t="s">
        <v>3690</v>
      </c>
      <c r="B1814" s="1">
        <v>18</v>
      </c>
      <c r="C1814" s="1">
        <v>19</v>
      </c>
      <c r="D1814" s="1">
        <f>IF(Table1[[#This Row],[Position]]&lt;4,3,(IF(Table1[[#This Row],[Position]]&gt;10,1,2)))</f>
        <v>1</v>
      </c>
      <c r="E1814" s="1">
        <f>IF(Table1[[#This Row],[Previous Position]]&lt;4,3,(IF(Table1[[#This Row],[Previous Position]]&gt;10,1,2)))</f>
        <v>1</v>
      </c>
      <c r="F1814" s="1">
        <v>260</v>
      </c>
      <c r="G1814" s="1">
        <v>0</v>
      </c>
      <c r="H1814" s="1" t="s">
        <v>811</v>
      </c>
      <c r="I1814" s="1">
        <v>0</v>
      </c>
      <c r="J1814" s="1">
        <v>0</v>
      </c>
      <c r="K1814" s="1">
        <v>0</v>
      </c>
      <c r="L1814" s="1">
        <v>164000000</v>
      </c>
      <c r="M1814" s="1" t="s">
        <v>3691</v>
      </c>
    </row>
    <row r="1815" spans="1:13" x14ac:dyDescent="0.25">
      <c r="A1815" s="1" t="s">
        <v>3692</v>
      </c>
      <c r="B1815" s="1">
        <v>18</v>
      </c>
      <c r="C1815" s="1">
        <v>16</v>
      </c>
      <c r="D1815" s="1">
        <f>IF(Table1[[#This Row],[Position]]&lt;4,3,(IF(Table1[[#This Row],[Position]]&gt;10,1,2)))</f>
        <v>1</v>
      </c>
      <c r="E1815" s="1">
        <f>IF(Table1[[#This Row],[Previous Position]]&lt;4,3,(IF(Table1[[#This Row],[Previous Position]]&gt;10,1,2)))</f>
        <v>1</v>
      </c>
      <c r="F1815" s="1">
        <v>260</v>
      </c>
      <c r="G1815" s="1">
        <v>3.31</v>
      </c>
      <c r="H1815" s="1" t="s">
        <v>2846</v>
      </c>
      <c r="I1815" s="1">
        <v>0</v>
      </c>
      <c r="J1815" s="1">
        <v>0</v>
      </c>
      <c r="K1815" s="1">
        <v>0.47</v>
      </c>
      <c r="L1815" s="1">
        <v>88800000</v>
      </c>
      <c r="M1815" s="1" t="s">
        <v>3693</v>
      </c>
    </row>
    <row r="1816" spans="1:13" x14ac:dyDescent="0.25">
      <c r="A1816" s="1" t="s">
        <v>3694</v>
      </c>
      <c r="B1816" s="1">
        <v>20</v>
      </c>
      <c r="C1816" s="1">
        <v>0</v>
      </c>
      <c r="D1816" s="1">
        <f>IF(Table1[[#This Row],[Position]]&lt;4,3,(IF(Table1[[#This Row],[Position]]&gt;10,1,2)))</f>
        <v>1</v>
      </c>
      <c r="E1816" s="1">
        <f>IF(Table1[[#This Row],[Previous Position]]&lt;4,3,(IF(Table1[[#This Row],[Previous Position]]&gt;10,1,2)))</f>
        <v>3</v>
      </c>
      <c r="F1816" s="1">
        <v>260</v>
      </c>
      <c r="G1816" s="1">
        <v>7.14</v>
      </c>
      <c r="H1816" s="1" t="s">
        <v>3695</v>
      </c>
      <c r="I1816" s="1">
        <v>0</v>
      </c>
      <c r="J1816" s="1">
        <v>0</v>
      </c>
      <c r="K1816" s="1">
        <v>0.62</v>
      </c>
      <c r="L1816" s="1">
        <v>106000000</v>
      </c>
      <c r="M1816" s="1" t="s">
        <v>3696</v>
      </c>
    </row>
    <row r="1817" spans="1:13" x14ac:dyDescent="0.25">
      <c r="A1817" s="1" t="s">
        <v>3697</v>
      </c>
      <c r="B1817" s="1">
        <v>18</v>
      </c>
      <c r="C1817" s="1">
        <v>17</v>
      </c>
      <c r="D1817" s="1">
        <f>IF(Table1[[#This Row],[Position]]&lt;4,3,(IF(Table1[[#This Row],[Position]]&gt;10,1,2)))</f>
        <v>1</v>
      </c>
      <c r="E1817" s="1">
        <f>IF(Table1[[#This Row],[Previous Position]]&lt;4,3,(IF(Table1[[#This Row],[Previous Position]]&gt;10,1,2)))</f>
        <v>1</v>
      </c>
      <c r="F1817" s="1">
        <v>260</v>
      </c>
      <c r="G1817" s="1">
        <v>0</v>
      </c>
      <c r="H1817" s="1" t="s">
        <v>1026</v>
      </c>
      <c r="I1817" s="1">
        <v>0</v>
      </c>
      <c r="J1817" s="1">
        <v>0</v>
      </c>
      <c r="K1817" s="1">
        <v>0.08</v>
      </c>
      <c r="L1817" s="1">
        <v>7930000</v>
      </c>
      <c r="M1817" s="1" t="s">
        <v>3698</v>
      </c>
    </row>
    <row r="1818" spans="1:13" x14ac:dyDescent="0.25">
      <c r="A1818" s="1" t="s">
        <v>3699</v>
      </c>
      <c r="B1818" s="1">
        <v>19</v>
      </c>
      <c r="C1818" s="1">
        <v>20</v>
      </c>
      <c r="D1818" s="1">
        <f>IF(Table1[[#This Row],[Position]]&lt;4,3,(IF(Table1[[#This Row],[Position]]&gt;10,1,2)))</f>
        <v>1</v>
      </c>
      <c r="E1818" s="1">
        <f>IF(Table1[[#This Row],[Previous Position]]&lt;4,3,(IF(Table1[[#This Row],[Previous Position]]&gt;10,1,2)))</f>
        <v>1</v>
      </c>
      <c r="F1818" s="1">
        <v>260</v>
      </c>
      <c r="G1818" s="1">
        <v>7.57</v>
      </c>
      <c r="H1818" s="1" t="s">
        <v>1088</v>
      </c>
      <c r="I1818" s="1">
        <v>0</v>
      </c>
      <c r="J1818" s="1">
        <v>0</v>
      </c>
      <c r="K1818" s="1">
        <v>0.3</v>
      </c>
      <c r="L1818" s="1">
        <v>18300000</v>
      </c>
      <c r="M1818" s="1" t="s">
        <v>3700</v>
      </c>
    </row>
    <row r="1819" spans="1:13" x14ac:dyDescent="0.25">
      <c r="A1819" s="1" t="s">
        <v>3701</v>
      </c>
      <c r="B1819" s="1">
        <v>14</v>
      </c>
      <c r="C1819" s="1">
        <v>0</v>
      </c>
      <c r="D1819" s="1">
        <f>IF(Table1[[#This Row],[Position]]&lt;4,3,(IF(Table1[[#This Row],[Position]]&gt;10,1,2)))</f>
        <v>1</v>
      </c>
      <c r="E1819" s="1">
        <f>IF(Table1[[#This Row],[Previous Position]]&lt;4,3,(IF(Table1[[#This Row],[Previous Position]]&gt;10,1,2)))</f>
        <v>3</v>
      </c>
      <c r="F1819" s="1">
        <v>110</v>
      </c>
      <c r="G1819" s="1">
        <v>12.86</v>
      </c>
      <c r="H1819" s="1" t="s">
        <v>229</v>
      </c>
      <c r="I1819" s="1">
        <v>0</v>
      </c>
      <c r="J1819" s="1">
        <v>0</v>
      </c>
      <c r="K1819" s="1">
        <v>0.91</v>
      </c>
      <c r="L1819" s="1">
        <v>190000000</v>
      </c>
      <c r="M1819" s="1" t="s">
        <v>3702</v>
      </c>
    </row>
    <row r="1820" spans="1:13" x14ac:dyDescent="0.25">
      <c r="A1820" s="1" t="s">
        <v>3703</v>
      </c>
      <c r="B1820" s="1">
        <v>14</v>
      </c>
      <c r="C1820" s="1">
        <v>15</v>
      </c>
      <c r="D1820" s="1">
        <f>IF(Table1[[#This Row],[Position]]&lt;4,3,(IF(Table1[[#This Row],[Position]]&gt;10,1,2)))</f>
        <v>1</v>
      </c>
      <c r="E1820" s="1">
        <f>IF(Table1[[#This Row],[Previous Position]]&lt;4,3,(IF(Table1[[#This Row],[Previous Position]]&gt;10,1,2)))</f>
        <v>1</v>
      </c>
      <c r="F1820" s="1">
        <v>110</v>
      </c>
      <c r="G1820" s="1">
        <v>33.56</v>
      </c>
      <c r="H1820" s="1" t="s">
        <v>2019</v>
      </c>
      <c r="I1820" s="1">
        <v>0</v>
      </c>
      <c r="J1820" s="1">
        <v>0</v>
      </c>
      <c r="K1820" s="1">
        <v>0.85</v>
      </c>
      <c r="L1820" s="1">
        <v>129000000</v>
      </c>
      <c r="M1820" s="1" t="s">
        <v>3704</v>
      </c>
    </row>
    <row r="1821" spans="1:13" x14ac:dyDescent="0.25">
      <c r="A1821" s="1" t="s">
        <v>3705</v>
      </c>
      <c r="B1821" s="1">
        <v>14</v>
      </c>
      <c r="C1821" s="1">
        <v>0</v>
      </c>
      <c r="D1821" s="1">
        <f>IF(Table1[[#This Row],[Position]]&lt;4,3,(IF(Table1[[#This Row],[Position]]&gt;10,1,2)))</f>
        <v>1</v>
      </c>
      <c r="E1821" s="1">
        <f>IF(Table1[[#This Row],[Previous Position]]&lt;4,3,(IF(Table1[[#This Row],[Previous Position]]&gt;10,1,2)))</f>
        <v>3</v>
      </c>
      <c r="F1821" s="1">
        <v>110</v>
      </c>
      <c r="G1821" s="1">
        <v>0.85</v>
      </c>
      <c r="H1821" s="1" t="s">
        <v>3706</v>
      </c>
      <c r="I1821" s="1">
        <v>0</v>
      </c>
      <c r="J1821" s="1">
        <v>0</v>
      </c>
      <c r="K1821" s="1">
        <v>0.17</v>
      </c>
      <c r="L1821" s="1">
        <v>209000000</v>
      </c>
      <c r="M1821" s="1" t="s">
        <v>3707</v>
      </c>
    </row>
    <row r="1822" spans="1:13" x14ac:dyDescent="0.25">
      <c r="A1822" s="1" t="s">
        <v>3708</v>
      </c>
      <c r="B1822" s="1">
        <v>14</v>
      </c>
      <c r="C1822" s="1">
        <v>12</v>
      </c>
      <c r="D1822" s="1">
        <f>IF(Table1[[#This Row],[Position]]&lt;4,3,(IF(Table1[[#This Row],[Position]]&gt;10,1,2)))</f>
        <v>1</v>
      </c>
      <c r="E1822" s="1">
        <f>IF(Table1[[#This Row],[Previous Position]]&lt;4,3,(IF(Table1[[#This Row],[Previous Position]]&gt;10,1,2)))</f>
        <v>1</v>
      </c>
      <c r="F1822" s="1">
        <v>110</v>
      </c>
      <c r="G1822" s="1">
        <v>9.35</v>
      </c>
      <c r="H1822" s="1" t="s">
        <v>45</v>
      </c>
      <c r="I1822" s="1">
        <v>0</v>
      </c>
      <c r="J1822" s="1">
        <v>0</v>
      </c>
      <c r="K1822" s="1">
        <v>0.17</v>
      </c>
      <c r="L1822" s="1">
        <v>1170000000</v>
      </c>
      <c r="M1822" s="1" t="s">
        <v>3709</v>
      </c>
    </row>
    <row r="1823" spans="1:13" x14ac:dyDescent="0.25">
      <c r="A1823" s="1" t="s">
        <v>3710</v>
      </c>
      <c r="B1823" s="1">
        <v>14</v>
      </c>
      <c r="C1823" s="1">
        <v>14</v>
      </c>
      <c r="D1823" s="1">
        <f>IF(Table1[[#This Row],[Position]]&lt;4,3,(IF(Table1[[#This Row],[Position]]&gt;10,1,2)))</f>
        <v>1</v>
      </c>
      <c r="E1823" s="1">
        <f>IF(Table1[[#This Row],[Previous Position]]&lt;4,3,(IF(Table1[[#This Row],[Previous Position]]&gt;10,1,2)))</f>
        <v>1</v>
      </c>
      <c r="F1823" s="1">
        <v>110</v>
      </c>
      <c r="G1823" s="1">
        <v>0.22</v>
      </c>
      <c r="H1823" s="1" t="s">
        <v>3711</v>
      </c>
      <c r="I1823" s="1">
        <v>0</v>
      </c>
      <c r="J1823" s="1">
        <v>0</v>
      </c>
      <c r="K1823" s="1">
        <v>0.21</v>
      </c>
      <c r="L1823" s="1">
        <v>178000</v>
      </c>
      <c r="M1823" s="1" t="s">
        <v>3712</v>
      </c>
    </row>
    <row r="1824" spans="1:13" x14ac:dyDescent="0.25">
      <c r="A1824" s="1" t="s">
        <v>3713</v>
      </c>
      <c r="B1824" s="1">
        <v>14</v>
      </c>
      <c r="C1824" s="1">
        <v>12</v>
      </c>
      <c r="D1824" s="1">
        <f>IF(Table1[[#This Row],[Position]]&lt;4,3,(IF(Table1[[#This Row],[Position]]&gt;10,1,2)))</f>
        <v>1</v>
      </c>
      <c r="E1824" s="1">
        <f>IF(Table1[[#This Row],[Previous Position]]&lt;4,3,(IF(Table1[[#This Row],[Previous Position]]&gt;10,1,2)))</f>
        <v>1</v>
      </c>
      <c r="F1824" s="1">
        <v>110</v>
      </c>
      <c r="G1824" s="1">
        <v>0.14000000000000001</v>
      </c>
      <c r="H1824" s="1" t="s">
        <v>3714</v>
      </c>
      <c r="I1824" s="1">
        <v>0</v>
      </c>
      <c r="J1824" s="1">
        <v>0</v>
      </c>
      <c r="K1824" s="1">
        <v>0.16</v>
      </c>
      <c r="L1824" s="1">
        <v>79000</v>
      </c>
      <c r="M1824" s="1" t="s">
        <v>3715</v>
      </c>
    </row>
    <row r="1825" spans="1:13" x14ac:dyDescent="0.25">
      <c r="A1825" s="1" t="s">
        <v>3716</v>
      </c>
      <c r="B1825" s="1">
        <v>14</v>
      </c>
      <c r="C1825" s="1">
        <v>16</v>
      </c>
      <c r="D1825" s="1">
        <f>IF(Table1[[#This Row],[Position]]&lt;4,3,(IF(Table1[[#This Row],[Position]]&gt;10,1,2)))</f>
        <v>1</v>
      </c>
      <c r="E1825" s="1">
        <f>IF(Table1[[#This Row],[Previous Position]]&lt;4,3,(IF(Table1[[#This Row],[Previous Position]]&gt;10,1,2)))</f>
        <v>1</v>
      </c>
      <c r="F1825" s="1">
        <v>110</v>
      </c>
      <c r="G1825" s="1">
        <v>0.45</v>
      </c>
      <c r="H1825" s="1" t="s">
        <v>318</v>
      </c>
      <c r="I1825" s="1">
        <v>0</v>
      </c>
      <c r="J1825" s="1">
        <v>0</v>
      </c>
      <c r="K1825" s="1">
        <v>0.5</v>
      </c>
      <c r="L1825" s="1">
        <v>5770000</v>
      </c>
      <c r="M1825" s="1" t="s">
        <v>3717</v>
      </c>
    </row>
    <row r="1826" spans="1:13" x14ac:dyDescent="0.25">
      <c r="A1826" s="1" t="s">
        <v>3718</v>
      </c>
      <c r="B1826" s="1">
        <v>14</v>
      </c>
      <c r="C1826" s="1">
        <v>9</v>
      </c>
      <c r="D1826" s="1">
        <f>IF(Table1[[#This Row],[Position]]&lt;4,3,(IF(Table1[[#This Row],[Position]]&gt;10,1,2)))</f>
        <v>1</v>
      </c>
      <c r="E1826" s="1">
        <f>IF(Table1[[#This Row],[Previous Position]]&lt;4,3,(IF(Table1[[#This Row],[Previous Position]]&gt;10,1,2)))</f>
        <v>2</v>
      </c>
      <c r="F1826" s="1">
        <v>110</v>
      </c>
      <c r="G1826" s="1">
        <v>0</v>
      </c>
      <c r="H1826" s="1" t="s">
        <v>2676</v>
      </c>
      <c r="I1826" s="1">
        <v>0</v>
      </c>
      <c r="J1826" s="1">
        <v>0</v>
      </c>
      <c r="K1826" s="1">
        <v>0.21</v>
      </c>
      <c r="L1826" s="1">
        <v>11400000</v>
      </c>
      <c r="M1826" s="1" t="s">
        <v>3719</v>
      </c>
    </row>
    <row r="1827" spans="1:13" x14ac:dyDescent="0.25">
      <c r="A1827" s="1" t="s">
        <v>3346</v>
      </c>
      <c r="B1827" s="1">
        <v>14</v>
      </c>
      <c r="C1827" s="1">
        <v>14</v>
      </c>
      <c r="D1827" s="1">
        <f>IF(Table1[[#This Row],[Position]]&lt;4,3,(IF(Table1[[#This Row],[Position]]&gt;10,1,2)))</f>
        <v>1</v>
      </c>
      <c r="E1827" s="1">
        <f>IF(Table1[[#This Row],[Previous Position]]&lt;4,3,(IF(Table1[[#This Row],[Previous Position]]&gt;10,1,2)))</f>
        <v>1</v>
      </c>
      <c r="F1827" s="1">
        <v>110</v>
      </c>
      <c r="G1827" s="1">
        <v>0</v>
      </c>
      <c r="H1827" s="1" t="s">
        <v>3720</v>
      </c>
      <c r="I1827" s="1">
        <v>0</v>
      </c>
      <c r="J1827" s="1">
        <v>0</v>
      </c>
      <c r="K1827" s="1">
        <v>7.0000000000000007E-2</v>
      </c>
      <c r="L1827" s="1">
        <v>180000000</v>
      </c>
      <c r="M1827" s="1" t="s">
        <v>3348</v>
      </c>
    </row>
    <row r="1828" spans="1:13" x14ac:dyDescent="0.25">
      <c r="A1828" s="1" t="s">
        <v>1883</v>
      </c>
      <c r="B1828" s="1">
        <v>14</v>
      </c>
      <c r="C1828" s="1">
        <v>13</v>
      </c>
      <c r="D1828" s="1">
        <f>IF(Table1[[#This Row],[Position]]&lt;4,3,(IF(Table1[[#This Row],[Position]]&gt;10,1,2)))</f>
        <v>1</v>
      </c>
      <c r="E1828" s="1">
        <f>IF(Table1[[#This Row],[Previous Position]]&lt;4,3,(IF(Table1[[#This Row],[Previous Position]]&gt;10,1,2)))</f>
        <v>1</v>
      </c>
      <c r="F1828" s="1">
        <v>110</v>
      </c>
      <c r="G1828" s="1">
        <v>17.760000000000002</v>
      </c>
      <c r="H1828" s="1" t="s">
        <v>130</v>
      </c>
      <c r="I1828" s="1">
        <v>0</v>
      </c>
      <c r="J1828" s="1">
        <v>0</v>
      </c>
      <c r="K1828" s="1">
        <v>0.75</v>
      </c>
      <c r="L1828" s="1">
        <v>38300000</v>
      </c>
      <c r="M1828" s="1" t="s">
        <v>1885</v>
      </c>
    </row>
    <row r="1829" spans="1:13" x14ac:dyDescent="0.25">
      <c r="A1829" s="1" t="s">
        <v>3721</v>
      </c>
      <c r="B1829" s="1">
        <v>16</v>
      </c>
      <c r="C1829" s="1">
        <v>0</v>
      </c>
      <c r="D1829" s="1">
        <f>IF(Table1[[#This Row],[Position]]&lt;4,3,(IF(Table1[[#This Row],[Position]]&gt;10,1,2)))</f>
        <v>1</v>
      </c>
      <c r="E1829" s="1">
        <f>IF(Table1[[#This Row],[Previous Position]]&lt;4,3,(IF(Table1[[#This Row],[Previous Position]]&gt;10,1,2)))</f>
        <v>3</v>
      </c>
      <c r="F1829" s="1">
        <v>140</v>
      </c>
      <c r="G1829" s="1">
        <v>11.69</v>
      </c>
      <c r="H1829" s="1" t="s">
        <v>3722</v>
      </c>
      <c r="I1829" s="1">
        <v>0</v>
      </c>
      <c r="J1829" s="1">
        <v>0</v>
      </c>
      <c r="K1829" s="1">
        <v>0.18</v>
      </c>
      <c r="L1829" s="1">
        <v>19400000</v>
      </c>
      <c r="M1829" s="1" t="s">
        <v>3723</v>
      </c>
    </row>
    <row r="1830" spans="1:13" x14ac:dyDescent="0.25">
      <c r="A1830" s="1" t="s">
        <v>3724</v>
      </c>
      <c r="B1830" s="1">
        <v>16</v>
      </c>
      <c r="C1830" s="1">
        <v>16</v>
      </c>
      <c r="D1830" s="1">
        <f>IF(Table1[[#This Row],[Position]]&lt;4,3,(IF(Table1[[#This Row],[Position]]&gt;10,1,2)))</f>
        <v>1</v>
      </c>
      <c r="E1830" s="1">
        <f>IF(Table1[[#This Row],[Previous Position]]&lt;4,3,(IF(Table1[[#This Row],[Previous Position]]&gt;10,1,2)))</f>
        <v>1</v>
      </c>
      <c r="F1830" s="1">
        <v>140</v>
      </c>
      <c r="G1830" s="1">
        <v>0</v>
      </c>
      <c r="H1830" s="1" t="s">
        <v>368</v>
      </c>
      <c r="I1830" s="1">
        <v>0</v>
      </c>
      <c r="J1830" s="1">
        <v>0</v>
      </c>
      <c r="K1830" s="1">
        <v>0</v>
      </c>
      <c r="L1830" s="1">
        <v>332000</v>
      </c>
      <c r="M1830" s="1" t="s">
        <v>3725</v>
      </c>
    </row>
    <row r="1831" spans="1:13" x14ac:dyDescent="0.25">
      <c r="A1831" s="1" t="s">
        <v>3726</v>
      </c>
      <c r="B1831" s="1">
        <v>4</v>
      </c>
      <c r="C1831" s="1">
        <v>3</v>
      </c>
      <c r="D1831" s="1">
        <f>IF(Table1[[#This Row],[Position]]&lt;4,3,(IF(Table1[[#This Row],[Position]]&gt;10,1,2)))</f>
        <v>2</v>
      </c>
      <c r="E1831" s="1">
        <f>IF(Table1[[#This Row],[Previous Position]]&lt;4,3,(IF(Table1[[#This Row],[Previous Position]]&gt;10,1,2)))</f>
        <v>3</v>
      </c>
      <c r="F1831" s="1">
        <v>10</v>
      </c>
      <c r="G1831" s="1">
        <v>0</v>
      </c>
      <c r="H1831" s="1" t="s">
        <v>216</v>
      </c>
      <c r="I1831" s="1">
        <v>0</v>
      </c>
      <c r="J1831" s="1">
        <v>0</v>
      </c>
      <c r="K1831" s="1">
        <v>0.84</v>
      </c>
      <c r="L1831" s="1">
        <v>15200000</v>
      </c>
      <c r="M1831" s="1" t="s">
        <v>3023</v>
      </c>
    </row>
    <row r="1832" spans="1:13" x14ac:dyDescent="0.25">
      <c r="A1832" s="1" t="s">
        <v>3352</v>
      </c>
      <c r="B1832" s="1">
        <v>15</v>
      </c>
      <c r="C1832" s="1">
        <v>13</v>
      </c>
      <c r="D1832" s="1">
        <f>IF(Table1[[#This Row],[Position]]&lt;4,3,(IF(Table1[[#This Row],[Position]]&gt;10,1,2)))</f>
        <v>1</v>
      </c>
      <c r="E1832" s="1">
        <f>IF(Table1[[#This Row],[Previous Position]]&lt;4,3,(IF(Table1[[#This Row],[Previous Position]]&gt;10,1,2)))</f>
        <v>1</v>
      </c>
      <c r="F1832" s="1">
        <v>140</v>
      </c>
      <c r="G1832" s="1">
        <v>0</v>
      </c>
      <c r="H1832" s="1" t="s">
        <v>579</v>
      </c>
      <c r="I1832" s="1">
        <v>0</v>
      </c>
      <c r="J1832" s="1">
        <v>0</v>
      </c>
      <c r="K1832" s="1">
        <v>0.06</v>
      </c>
      <c r="L1832" s="1">
        <v>4170000</v>
      </c>
      <c r="M1832" s="1" t="s">
        <v>3353</v>
      </c>
    </row>
    <row r="1833" spans="1:13" x14ac:dyDescent="0.25">
      <c r="A1833" s="1" t="s">
        <v>3727</v>
      </c>
      <c r="B1833" s="1">
        <v>4</v>
      </c>
      <c r="C1833" s="1">
        <v>4</v>
      </c>
      <c r="D1833" s="1">
        <f>IF(Table1[[#This Row],[Position]]&lt;4,3,(IF(Table1[[#This Row],[Position]]&gt;10,1,2)))</f>
        <v>2</v>
      </c>
      <c r="E1833" s="1">
        <f>IF(Table1[[#This Row],[Previous Position]]&lt;4,3,(IF(Table1[[#This Row],[Previous Position]]&gt;10,1,2)))</f>
        <v>2</v>
      </c>
      <c r="F1833" s="1">
        <v>10</v>
      </c>
      <c r="G1833" s="1">
        <v>23.84</v>
      </c>
      <c r="H1833" s="1" t="s">
        <v>216</v>
      </c>
      <c r="I1833" s="1">
        <v>0</v>
      </c>
      <c r="J1833" s="1">
        <v>0</v>
      </c>
      <c r="K1833" s="1">
        <v>1</v>
      </c>
      <c r="L1833" s="1">
        <v>19800000</v>
      </c>
      <c r="M1833" s="1" t="s">
        <v>3023</v>
      </c>
    </row>
    <row r="1834" spans="1:13" x14ac:dyDescent="0.25">
      <c r="A1834" s="1" t="s">
        <v>3728</v>
      </c>
      <c r="B1834" s="1">
        <v>16</v>
      </c>
      <c r="C1834" s="1">
        <v>0</v>
      </c>
      <c r="D1834" s="1">
        <f>IF(Table1[[#This Row],[Position]]&lt;4,3,(IF(Table1[[#This Row],[Position]]&gt;10,1,2)))</f>
        <v>1</v>
      </c>
      <c r="E1834" s="1">
        <f>IF(Table1[[#This Row],[Previous Position]]&lt;4,3,(IF(Table1[[#This Row],[Previous Position]]&gt;10,1,2)))</f>
        <v>3</v>
      </c>
      <c r="F1834" s="1">
        <v>140</v>
      </c>
      <c r="G1834" s="1">
        <v>0</v>
      </c>
      <c r="H1834" s="1" t="s">
        <v>3729</v>
      </c>
      <c r="I1834" s="1">
        <v>0</v>
      </c>
      <c r="J1834" s="1">
        <v>0</v>
      </c>
      <c r="K1834" s="1">
        <v>0.01</v>
      </c>
      <c r="L1834" s="1">
        <v>1010000</v>
      </c>
      <c r="M1834" s="1" t="s">
        <v>3730</v>
      </c>
    </row>
    <row r="1835" spans="1:13" x14ac:dyDescent="0.25">
      <c r="A1835" s="1" t="s">
        <v>3731</v>
      </c>
      <c r="B1835" s="1">
        <v>4</v>
      </c>
      <c r="C1835" s="1">
        <v>5</v>
      </c>
      <c r="D1835" s="1">
        <f>IF(Table1[[#This Row],[Position]]&lt;4,3,(IF(Table1[[#This Row],[Position]]&gt;10,1,2)))</f>
        <v>2</v>
      </c>
      <c r="E1835" s="1">
        <f>IF(Table1[[#This Row],[Previous Position]]&lt;4,3,(IF(Table1[[#This Row],[Previous Position]]&gt;10,1,2)))</f>
        <v>2</v>
      </c>
      <c r="F1835" s="1">
        <v>10</v>
      </c>
      <c r="G1835" s="1">
        <v>0</v>
      </c>
      <c r="H1835" s="1" t="s">
        <v>143</v>
      </c>
      <c r="I1835" s="1">
        <v>0</v>
      </c>
      <c r="J1835" s="1">
        <v>0</v>
      </c>
      <c r="K1835" s="1">
        <v>1</v>
      </c>
      <c r="L1835" s="1">
        <v>25800000</v>
      </c>
      <c r="M1835" s="1" t="s">
        <v>3732</v>
      </c>
    </row>
    <row r="1836" spans="1:13" x14ac:dyDescent="0.25">
      <c r="A1836" s="1" t="s">
        <v>3733</v>
      </c>
      <c r="B1836" s="1">
        <v>15</v>
      </c>
      <c r="C1836" s="1">
        <v>15</v>
      </c>
      <c r="D1836" s="1">
        <f>IF(Table1[[#This Row],[Position]]&lt;4,3,(IF(Table1[[#This Row],[Position]]&gt;10,1,2)))</f>
        <v>1</v>
      </c>
      <c r="E1836" s="1">
        <f>IF(Table1[[#This Row],[Previous Position]]&lt;4,3,(IF(Table1[[#This Row],[Previous Position]]&gt;10,1,2)))</f>
        <v>1</v>
      </c>
      <c r="F1836" s="1">
        <v>140</v>
      </c>
      <c r="G1836" s="1">
        <v>31.17</v>
      </c>
      <c r="H1836" s="1" t="s">
        <v>127</v>
      </c>
      <c r="I1836" s="1">
        <v>0</v>
      </c>
      <c r="J1836" s="1">
        <v>0</v>
      </c>
      <c r="K1836" s="1">
        <v>0.19</v>
      </c>
      <c r="L1836" s="1">
        <v>31000000</v>
      </c>
      <c r="M1836" s="1" t="s">
        <v>3734</v>
      </c>
    </row>
    <row r="1837" spans="1:13" x14ac:dyDescent="0.25">
      <c r="A1837" s="1" t="s">
        <v>3735</v>
      </c>
      <c r="B1837" s="1">
        <v>15</v>
      </c>
      <c r="C1837" s="1">
        <v>15</v>
      </c>
      <c r="D1837" s="1">
        <f>IF(Table1[[#This Row],[Position]]&lt;4,3,(IF(Table1[[#This Row],[Position]]&gt;10,1,2)))</f>
        <v>1</v>
      </c>
      <c r="E1837" s="1">
        <f>IF(Table1[[#This Row],[Previous Position]]&lt;4,3,(IF(Table1[[#This Row],[Previous Position]]&gt;10,1,2)))</f>
        <v>1</v>
      </c>
      <c r="F1837" s="1">
        <v>140</v>
      </c>
      <c r="G1837" s="1">
        <v>0.2</v>
      </c>
      <c r="H1837" s="1" t="s">
        <v>3736</v>
      </c>
      <c r="I1837" s="1">
        <v>0</v>
      </c>
      <c r="J1837" s="1">
        <v>0</v>
      </c>
      <c r="K1837" s="1">
        <v>7.0000000000000007E-2</v>
      </c>
      <c r="L1837" s="1">
        <v>3000000</v>
      </c>
      <c r="M1837" s="1" t="s">
        <v>3737</v>
      </c>
    </row>
    <row r="1838" spans="1:13" x14ac:dyDescent="0.25">
      <c r="A1838" s="1" t="s">
        <v>3738</v>
      </c>
      <c r="B1838" s="1">
        <v>4</v>
      </c>
      <c r="C1838" s="1">
        <v>2</v>
      </c>
      <c r="D1838" s="1">
        <f>IF(Table1[[#This Row],[Position]]&lt;4,3,(IF(Table1[[#This Row],[Position]]&gt;10,1,2)))</f>
        <v>2</v>
      </c>
      <c r="E1838" s="1">
        <f>IF(Table1[[#This Row],[Previous Position]]&lt;4,3,(IF(Table1[[#This Row],[Previous Position]]&gt;10,1,2)))</f>
        <v>3</v>
      </c>
      <c r="F1838" s="1">
        <v>10</v>
      </c>
      <c r="G1838" s="1">
        <v>0</v>
      </c>
      <c r="H1838" s="1" t="s">
        <v>760</v>
      </c>
      <c r="I1838" s="1">
        <v>0</v>
      </c>
      <c r="J1838" s="1">
        <v>0</v>
      </c>
      <c r="K1838" s="1">
        <v>0.83</v>
      </c>
      <c r="L1838" s="1">
        <v>30700000</v>
      </c>
      <c r="M1838" s="1" t="s">
        <v>3739</v>
      </c>
    </row>
    <row r="1839" spans="1:13" x14ac:dyDescent="0.25">
      <c r="A1839" s="1" t="s">
        <v>3740</v>
      </c>
      <c r="B1839" s="1">
        <v>15</v>
      </c>
      <c r="C1839" s="1">
        <v>14</v>
      </c>
      <c r="D1839" s="1">
        <f>IF(Table1[[#This Row],[Position]]&lt;4,3,(IF(Table1[[#This Row],[Position]]&gt;10,1,2)))</f>
        <v>1</v>
      </c>
      <c r="E1839" s="1">
        <f>IF(Table1[[#This Row],[Previous Position]]&lt;4,3,(IF(Table1[[#This Row],[Previous Position]]&gt;10,1,2)))</f>
        <v>1</v>
      </c>
      <c r="F1839" s="1">
        <v>140</v>
      </c>
      <c r="G1839" s="1">
        <v>0</v>
      </c>
      <c r="H1839" s="1" t="s">
        <v>639</v>
      </c>
      <c r="I1839" s="1">
        <v>0</v>
      </c>
      <c r="J1839" s="1">
        <v>0</v>
      </c>
      <c r="K1839" s="1">
        <v>0.05</v>
      </c>
      <c r="L1839" s="1">
        <v>14500000</v>
      </c>
      <c r="M1839" s="1" t="s">
        <v>3741</v>
      </c>
    </row>
    <row r="1840" spans="1:13" x14ac:dyDescent="0.25">
      <c r="A1840" s="1" t="s">
        <v>3742</v>
      </c>
      <c r="B1840" s="1">
        <v>15</v>
      </c>
      <c r="C1840" s="1">
        <v>12</v>
      </c>
      <c r="D1840" s="1">
        <f>IF(Table1[[#This Row],[Position]]&lt;4,3,(IF(Table1[[#This Row],[Position]]&gt;10,1,2)))</f>
        <v>1</v>
      </c>
      <c r="E1840" s="1">
        <f>IF(Table1[[#This Row],[Previous Position]]&lt;4,3,(IF(Table1[[#This Row],[Previous Position]]&gt;10,1,2)))</f>
        <v>1</v>
      </c>
      <c r="F1840" s="1">
        <v>140</v>
      </c>
      <c r="G1840" s="1">
        <v>0</v>
      </c>
      <c r="H1840" s="1" t="s">
        <v>438</v>
      </c>
      <c r="I1840" s="1">
        <v>0</v>
      </c>
      <c r="J1840" s="1">
        <v>0</v>
      </c>
      <c r="K1840" s="1">
        <v>0.02</v>
      </c>
      <c r="L1840" s="1">
        <v>2690000000</v>
      </c>
      <c r="M1840" s="1" t="s">
        <v>3743</v>
      </c>
    </row>
    <row r="1841" spans="1:13" x14ac:dyDescent="0.25">
      <c r="A1841" s="1" t="s">
        <v>3744</v>
      </c>
      <c r="B1841" s="1">
        <v>15</v>
      </c>
      <c r="C1841" s="1">
        <v>15</v>
      </c>
      <c r="D1841" s="1">
        <f>IF(Table1[[#This Row],[Position]]&lt;4,3,(IF(Table1[[#This Row],[Position]]&gt;10,1,2)))</f>
        <v>1</v>
      </c>
      <c r="E1841" s="1">
        <f>IF(Table1[[#This Row],[Previous Position]]&lt;4,3,(IF(Table1[[#This Row],[Previous Position]]&gt;10,1,2)))</f>
        <v>1</v>
      </c>
      <c r="F1841" s="1">
        <v>140</v>
      </c>
      <c r="G1841" s="1">
        <v>1.86</v>
      </c>
      <c r="H1841" s="1" t="s">
        <v>3204</v>
      </c>
      <c r="I1841" s="1">
        <v>0</v>
      </c>
      <c r="J1841" s="1">
        <v>0</v>
      </c>
      <c r="K1841" s="1">
        <v>0.09</v>
      </c>
      <c r="L1841" s="1">
        <v>39000000</v>
      </c>
      <c r="M1841" s="1" t="s">
        <v>3745</v>
      </c>
    </row>
    <row r="1842" spans="1:13" x14ac:dyDescent="0.25">
      <c r="A1842" s="1" t="s">
        <v>3746</v>
      </c>
      <c r="B1842" s="1">
        <v>15</v>
      </c>
      <c r="C1842" s="1">
        <v>12</v>
      </c>
      <c r="D1842" s="1">
        <f>IF(Table1[[#This Row],[Position]]&lt;4,3,(IF(Table1[[#This Row],[Position]]&gt;10,1,2)))</f>
        <v>1</v>
      </c>
      <c r="E1842" s="1">
        <f>IF(Table1[[#This Row],[Previous Position]]&lt;4,3,(IF(Table1[[#This Row],[Previous Position]]&gt;10,1,2)))</f>
        <v>1</v>
      </c>
      <c r="F1842" s="1">
        <v>140</v>
      </c>
      <c r="G1842" s="1">
        <v>0</v>
      </c>
      <c r="H1842" s="1" t="s">
        <v>265</v>
      </c>
      <c r="I1842" s="1">
        <v>0</v>
      </c>
      <c r="J1842" s="1">
        <v>0</v>
      </c>
      <c r="K1842" s="1">
        <v>0</v>
      </c>
      <c r="L1842" s="1">
        <v>90900000</v>
      </c>
      <c r="M1842" s="1" t="s">
        <v>3747</v>
      </c>
    </row>
    <row r="1843" spans="1:13" x14ac:dyDescent="0.25">
      <c r="A1843" s="1" t="s">
        <v>3748</v>
      </c>
      <c r="B1843" s="1">
        <v>17</v>
      </c>
      <c r="C1843" s="1">
        <v>19</v>
      </c>
      <c r="D1843" s="1">
        <f>IF(Table1[[#This Row],[Position]]&lt;4,3,(IF(Table1[[#This Row],[Position]]&gt;10,1,2)))</f>
        <v>1</v>
      </c>
      <c r="E1843" s="1">
        <f>IF(Table1[[#This Row],[Previous Position]]&lt;4,3,(IF(Table1[[#This Row],[Previous Position]]&gt;10,1,2)))</f>
        <v>1</v>
      </c>
      <c r="F1843" s="1">
        <v>170</v>
      </c>
      <c r="G1843" s="1">
        <v>3.72</v>
      </c>
      <c r="H1843" s="1" t="s">
        <v>1334</v>
      </c>
      <c r="I1843" s="1">
        <v>0</v>
      </c>
      <c r="J1843" s="1">
        <v>0</v>
      </c>
      <c r="K1843" s="1">
        <v>0.79</v>
      </c>
      <c r="L1843" s="1">
        <v>25800000</v>
      </c>
      <c r="M1843" s="1" t="s">
        <v>3749</v>
      </c>
    </row>
    <row r="1844" spans="1:13" x14ac:dyDescent="0.25">
      <c r="A1844" s="1" t="s">
        <v>3750</v>
      </c>
      <c r="B1844" s="1">
        <v>17</v>
      </c>
      <c r="C1844" s="1">
        <v>0</v>
      </c>
      <c r="D1844" s="1">
        <f>IF(Table1[[#This Row],[Position]]&lt;4,3,(IF(Table1[[#This Row],[Position]]&gt;10,1,2)))</f>
        <v>1</v>
      </c>
      <c r="E1844" s="1">
        <f>IF(Table1[[#This Row],[Previous Position]]&lt;4,3,(IF(Table1[[#This Row],[Previous Position]]&gt;10,1,2)))</f>
        <v>3</v>
      </c>
      <c r="F1844" s="1">
        <v>170</v>
      </c>
      <c r="G1844" s="1">
        <v>46.28</v>
      </c>
      <c r="H1844" s="1" t="s">
        <v>130</v>
      </c>
      <c r="I1844" s="1">
        <v>0</v>
      </c>
      <c r="J1844" s="1">
        <v>0</v>
      </c>
      <c r="K1844" s="1">
        <v>0.96</v>
      </c>
      <c r="L1844" s="1">
        <v>116000000</v>
      </c>
      <c r="M1844" s="1" t="s">
        <v>3751</v>
      </c>
    </row>
    <row r="1845" spans="1:13" x14ac:dyDescent="0.25">
      <c r="A1845" s="1" t="s">
        <v>3752</v>
      </c>
      <c r="B1845" s="1">
        <v>17</v>
      </c>
      <c r="C1845" s="1">
        <v>17</v>
      </c>
      <c r="D1845" s="1">
        <f>IF(Table1[[#This Row],[Position]]&lt;4,3,(IF(Table1[[#This Row],[Position]]&gt;10,1,2)))</f>
        <v>1</v>
      </c>
      <c r="E1845" s="1">
        <f>IF(Table1[[#This Row],[Previous Position]]&lt;4,3,(IF(Table1[[#This Row],[Previous Position]]&gt;10,1,2)))</f>
        <v>1</v>
      </c>
      <c r="F1845" s="1">
        <v>170</v>
      </c>
      <c r="G1845" s="1">
        <v>3.32</v>
      </c>
      <c r="H1845" s="1" t="s">
        <v>3753</v>
      </c>
      <c r="I1845" s="1">
        <v>0</v>
      </c>
      <c r="J1845" s="1">
        <v>0</v>
      </c>
      <c r="K1845" s="1">
        <v>0.37</v>
      </c>
      <c r="L1845" s="1">
        <v>1400000</v>
      </c>
      <c r="M1845" s="1" t="s">
        <v>3754</v>
      </c>
    </row>
    <row r="1846" spans="1:13" x14ac:dyDescent="0.25">
      <c r="A1846" s="1" t="s">
        <v>3755</v>
      </c>
      <c r="B1846" s="1">
        <v>17</v>
      </c>
      <c r="C1846" s="1">
        <v>16</v>
      </c>
      <c r="D1846" s="1">
        <f>IF(Table1[[#This Row],[Position]]&lt;4,3,(IF(Table1[[#This Row],[Position]]&gt;10,1,2)))</f>
        <v>1</v>
      </c>
      <c r="E1846" s="1">
        <f>IF(Table1[[#This Row],[Previous Position]]&lt;4,3,(IF(Table1[[#This Row],[Previous Position]]&gt;10,1,2)))</f>
        <v>1</v>
      </c>
      <c r="F1846" s="1">
        <v>170</v>
      </c>
      <c r="G1846" s="1">
        <v>0</v>
      </c>
      <c r="H1846" s="1" t="s">
        <v>368</v>
      </c>
      <c r="I1846" s="1">
        <v>0</v>
      </c>
      <c r="J1846" s="1">
        <v>0</v>
      </c>
      <c r="K1846" s="1">
        <v>0.01</v>
      </c>
      <c r="L1846" s="1">
        <v>336000</v>
      </c>
      <c r="M1846" s="1" t="s">
        <v>3756</v>
      </c>
    </row>
    <row r="1847" spans="1:13" x14ac:dyDescent="0.25">
      <c r="A1847" s="1" t="s">
        <v>3757</v>
      </c>
      <c r="B1847" s="1">
        <v>17</v>
      </c>
      <c r="C1847" s="1">
        <v>17</v>
      </c>
      <c r="D1847" s="1">
        <f>IF(Table1[[#This Row],[Position]]&lt;4,3,(IF(Table1[[#This Row],[Position]]&gt;10,1,2)))</f>
        <v>1</v>
      </c>
      <c r="E1847" s="1">
        <f>IF(Table1[[#This Row],[Previous Position]]&lt;4,3,(IF(Table1[[#This Row],[Previous Position]]&gt;10,1,2)))</f>
        <v>1</v>
      </c>
      <c r="F1847" s="1">
        <v>170</v>
      </c>
      <c r="G1847" s="1">
        <v>0</v>
      </c>
      <c r="H1847" s="1" t="s">
        <v>3758</v>
      </c>
      <c r="I1847" s="1">
        <v>0</v>
      </c>
      <c r="J1847" s="1">
        <v>0</v>
      </c>
      <c r="K1847" s="1">
        <v>0.02</v>
      </c>
      <c r="L1847" s="1">
        <v>24300000</v>
      </c>
      <c r="M1847" s="1" t="s">
        <v>3759</v>
      </c>
    </row>
    <row r="1848" spans="1:13" x14ac:dyDescent="0.25">
      <c r="A1848" s="1" t="s">
        <v>2207</v>
      </c>
      <c r="B1848" s="1">
        <v>12</v>
      </c>
      <c r="C1848" s="1">
        <v>12</v>
      </c>
      <c r="D1848" s="1">
        <f>IF(Table1[[#This Row],[Position]]&lt;4,3,(IF(Table1[[#This Row],[Position]]&gt;10,1,2)))</f>
        <v>1</v>
      </c>
      <c r="E1848" s="1">
        <f>IF(Table1[[#This Row],[Previous Position]]&lt;4,3,(IF(Table1[[#This Row],[Previous Position]]&gt;10,1,2)))</f>
        <v>1</v>
      </c>
      <c r="F1848" s="1">
        <v>50</v>
      </c>
      <c r="G1848" s="1">
        <v>0</v>
      </c>
      <c r="H1848" s="1" t="s">
        <v>1073</v>
      </c>
      <c r="I1848" s="1">
        <v>0</v>
      </c>
      <c r="J1848" s="1">
        <v>0</v>
      </c>
      <c r="K1848" s="1">
        <v>0.53</v>
      </c>
      <c r="L1848" s="1">
        <v>1490000</v>
      </c>
      <c r="M1848" s="1" t="s">
        <v>2208</v>
      </c>
    </row>
    <row r="1849" spans="1:13" x14ac:dyDescent="0.25">
      <c r="A1849" s="1" t="s">
        <v>3760</v>
      </c>
      <c r="B1849" s="1">
        <v>12</v>
      </c>
      <c r="C1849" s="1">
        <v>13</v>
      </c>
      <c r="D1849" s="1">
        <f>IF(Table1[[#This Row],[Position]]&lt;4,3,(IF(Table1[[#This Row],[Position]]&gt;10,1,2)))</f>
        <v>1</v>
      </c>
      <c r="E1849" s="1">
        <f>IF(Table1[[#This Row],[Previous Position]]&lt;4,3,(IF(Table1[[#This Row],[Previous Position]]&gt;10,1,2)))</f>
        <v>1</v>
      </c>
      <c r="F1849" s="1">
        <v>50</v>
      </c>
      <c r="G1849" s="1">
        <v>25.98</v>
      </c>
      <c r="H1849" s="1" t="s">
        <v>3761</v>
      </c>
      <c r="I1849" s="1">
        <v>0</v>
      </c>
      <c r="J1849" s="1">
        <v>0</v>
      </c>
      <c r="K1849" s="1">
        <v>0.65</v>
      </c>
      <c r="L1849" s="1">
        <v>360000000</v>
      </c>
      <c r="M1849" s="1" t="s">
        <v>3762</v>
      </c>
    </row>
    <row r="1850" spans="1:13" x14ac:dyDescent="0.25">
      <c r="A1850" s="1" t="s">
        <v>3763</v>
      </c>
      <c r="B1850" s="1">
        <v>12</v>
      </c>
      <c r="C1850" s="1">
        <v>11</v>
      </c>
      <c r="D1850" s="1">
        <f>IF(Table1[[#This Row],[Position]]&lt;4,3,(IF(Table1[[#This Row],[Position]]&gt;10,1,2)))</f>
        <v>1</v>
      </c>
      <c r="E1850" s="1">
        <f>IF(Table1[[#This Row],[Previous Position]]&lt;4,3,(IF(Table1[[#This Row],[Previous Position]]&gt;10,1,2)))</f>
        <v>1</v>
      </c>
      <c r="F1850" s="1">
        <v>50</v>
      </c>
      <c r="G1850" s="1">
        <v>10.220000000000001</v>
      </c>
      <c r="H1850" s="1" t="s">
        <v>2217</v>
      </c>
      <c r="I1850" s="1">
        <v>0</v>
      </c>
      <c r="J1850" s="1">
        <v>0</v>
      </c>
      <c r="K1850" s="1">
        <v>0.91</v>
      </c>
      <c r="L1850" s="1">
        <v>808000</v>
      </c>
      <c r="M1850" s="1" t="s">
        <v>3764</v>
      </c>
    </row>
    <row r="1851" spans="1:13" x14ac:dyDescent="0.25">
      <c r="A1851" s="1" t="s">
        <v>2699</v>
      </c>
      <c r="B1851" s="1">
        <v>12</v>
      </c>
      <c r="C1851" s="1">
        <v>0</v>
      </c>
      <c r="D1851" s="1">
        <f>IF(Table1[[#This Row],[Position]]&lt;4,3,(IF(Table1[[#This Row],[Position]]&gt;10,1,2)))</f>
        <v>1</v>
      </c>
      <c r="E1851" s="1">
        <f>IF(Table1[[#This Row],[Previous Position]]&lt;4,3,(IF(Table1[[#This Row],[Previous Position]]&gt;10,1,2)))</f>
        <v>3</v>
      </c>
      <c r="F1851" s="1">
        <v>50</v>
      </c>
      <c r="G1851" s="1">
        <v>0</v>
      </c>
      <c r="H1851" s="1" t="s">
        <v>1378</v>
      </c>
      <c r="I1851" s="1">
        <v>0</v>
      </c>
      <c r="J1851" s="1">
        <v>0</v>
      </c>
      <c r="K1851" s="1">
        <v>0.56000000000000005</v>
      </c>
      <c r="L1851" s="1">
        <v>29100000</v>
      </c>
      <c r="M1851" s="1" t="s">
        <v>2700</v>
      </c>
    </row>
    <row r="1852" spans="1:13" x14ac:dyDescent="0.25">
      <c r="A1852" s="1" t="s">
        <v>3765</v>
      </c>
      <c r="B1852" s="1">
        <v>12</v>
      </c>
      <c r="C1852" s="1">
        <v>11</v>
      </c>
      <c r="D1852" s="1">
        <f>IF(Table1[[#This Row],[Position]]&lt;4,3,(IF(Table1[[#This Row],[Position]]&gt;10,1,2)))</f>
        <v>1</v>
      </c>
      <c r="E1852" s="1">
        <f>IF(Table1[[#This Row],[Previous Position]]&lt;4,3,(IF(Table1[[#This Row],[Previous Position]]&gt;10,1,2)))</f>
        <v>1</v>
      </c>
      <c r="F1852" s="1">
        <v>50</v>
      </c>
      <c r="G1852" s="1">
        <v>7.36</v>
      </c>
      <c r="H1852" s="1" t="s">
        <v>3766</v>
      </c>
      <c r="I1852" s="1">
        <v>0</v>
      </c>
      <c r="J1852" s="1">
        <v>0</v>
      </c>
      <c r="K1852" s="1">
        <v>0.96</v>
      </c>
      <c r="L1852" s="1">
        <v>2800000</v>
      </c>
      <c r="M1852" s="1" t="s">
        <v>3767</v>
      </c>
    </row>
    <row r="1853" spans="1:13" x14ac:dyDescent="0.25">
      <c r="A1853" s="1" t="s">
        <v>3768</v>
      </c>
      <c r="B1853" s="1">
        <v>12</v>
      </c>
      <c r="C1853" s="1">
        <v>11</v>
      </c>
      <c r="D1853" s="1">
        <f>IF(Table1[[#This Row],[Position]]&lt;4,3,(IF(Table1[[#This Row],[Position]]&gt;10,1,2)))</f>
        <v>1</v>
      </c>
      <c r="E1853" s="1">
        <f>IF(Table1[[#This Row],[Previous Position]]&lt;4,3,(IF(Table1[[#This Row],[Previous Position]]&gt;10,1,2)))</f>
        <v>1</v>
      </c>
      <c r="F1853" s="1">
        <v>50</v>
      </c>
      <c r="G1853" s="1">
        <v>8.94</v>
      </c>
      <c r="H1853" s="1" t="s">
        <v>216</v>
      </c>
      <c r="I1853" s="1">
        <v>0</v>
      </c>
      <c r="J1853" s="1">
        <v>0</v>
      </c>
      <c r="K1853" s="1">
        <v>0.76</v>
      </c>
      <c r="L1853" s="1">
        <v>4250000</v>
      </c>
      <c r="M1853" s="1" t="s">
        <v>3769</v>
      </c>
    </row>
    <row r="1854" spans="1:13" x14ac:dyDescent="0.25">
      <c r="A1854" s="1" t="s">
        <v>2216</v>
      </c>
      <c r="B1854" s="1">
        <v>12</v>
      </c>
      <c r="C1854" s="1">
        <v>12</v>
      </c>
      <c r="D1854" s="1">
        <f>IF(Table1[[#This Row],[Position]]&lt;4,3,(IF(Table1[[#This Row],[Position]]&gt;10,1,2)))</f>
        <v>1</v>
      </c>
      <c r="E1854" s="1">
        <f>IF(Table1[[#This Row],[Previous Position]]&lt;4,3,(IF(Table1[[#This Row],[Previous Position]]&gt;10,1,2)))</f>
        <v>1</v>
      </c>
      <c r="F1854" s="1">
        <v>50</v>
      </c>
      <c r="G1854" s="1">
        <v>4.67</v>
      </c>
      <c r="H1854" s="1" t="s">
        <v>2073</v>
      </c>
      <c r="I1854" s="1">
        <v>0</v>
      </c>
      <c r="J1854" s="1">
        <v>0</v>
      </c>
      <c r="K1854" s="1">
        <v>0.64</v>
      </c>
      <c r="L1854" s="1">
        <v>3790000</v>
      </c>
      <c r="M1854" s="1" t="s">
        <v>2218</v>
      </c>
    </row>
    <row r="1855" spans="1:13" x14ac:dyDescent="0.25">
      <c r="A1855" s="1" t="s">
        <v>3770</v>
      </c>
      <c r="B1855" s="1">
        <v>12</v>
      </c>
      <c r="C1855" s="1">
        <v>12</v>
      </c>
      <c r="D1855" s="1">
        <f>IF(Table1[[#This Row],[Position]]&lt;4,3,(IF(Table1[[#This Row],[Position]]&gt;10,1,2)))</f>
        <v>1</v>
      </c>
      <c r="E1855" s="1">
        <f>IF(Table1[[#This Row],[Previous Position]]&lt;4,3,(IF(Table1[[#This Row],[Previous Position]]&gt;10,1,2)))</f>
        <v>1</v>
      </c>
      <c r="F1855" s="1">
        <v>50</v>
      </c>
      <c r="G1855" s="1">
        <v>0</v>
      </c>
      <c r="H1855" s="1" t="s">
        <v>343</v>
      </c>
      <c r="I1855" s="1">
        <v>0</v>
      </c>
      <c r="J1855" s="1">
        <v>0</v>
      </c>
      <c r="K1855" s="1">
        <v>0.01</v>
      </c>
      <c r="L1855" s="1">
        <v>1070000</v>
      </c>
      <c r="M1855" s="1" t="s">
        <v>3771</v>
      </c>
    </row>
    <row r="1856" spans="1:13" x14ac:dyDescent="0.25">
      <c r="A1856" s="1" t="s">
        <v>3772</v>
      </c>
      <c r="B1856" s="1">
        <v>12</v>
      </c>
      <c r="C1856" s="1">
        <v>12</v>
      </c>
      <c r="D1856" s="1">
        <f>IF(Table1[[#This Row],[Position]]&lt;4,3,(IF(Table1[[#This Row],[Position]]&gt;10,1,2)))</f>
        <v>1</v>
      </c>
      <c r="E1856" s="1">
        <f>IF(Table1[[#This Row],[Previous Position]]&lt;4,3,(IF(Table1[[#This Row],[Previous Position]]&gt;10,1,2)))</f>
        <v>1</v>
      </c>
      <c r="F1856" s="1">
        <v>50</v>
      </c>
      <c r="G1856" s="1">
        <v>25.9</v>
      </c>
      <c r="H1856" s="1" t="s">
        <v>127</v>
      </c>
      <c r="I1856" s="1">
        <v>0</v>
      </c>
      <c r="J1856" s="1">
        <v>0</v>
      </c>
      <c r="K1856" s="1">
        <v>0.26</v>
      </c>
      <c r="L1856" s="1">
        <v>36800000</v>
      </c>
      <c r="M1856" s="1" t="s">
        <v>3773</v>
      </c>
    </row>
    <row r="1857" spans="1:13" x14ac:dyDescent="0.25">
      <c r="A1857" s="1" t="s">
        <v>3774</v>
      </c>
      <c r="B1857" s="1">
        <v>12</v>
      </c>
      <c r="C1857" s="1">
        <v>11</v>
      </c>
      <c r="D1857" s="1">
        <f>IF(Table1[[#This Row],[Position]]&lt;4,3,(IF(Table1[[#This Row],[Position]]&gt;10,1,2)))</f>
        <v>1</v>
      </c>
      <c r="E1857" s="1">
        <f>IF(Table1[[#This Row],[Previous Position]]&lt;4,3,(IF(Table1[[#This Row],[Previous Position]]&gt;10,1,2)))</f>
        <v>1</v>
      </c>
      <c r="F1857" s="1">
        <v>50</v>
      </c>
      <c r="G1857" s="1">
        <v>0</v>
      </c>
      <c r="H1857" s="1" t="s">
        <v>3775</v>
      </c>
      <c r="I1857" s="1">
        <v>0</v>
      </c>
      <c r="J1857" s="1">
        <v>0</v>
      </c>
      <c r="K1857" s="1">
        <v>0.34</v>
      </c>
      <c r="L1857" s="1">
        <v>3830000</v>
      </c>
      <c r="M1857" s="1" t="s">
        <v>3776</v>
      </c>
    </row>
    <row r="1858" spans="1:13" x14ac:dyDescent="0.25">
      <c r="A1858" s="1" t="s">
        <v>3777</v>
      </c>
      <c r="B1858" s="1">
        <v>12</v>
      </c>
      <c r="C1858" s="1">
        <v>9</v>
      </c>
      <c r="D1858" s="1">
        <f>IF(Table1[[#This Row],[Position]]&lt;4,3,(IF(Table1[[#This Row],[Position]]&gt;10,1,2)))</f>
        <v>1</v>
      </c>
      <c r="E1858" s="1">
        <f>IF(Table1[[#This Row],[Previous Position]]&lt;4,3,(IF(Table1[[#This Row],[Previous Position]]&gt;10,1,2)))</f>
        <v>2</v>
      </c>
      <c r="F1858" s="1">
        <v>50</v>
      </c>
      <c r="G1858" s="1">
        <v>0</v>
      </c>
      <c r="H1858" s="1" t="s">
        <v>717</v>
      </c>
      <c r="I1858" s="1">
        <v>0</v>
      </c>
      <c r="J1858" s="1">
        <v>0</v>
      </c>
      <c r="K1858" s="1">
        <v>0.05</v>
      </c>
      <c r="L1858" s="1">
        <v>8790000</v>
      </c>
      <c r="M1858" s="1" t="s">
        <v>3778</v>
      </c>
    </row>
    <row r="1859" spans="1:13" x14ac:dyDescent="0.25">
      <c r="A1859" s="1" t="s">
        <v>3779</v>
      </c>
      <c r="B1859" s="1">
        <v>12</v>
      </c>
      <c r="C1859" s="1">
        <v>12</v>
      </c>
      <c r="D1859" s="1">
        <f>IF(Table1[[#This Row],[Position]]&lt;4,3,(IF(Table1[[#This Row],[Position]]&gt;10,1,2)))</f>
        <v>1</v>
      </c>
      <c r="E1859" s="1">
        <f>IF(Table1[[#This Row],[Previous Position]]&lt;4,3,(IF(Table1[[#This Row],[Previous Position]]&gt;10,1,2)))</f>
        <v>1</v>
      </c>
      <c r="F1859" s="1">
        <v>50</v>
      </c>
      <c r="G1859" s="1">
        <v>4.26</v>
      </c>
      <c r="H1859" s="1" t="s">
        <v>3780</v>
      </c>
      <c r="I1859" s="1">
        <v>0</v>
      </c>
      <c r="J1859" s="1">
        <v>0</v>
      </c>
      <c r="K1859" s="1">
        <v>0.15</v>
      </c>
      <c r="L1859" s="1">
        <v>920000000</v>
      </c>
      <c r="M1859" s="1" t="s">
        <v>3781</v>
      </c>
    </row>
    <row r="1860" spans="1:13" x14ac:dyDescent="0.25">
      <c r="A1860" s="1" t="s">
        <v>422</v>
      </c>
      <c r="B1860" s="1">
        <v>12</v>
      </c>
      <c r="C1860" s="1">
        <v>18</v>
      </c>
      <c r="D1860" s="1">
        <f>IF(Table1[[#This Row],[Position]]&lt;4,3,(IF(Table1[[#This Row],[Position]]&gt;10,1,2)))</f>
        <v>1</v>
      </c>
      <c r="E1860" s="1">
        <f>IF(Table1[[#This Row],[Previous Position]]&lt;4,3,(IF(Table1[[#This Row],[Previous Position]]&gt;10,1,2)))</f>
        <v>1</v>
      </c>
      <c r="F1860" s="1">
        <v>50</v>
      </c>
      <c r="G1860" s="1">
        <v>8.27</v>
      </c>
      <c r="H1860" s="1" t="s">
        <v>3782</v>
      </c>
      <c r="I1860" s="1">
        <v>0</v>
      </c>
      <c r="J1860" s="1">
        <v>0</v>
      </c>
      <c r="K1860" s="1">
        <v>0.68</v>
      </c>
      <c r="L1860" s="1">
        <v>494000</v>
      </c>
      <c r="M1860" s="1" t="s">
        <v>424</v>
      </c>
    </row>
    <row r="1861" spans="1:13" x14ac:dyDescent="0.25">
      <c r="A1861" s="1" t="s">
        <v>3783</v>
      </c>
      <c r="B1861" s="1">
        <v>13</v>
      </c>
      <c r="C1861" s="1">
        <v>12</v>
      </c>
      <c r="D1861" s="1">
        <f>IF(Table1[[#This Row],[Position]]&lt;4,3,(IF(Table1[[#This Row],[Position]]&gt;10,1,2)))</f>
        <v>1</v>
      </c>
      <c r="E1861" s="1">
        <f>IF(Table1[[#This Row],[Previous Position]]&lt;4,3,(IF(Table1[[#This Row],[Previous Position]]&gt;10,1,2)))</f>
        <v>1</v>
      </c>
      <c r="F1861" s="1">
        <v>70</v>
      </c>
      <c r="G1861" s="1">
        <v>0</v>
      </c>
      <c r="H1861" s="1" t="s">
        <v>2846</v>
      </c>
      <c r="I1861" s="1">
        <v>0</v>
      </c>
      <c r="J1861" s="1">
        <v>0</v>
      </c>
      <c r="K1861" s="1">
        <v>0.41</v>
      </c>
      <c r="L1861" s="1">
        <v>36000000</v>
      </c>
      <c r="M1861" s="1" t="s">
        <v>3784</v>
      </c>
    </row>
    <row r="1862" spans="1:13" x14ac:dyDescent="0.25">
      <c r="A1862" s="1" t="s">
        <v>3785</v>
      </c>
      <c r="B1862" s="1">
        <v>18</v>
      </c>
      <c r="C1862" s="1">
        <v>0</v>
      </c>
      <c r="D1862" s="1">
        <f>IF(Table1[[#This Row],[Position]]&lt;4,3,(IF(Table1[[#This Row],[Position]]&gt;10,1,2)))</f>
        <v>1</v>
      </c>
      <c r="E1862" s="1">
        <f>IF(Table1[[#This Row],[Previous Position]]&lt;4,3,(IF(Table1[[#This Row],[Previous Position]]&gt;10,1,2)))</f>
        <v>3</v>
      </c>
      <c r="F1862" s="1">
        <v>210</v>
      </c>
      <c r="G1862" s="1">
        <v>0</v>
      </c>
      <c r="H1862" s="1" t="s">
        <v>3786</v>
      </c>
      <c r="I1862" s="1">
        <v>0</v>
      </c>
      <c r="J1862" s="1">
        <v>0</v>
      </c>
      <c r="K1862" s="1">
        <v>0.09</v>
      </c>
      <c r="L1862" s="1">
        <v>8550000</v>
      </c>
      <c r="M1862" s="1" t="s">
        <v>3787</v>
      </c>
    </row>
    <row r="1863" spans="1:13" x14ac:dyDescent="0.25">
      <c r="A1863" s="1" t="s">
        <v>3788</v>
      </c>
      <c r="B1863" s="1">
        <v>13</v>
      </c>
      <c r="C1863" s="1">
        <v>13</v>
      </c>
      <c r="D1863" s="1">
        <f>IF(Table1[[#This Row],[Position]]&lt;4,3,(IF(Table1[[#This Row],[Position]]&gt;10,1,2)))</f>
        <v>1</v>
      </c>
      <c r="E1863" s="1">
        <f>IF(Table1[[#This Row],[Previous Position]]&lt;4,3,(IF(Table1[[#This Row],[Previous Position]]&gt;10,1,2)))</f>
        <v>1</v>
      </c>
      <c r="F1863" s="1">
        <v>70</v>
      </c>
      <c r="G1863" s="1">
        <v>0.98</v>
      </c>
      <c r="H1863" s="1" t="s">
        <v>819</v>
      </c>
      <c r="I1863" s="1">
        <v>0</v>
      </c>
      <c r="J1863" s="1">
        <v>0</v>
      </c>
      <c r="K1863" s="1">
        <v>0.16</v>
      </c>
      <c r="L1863" s="1">
        <v>15000</v>
      </c>
      <c r="M1863" s="1" t="s">
        <v>3789</v>
      </c>
    </row>
    <row r="1864" spans="1:13" x14ac:dyDescent="0.25">
      <c r="A1864" s="1" t="s">
        <v>3790</v>
      </c>
      <c r="B1864" s="1">
        <v>13</v>
      </c>
      <c r="C1864" s="1">
        <v>19</v>
      </c>
      <c r="D1864" s="1">
        <f>IF(Table1[[#This Row],[Position]]&lt;4,3,(IF(Table1[[#This Row],[Position]]&gt;10,1,2)))</f>
        <v>1</v>
      </c>
      <c r="E1864" s="1">
        <f>IF(Table1[[#This Row],[Previous Position]]&lt;4,3,(IF(Table1[[#This Row],[Previous Position]]&gt;10,1,2)))</f>
        <v>1</v>
      </c>
      <c r="F1864" s="1">
        <v>70</v>
      </c>
      <c r="G1864" s="1">
        <v>26.33</v>
      </c>
      <c r="H1864" s="1" t="s">
        <v>3791</v>
      </c>
      <c r="I1864" s="1">
        <v>0</v>
      </c>
      <c r="J1864" s="1">
        <v>0</v>
      </c>
      <c r="K1864" s="1">
        <v>0.97</v>
      </c>
      <c r="L1864" s="1">
        <v>118000000</v>
      </c>
      <c r="M1864" s="1" t="s">
        <v>3792</v>
      </c>
    </row>
    <row r="1865" spans="1:13" x14ac:dyDescent="0.25">
      <c r="A1865" s="1" t="s">
        <v>3625</v>
      </c>
      <c r="B1865" s="1">
        <v>14</v>
      </c>
      <c r="C1865" s="1">
        <v>16</v>
      </c>
      <c r="D1865" s="1">
        <f>IF(Table1[[#This Row],[Position]]&lt;4,3,(IF(Table1[[#This Row],[Position]]&gt;10,1,2)))</f>
        <v>1</v>
      </c>
      <c r="E1865" s="1">
        <f>IF(Table1[[#This Row],[Previous Position]]&lt;4,3,(IF(Table1[[#This Row],[Previous Position]]&gt;10,1,2)))</f>
        <v>1</v>
      </c>
      <c r="F1865" s="1">
        <v>90</v>
      </c>
      <c r="G1865" s="1">
        <v>0</v>
      </c>
      <c r="H1865" s="1" t="s">
        <v>3793</v>
      </c>
      <c r="I1865" s="1">
        <v>0</v>
      </c>
      <c r="J1865" s="1">
        <v>0</v>
      </c>
      <c r="K1865" s="1">
        <v>0.01</v>
      </c>
      <c r="L1865" s="1">
        <v>3970000</v>
      </c>
      <c r="M1865" s="1" t="s">
        <v>3627</v>
      </c>
    </row>
    <row r="1866" spans="1:13" x14ac:dyDescent="0.25">
      <c r="A1866" s="1" t="s">
        <v>3794</v>
      </c>
      <c r="B1866" s="1">
        <v>18</v>
      </c>
      <c r="C1866" s="1">
        <v>0</v>
      </c>
      <c r="D1866" s="1">
        <f>IF(Table1[[#This Row],[Position]]&lt;4,3,(IF(Table1[[#This Row],[Position]]&gt;10,1,2)))</f>
        <v>1</v>
      </c>
      <c r="E1866" s="1">
        <f>IF(Table1[[#This Row],[Previous Position]]&lt;4,3,(IF(Table1[[#This Row],[Previous Position]]&gt;10,1,2)))</f>
        <v>3</v>
      </c>
      <c r="F1866" s="1">
        <v>210</v>
      </c>
      <c r="G1866" s="1">
        <v>0</v>
      </c>
      <c r="H1866" s="1" t="s">
        <v>116</v>
      </c>
      <c r="I1866" s="1">
        <v>0</v>
      </c>
      <c r="J1866" s="1">
        <v>0</v>
      </c>
      <c r="K1866" s="1">
        <v>0.01</v>
      </c>
      <c r="L1866" s="1">
        <v>597000000</v>
      </c>
      <c r="M1866" s="1" t="s">
        <v>3795</v>
      </c>
    </row>
    <row r="1867" spans="1:13" x14ac:dyDescent="0.25">
      <c r="A1867" s="1" t="s">
        <v>3796</v>
      </c>
      <c r="B1867" s="1">
        <v>14</v>
      </c>
      <c r="C1867" s="1">
        <v>15</v>
      </c>
      <c r="D1867" s="1">
        <f>IF(Table1[[#This Row],[Position]]&lt;4,3,(IF(Table1[[#This Row],[Position]]&gt;10,1,2)))</f>
        <v>1</v>
      </c>
      <c r="E1867" s="1">
        <f>IF(Table1[[#This Row],[Previous Position]]&lt;4,3,(IF(Table1[[#This Row],[Previous Position]]&gt;10,1,2)))</f>
        <v>1</v>
      </c>
      <c r="F1867" s="1">
        <v>90</v>
      </c>
      <c r="G1867" s="1">
        <v>0</v>
      </c>
      <c r="H1867" s="1" t="s">
        <v>3372</v>
      </c>
      <c r="I1867" s="1">
        <v>0</v>
      </c>
      <c r="J1867" s="1">
        <v>0</v>
      </c>
      <c r="K1867" s="1">
        <v>0.12</v>
      </c>
      <c r="L1867" s="1">
        <v>57000</v>
      </c>
      <c r="M1867" s="1" t="s">
        <v>3797</v>
      </c>
    </row>
    <row r="1868" spans="1:13" x14ac:dyDescent="0.25">
      <c r="A1868" s="1" t="s">
        <v>3798</v>
      </c>
      <c r="B1868" s="1">
        <v>14</v>
      </c>
      <c r="C1868" s="1">
        <v>0</v>
      </c>
      <c r="D1868" s="1">
        <f>IF(Table1[[#This Row],[Position]]&lt;4,3,(IF(Table1[[#This Row],[Position]]&gt;10,1,2)))</f>
        <v>1</v>
      </c>
      <c r="E1868" s="1">
        <f>IF(Table1[[#This Row],[Previous Position]]&lt;4,3,(IF(Table1[[#This Row],[Previous Position]]&gt;10,1,2)))</f>
        <v>3</v>
      </c>
      <c r="F1868" s="1">
        <v>90</v>
      </c>
      <c r="G1868" s="1">
        <v>0</v>
      </c>
      <c r="H1868" s="1" t="s">
        <v>478</v>
      </c>
      <c r="I1868" s="1">
        <v>0</v>
      </c>
      <c r="J1868" s="1">
        <v>0</v>
      </c>
      <c r="K1868" s="1">
        <v>0.79</v>
      </c>
      <c r="L1868" s="1">
        <v>563000</v>
      </c>
      <c r="M1868" s="1" t="s">
        <v>3799</v>
      </c>
    </row>
    <row r="1869" spans="1:13" x14ac:dyDescent="0.25">
      <c r="A1869" s="1" t="s">
        <v>3800</v>
      </c>
      <c r="B1869" s="1">
        <v>13</v>
      </c>
      <c r="C1869" s="1">
        <v>10</v>
      </c>
      <c r="D1869" s="1">
        <f>IF(Table1[[#This Row],[Position]]&lt;4,3,(IF(Table1[[#This Row],[Position]]&gt;10,1,2)))</f>
        <v>1</v>
      </c>
      <c r="E1869" s="1">
        <f>IF(Table1[[#This Row],[Previous Position]]&lt;4,3,(IF(Table1[[#This Row],[Previous Position]]&gt;10,1,2)))</f>
        <v>2</v>
      </c>
      <c r="F1869" s="1">
        <v>70</v>
      </c>
      <c r="G1869" s="1">
        <v>0</v>
      </c>
      <c r="H1869" s="1" t="s">
        <v>438</v>
      </c>
      <c r="I1869" s="1">
        <v>0</v>
      </c>
      <c r="J1869" s="1">
        <v>0</v>
      </c>
      <c r="K1869" s="1">
        <v>0.06</v>
      </c>
      <c r="L1869" s="1">
        <v>1670000000</v>
      </c>
      <c r="M1869" s="1" t="s">
        <v>3801</v>
      </c>
    </row>
    <row r="1870" spans="1:13" x14ac:dyDescent="0.25">
      <c r="A1870" s="1" t="s">
        <v>3802</v>
      </c>
      <c r="B1870" s="1">
        <v>19</v>
      </c>
      <c r="C1870" s="1">
        <v>19</v>
      </c>
      <c r="D1870" s="1">
        <f>IF(Table1[[#This Row],[Position]]&lt;4,3,(IF(Table1[[#This Row],[Position]]&gt;10,1,2)))</f>
        <v>1</v>
      </c>
      <c r="E1870" s="1">
        <f>IF(Table1[[#This Row],[Previous Position]]&lt;4,3,(IF(Table1[[#This Row],[Previous Position]]&gt;10,1,2)))</f>
        <v>1</v>
      </c>
      <c r="F1870" s="1">
        <v>210</v>
      </c>
      <c r="G1870" s="1">
        <v>0</v>
      </c>
      <c r="H1870" s="1" t="s">
        <v>343</v>
      </c>
      <c r="I1870" s="1">
        <v>0</v>
      </c>
      <c r="J1870" s="1">
        <v>0</v>
      </c>
      <c r="K1870" s="1">
        <v>0</v>
      </c>
      <c r="L1870" s="1">
        <v>231000000</v>
      </c>
      <c r="M1870" s="1" t="s">
        <v>3803</v>
      </c>
    </row>
    <row r="1871" spans="1:13" x14ac:dyDescent="0.25">
      <c r="A1871" s="1" t="s">
        <v>3804</v>
      </c>
      <c r="B1871" s="1">
        <v>20</v>
      </c>
      <c r="C1871" s="1">
        <v>20</v>
      </c>
      <c r="D1871" s="1">
        <f>IF(Table1[[#This Row],[Position]]&lt;4,3,(IF(Table1[[#This Row],[Position]]&gt;10,1,2)))</f>
        <v>1</v>
      </c>
      <c r="E1871" s="1">
        <f>IF(Table1[[#This Row],[Previous Position]]&lt;4,3,(IF(Table1[[#This Row],[Previous Position]]&gt;10,1,2)))</f>
        <v>1</v>
      </c>
      <c r="F1871" s="1">
        <v>210</v>
      </c>
      <c r="G1871" s="1">
        <v>0</v>
      </c>
      <c r="H1871" s="1" t="s">
        <v>3805</v>
      </c>
      <c r="I1871" s="1">
        <v>0</v>
      </c>
      <c r="J1871" s="1">
        <v>0</v>
      </c>
      <c r="K1871" s="1">
        <v>0</v>
      </c>
      <c r="L1871" s="1">
        <v>14000000</v>
      </c>
      <c r="M1871" s="1" t="s">
        <v>3806</v>
      </c>
    </row>
    <row r="1872" spans="1:13" x14ac:dyDescent="0.25">
      <c r="A1872" s="1" t="s">
        <v>3807</v>
      </c>
      <c r="B1872" s="1">
        <v>14</v>
      </c>
      <c r="C1872" s="1">
        <v>15</v>
      </c>
      <c r="D1872" s="1">
        <f>IF(Table1[[#This Row],[Position]]&lt;4,3,(IF(Table1[[#This Row],[Position]]&gt;10,1,2)))</f>
        <v>1</v>
      </c>
      <c r="E1872" s="1">
        <f>IF(Table1[[#This Row],[Previous Position]]&lt;4,3,(IF(Table1[[#This Row],[Previous Position]]&gt;10,1,2)))</f>
        <v>1</v>
      </c>
      <c r="F1872" s="1">
        <v>90</v>
      </c>
      <c r="G1872" s="1">
        <v>0</v>
      </c>
      <c r="H1872" s="1" t="s">
        <v>2769</v>
      </c>
      <c r="I1872" s="1">
        <v>0</v>
      </c>
      <c r="J1872" s="1">
        <v>0</v>
      </c>
      <c r="K1872" s="1">
        <v>0.12</v>
      </c>
      <c r="L1872" s="1">
        <v>30500000</v>
      </c>
      <c r="M1872" s="1" t="s">
        <v>3808</v>
      </c>
    </row>
    <row r="1873" spans="1:13" x14ac:dyDescent="0.25">
      <c r="A1873" s="1" t="s">
        <v>3809</v>
      </c>
      <c r="B1873" s="1">
        <v>20</v>
      </c>
      <c r="C1873" s="1">
        <v>15</v>
      </c>
      <c r="D1873" s="1">
        <f>IF(Table1[[#This Row],[Position]]&lt;4,3,(IF(Table1[[#This Row],[Position]]&gt;10,1,2)))</f>
        <v>1</v>
      </c>
      <c r="E1873" s="1">
        <f>IF(Table1[[#This Row],[Previous Position]]&lt;4,3,(IF(Table1[[#This Row],[Previous Position]]&gt;10,1,2)))</f>
        <v>1</v>
      </c>
      <c r="F1873" s="1">
        <v>210</v>
      </c>
      <c r="G1873" s="1">
        <v>24.87</v>
      </c>
      <c r="H1873" s="1" t="s">
        <v>3761</v>
      </c>
      <c r="I1873" s="1">
        <v>0</v>
      </c>
      <c r="J1873" s="1">
        <v>0</v>
      </c>
      <c r="K1873" s="1">
        <v>0.74</v>
      </c>
      <c r="L1873" s="1">
        <v>556000000</v>
      </c>
      <c r="M1873" s="1" t="s">
        <v>3810</v>
      </c>
    </row>
    <row r="1874" spans="1:13" x14ac:dyDescent="0.25">
      <c r="A1874" s="1" t="s">
        <v>3433</v>
      </c>
      <c r="B1874" s="1">
        <v>13</v>
      </c>
      <c r="C1874" s="1">
        <v>13</v>
      </c>
      <c r="D1874" s="1">
        <f>IF(Table1[[#This Row],[Position]]&lt;4,3,(IF(Table1[[#This Row],[Position]]&gt;10,1,2)))</f>
        <v>1</v>
      </c>
      <c r="E1874" s="1">
        <f>IF(Table1[[#This Row],[Previous Position]]&lt;4,3,(IF(Table1[[#This Row],[Previous Position]]&gt;10,1,2)))</f>
        <v>1</v>
      </c>
      <c r="F1874" s="1">
        <v>70</v>
      </c>
      <c r="G1874" s="1">
        <v>8.52</v>
      </c>
      <c r="H1874" s="1" t="s">
        <v>1581</v>
      </c>
      <c r="I1874" s="1">
        <v>0</v>
      </c>
      <c r="J1874" s="1">
        <v>0</v>
      </c>
      <c r="K1874" s="1">
        <v>0.89</v>
      </c>
      <c r="L1874" s="1">
        <v>21700000</v>
      </c>
      <c r="M1874" s="1" t="s">
        <v>3435</v>
      </c>
    </row>
    <row r="1875" spans="1:13" x14ac:dyDescent="0.25">
      <c r="A1875" s="1" t="s">
        <v>3811</v>
      </c>
      <c r="B1875" s="1">
        <v>14</v>
      </c>
      <c r="C1875" s="1">
        <v>15</v>
      </c>
      <c r="D1875" s="1">
        <f>IF(Table1[[#This Row],[Position]]&lt;4,3,(IF(Table1[[#This Row],[Position]]&gt;10,1,2)))</f>
        <v>1</v>
      </c>
      <c r="E1875" s="1">
        <f>IF(Table1[[#This Row],[Previous Position]]&lt;4,3,(IF(Table1[[#This Row],[Previous Position]]&gt;10,1,2)))</f>
        <v>1</v>
      </c>
      <c r="F1875" s="1">
        <v>90</v>
      </c>
      <c r="G1875" s="1">
        <v>0</v>
      </c>
      <c r="H1875" s="1" t="s">
        <v>3812</v>
      </c>
      <c r="I1875" s="1">
        <v>0</v>
      </c>
      <c r="J1875" s="1">
        <v>0</v>
      </c>
      <c r="K1875" s="1">
        <v>0.08</v>
      </c>
      <c r="L1875" s="1">
        <v>51000</v>
      </c>
      <c r="M1875" s="1" t="s">
        <v>3813</v>
      </c>
    </row>
    <row r="1876" spans="1:13" x14ac:dyDescent="0.25">
      <c r="A1876" s="1" t="s">
        <v>3814</v>
      </c>
      <c r="B1876" s="1">
        <v>13</v>
      </c>
      <c r="C1876" s="1">
        <v>15</v>
      </c>
      <c r="D1876" s="1">
        <f>IF(Table1[[#This Row],[Position]]&lt;4,3,(IF(Table1[[#This Row],[Position]]&gt;10,1,2)))</f>
        <v>1</v>
      </c>
      <c r="E1876" s="1">
        <f>IF(Table1[[#This Row],[Previous Position]]&lt;4,3,(IF(Table1[[#This Row],[Previous Position]]&gt;10,1,2)))</f>
        <v>1</v>
      </c>
      <c r="F1876" s="1">
        <v>70</v>
      </c>
      <c r="G1876" s="1">
        <v>25.56</v>
      </c>
      <c r="H1876" s="1" t="s">
        <v>1380</v>
      </c>
      <c r="I1876" s="1">
        <v>0</v>
      </c>
      <c r="J1876" s="1">
        <v>0</v>
      </c>
      <c r="K1876" s="1">
        <v>0.95</v>
      </c>
      <c r="L1876" s="1">
        <v>368000000</v>
      </c>
      <c r="M1876" s="1" t="s">
        <v>3815</v>
      </c>
    </row>
    <row r="1877" spans="1:13" x14ac:dyDescent="0.25">
      <c r="A1877" s="1" t="s">
        <v>3816</v>
      </c>
      <c r="B1877" s="1">
        <v>19</v>
      </c>
      <c r="C1877" s="1">
        <v>0</v>
      </c>
      <c r="D1877" s="1">
        <f>IF(Table1[[#This Row],[Position]]&lt;4,3,(IF(Table1[[#This Row],[Position]]&gt;10,1,2)))</f>
        <v>1</v>
      </c>
      <c r="E1877" s="1">
        <f>IF(Table1[[#This Row],[Previous Position]]&lt;4,3,(IF(Table1[[#This Row],[Previous Position]]&gt;10,1,2)))</f>
        <v>3</v>
      </c>
      <c r="F1877" s="1">
        <v>210</v>
      </c>
      <c r="G1877" s="1">
        <v>0</v>
      </c>
      <c r="H1877" s="1" t="s">
        <v>3631</v>
      </c>
      <c r="I1877" s="1">
        <v>0</v>
      </c>
      <c r="J1877" s="1">
        <v>0</v>
      </c>
      <c r="K1877" s="1">
        <v>0.12</v>
      </c>
      <c r="L1877" s="1">
        <v>34900000</v>
      </c>
      <c r="M1877" s="1" t="s">
        <v>3817</v>
      </c>
    </row>
    <row r="1878" spans="1:13" x14ac:dyDescent="0.25">
      <c r="A1878" s="1" t="s">
        <v>3436</v>
      </c>
      <c r="B1878" s="1">
        <v>13</v>
      </c>
      <c r="C1878" s="1">
        <v>14</v>
      </c>
      <c r="D1878" s="1">
        <f>IF(Table1[[#This Row],[Position]]&lt;4,3,(IF(Table1[[#This Row],[Position]]&gt;10,1,2)))</f>
        <v>1</v>
      </c>
      <c r="E1878" s="1">
        <f>IF(Table1[[#This Row],[Previous Position]]&lt;4,3,(IF(Table1[[#This Row],[Previous Position]]&gt;10,1,2)))</f>
        <v>1</v>
      </c>
      <c r="F1878" s="1">
        <v>70</v>
      </c>
      <c r="G1878" s="1">
        <v>5.56</v>
      </c>
      <c r="H1878" s="1" t="s">
        <v>70</v>
      </c>
      <c r="I1878" s="1">
        <v>0</v>
      </c>
      <c r="J1878" s="1">
        <v>0</v>
      </c>
      <c r="K1878" s="1">
        <v>0.51</v>
      </c>
      <c r="L1878" s="1">
        <v>534000000</v>
      </c>
      <c r="M1878" s="1" t="s">
        <v>3437</v>
      </c>
    </row>
    <row r="1879" spans="1:13" x14ac:dyDescent="0.25">
      <c r="A1879" s="1" t="s">
        <v>3818</v>
      </c>
      <c r="B1879" s="1">
        <v>19</v>
      </c>
      <c r="C1879" s="1">
        <v>18</v>
      </c>
      <c r="D1879" s="1">
        <f>IF(Table1[[#This Row],[Position]]&lt;4,3,(IF(Table1[[#This Row],[Position]]&gt;10,1,2)))</f>
        <v>1</v>
      </c>
      <c r="E1879" s="1">
        <f>IF(Table1[[#This Row],[Previous Position]]&lt;4,3,(IF(Table1[[#This Row],[Previous Position]]&gt;10,1,2)))</f>
        <v>1</v>
      </c>
      <c r="F1879" s="1">
        <v>210</v>
      </c>
      <c r="G1879" s="1">
        <v>0</v>
      </c>
      <c r="H1879" s="1" t="s">
        <v>1428</v>
      </c>
      <c r="I1879" s="1">
        <v>0</v>
      </c>
      <c r="J1879" s="1">
        <v>0</v>
      </c>
      <c r="K1879" s="1">
        <v>0.04</v>
      </c>
      <c r="L1879" s="1">
        <v>25270000000</v>
      </c>
      <c r="M1879" s="1" t="s">
        <v>3819</v>
      </c>
    </row>
    <row r="1880" spans="1:13" x14ac:dyDescent="0.25">
      <c r="A1880" s="1" t="s">
        <v>3820</v>
      </c>
      <c r="B1880" s="1">
        <v>13</v>
      </c>
      <c r="C1880" s="1">
        <v>14</v>
      </c>
      <c r="D1880" s="1">
        <f>IF(Table1[[#This Row],[Position]]&lt;4,3,(IF(Table1[[#This Row],[Position]]&gt;10,1,2)))</f>
        <v>1</v>
      </c>
      <c r="E1880" s="1">
        <f>IF(Table1[[#This Row],[Previous Position]]&lt;4,3,(IF(Table1[[#This Row],[Previous Position]]&gt;10,1,2)))</f>
        <v>1</v>
      </c>
      <c r="F1880" s="1">
        <v>70</v>
      </c>
      <c r="G1880" s="1">
        <v>5.08</v>
      </c>
      <c r="H1880" s="1" t="s">
        <v>3722</v>
      </c>
      <c r="I1880" s="1">
        <v>0</v>
      </c>
      <c r="J1880" s="1">
        <v>0</v>
      </c>
      <c r="K1880" s="1">
        <v>0.15</v>
      </c>
      <c r="L1880" s="1">
        <v>6160000</v>
      </c>
      <c r="M1880" s="1" t="s">
        <v>3821</v>
      </c>
    </row>
    <row r="1881" spans="1:13" x14ac:dyDescent="0.25">
      <c r="A1881" s="1" t="s">
        <v>3822</v>
      </c>
      <c r="B1881" s="1">
        <v>13</v>
      </c>
      <c r="C1881" s="1">
        <v>11</v>
      </c>
      <c r="D1881" s="1">
        <f>IF(Table1[[#This Row],[Position]]&lt;4,3,(IF(Table1[[#This Row],[Position]]&gt;10,1,2)))</f>
        <v>1</v>
      </c>
      <c r="E1881" s="1">
        <f>IF(Table1[[#This Row],[Previous Position]]&lt;4,3,(IF(Table1[[#This Row],[Previous Position]]&gt;10,1,2)))</f>
        <v>1</v>
      </c>
      <c r="F1881" s="1">
        <v>70</v>
      </c>
      <c r="G1881" s="1">
        <v>4.57</v>
      </c>
      <c r="H1881" s="1" t="s">
        <v>2019</v>
      </c>
      <c r="I1881" s="1">
        <v>0</v>
      </c>
      <c r="J1881" s="1">
        <v>0</v>
      </c>
      <c r="K1881" s="1">
        <v>0.32</v>
      </c>
      <c r="L1881" s="1">
        <v>192000000</v>
      </c>
      <c r="M1881" s="1" t="s">
        <v>3823</v>
      </c>
    </row>
    <row r="1882" spans="1:13" x14ac:dyDescent="0.25">
      <c r="A1882" s="1" t="s">
        <v>3824</v>
      </c>
      <c r="B1882" s="1">
        <v>19</v>
      </c>
      <c r="C1882" s="1">
        <v>17</v>
      </c>
      <c r="D1882" s="1">
        <f>IF(Table1[[#This Row],[Position]]&lt;4,3,(IF(Table1[[#This Row],[Position]]&gt;10,1,2)))</f>
        <v>1</v>
      </c>
      <c r="E1882" s="1">
        <f>IF(Table1[[#This Row],[Previous Position]]&lt;4,3,(IF(Table1[[#This Row],[Previous Position]]&gt;10,1,2)))</f>
        <v>1</v>
      </c>
      <c r="F1882" s="1">
        <v>210</v>
      </c>
      <c r="G1882" s="1">
        <v>0</v>
      </c>
      <c r="H1882" s="1" t="s">
        <v>1026</v>
      </c>
      <c r="I1882" s="1">
        <v>0</v>
      </c>
      <c r="J1882" s="1">
        <v>0</v>
      </c>
      <c r="K1882" s="1">
        <v>0</v>
      </c>
      <c r="L1882" s="1">
        <v>188000000</v>
      </c>
      <c r="M1882" s="1" t="s">
        <v>3825</v>
      </c>
    </row>
    <row r="1883" spans="1:13" x14ac:dyDescent="0.25">
      <c r="A1883" s="1" t="s">
        <v>3824</v>
      </c>
      <c r="B1883" s="1">
        <v>18</v>
      </c>
      <c r="C1883" s="1">
        <v>0</v>
      </c>
      <c r="D1883" s="1">
        <f>IF(Table1[[#This Row],[Position]]&lt;4,3,(IF(Table1[[#This Row],[Position]]&gt;10,1,2)))</f>
        <v>1</v>
      </c>
      <c r="E1883" s="1">
        <f>IF(Table1[[#This Row],[Previous Position]]&lt;4,3,(IF(Table1[[#This Row],[Previous Position]]&gt;10,1,2)))</f>
        <v>3</v>
      </c>
      <c r="F1883" s="1">
        <v>210</v>
      </c>
      <c r="G1883" s="1">
        <v>0</v>
      </c>
      <c r="H1883" s="1" t="s">
        <v>3826</v>
      </c>
      <c r="I1883" s="1">
        <v>0</v>
      </c>
      <c r="J1883" s="1">
        <v>0</v>
      </c>
      <c r="K1883" s="1">
        <v>0</v>
      </c>
      <c r="L1883" s="1">
        <v>188000000</v>
      </c>
      <c r="M1883" s="1" t="s">
        <v>3825</v>
      </c>
    </row>
    <row r="1884" spans="1:13" x14ac:dyDescent="0.25">
      <c r="A1884" s="1" t="s">
        <v>3827</v>
      </c>
      <c r="B1884" s="1">
        <v>18</v>
      </c>
      <c r="C1884" s="1">
        <v>17</v>
      </c>
      <c r="D1884" s="1">
        <f>IF(Table1[[#This Row],[Position]]&lt;4,3,(IF(Table1[[#This Row],[Position]]&gt;10,1,2)))</f>
        <v>1</v>
      </c>
      <c r="E1884" s="1">
        <f>IF(Table1[[#This Row],[Previous Position]]&lt;4,3,(IF(Table1[[#This Row],[Previous Position]]&gt;10,1,2)))</f>
        <v>1</v>
      </c>
      <c r="F1884" s="1">
        <v>210</v>
      </c>
      <c r="G1884" s="1">
        <v>26.1</v>
      </c>
      <c r="H1884" s="1" t="s">
        <v>135</v>
      </c>
      <c r="I1884" s="1">
        <v>0</v>
      </c>
      <c r="J1884" s="1">
        <v>0</v>
      </c>
      <c r="K1884" s="1">
        <v>0.94</v>
      </c>
      <c r="L1884" s="1">
        <v>32500000</v>
      </c>
      <c r="M1884" s="1" t="s">
        <v>3828</v>
      </c>
    </row>
    <row r="1885" spans="1:13" x14ac:dyDescent="0.25">
      <c r="A1885" s="1" t="s">
        <v>3829</v>
      </c>
      <c r="B1885" s="1">
        <v>14</v>
      </c>
      <c r="C1885" s="1">
        <v>17</v>
      </c>
      <c r="D1885" s="1">
        <f>IF(Table1[[#This Row],[Position]]&lt;4,3,(IF(Table1[[#This Row],[Position]]&gt;10,1,2)))</f>
        <v>1</v>
      </c>
      <c r="E1885" s="1">
        <f>IF(Table1[[#This Row],[Previous Position]]&lt;4,3,(IF(Table1[[#This Row],[Previous Position]]&gt;10,1,2)))</f>
        <v>1</v>
      </c>
      <c r="F1885" s="1">
        <v>90</v>
      </c>
      <c r="G1885" s="1">
        <v>0.77</v>
      </c>
      <c r="H1885" s="1" t="s">
        <v>318</v>
      </c>
      <c r="I1885" s="1">
        <v>0</v>
      </c>
      <c r="J1885" s="1">
        <v>0</v>
      </c>
      <c r="K1885" s="1">
        <v>0.42</v>
      </c>
      <c r="L1885" s="1">
        <v>10400000</v>
      </c>
      <c r="M1885" s="1" t="s">
        <v>3830</v>
      </c>
    </row>
    <row r="1886" spans="1:13" x14ac:dyDescent="0.25">
      <c r="A1886" s="1" t="s">
        <v>3831</v>
      </c>
      <c r="B1886" s="1">
        <v>13</v>
      </c>
      <c r="C1886" s="1">
        <v>10</v>
      </c>
      <c r="D1886" s="1">
        <f>IF(Table1[[#This Row],[Position]]&lt;4,3,(IF(Table1[[#This Row],[Position]]&gt;10,1,2)))</f>
        <v>1</v>
      </c>
      <c r="E1886" s="1">
        <f>IF(Table1[[#This Row],[Previous Position]]&lt;4,3,(IF(Table1[[#This Row],[Previous Position]]&gt;10,1,2)))</f>
        <v>2</v>
      </c>
      <c r="F1886" s="1">
        <v>70</v>
      </c>
      <c r="G1886" s="1">
        <v>7.89</v>
      </c>
      <c r="H1886" s="1" t="s">
        <v>1128</v>
      </c>
      <c r="I1886" s="1">
        <v>0</v>
      </c>
      <c r="J1886" s="1">
        <v>0</v>
      </c>
      <c r="K1886" s="1">
        <v>0.82</v>
      </c>
      <c r="L1886" s="1">
        <v>1180000000</v>
      </c>
      <c r="M1886" s="1" t="s">
        <v>3832</v>
      </c>
    </row>
    <row r="1887" spans="1:13" x14ac:dyDescent="0.25">
      <c r="A1887" s="1" t="s">
        <v>3833</v>
      </c>
      <c r="B1887" s="1">
        <v>8</v>
      </c>
      <c r="C1887" s="1">
        <v>7</v>
      </c>
      <c r="D1887" s="1">
        <f>IF(Table1[[#This Row],[Position]]&lt;4,3,(IF(Table1[[#This Row],[Position]]&gt;10,1,2)))</f>
        <v>2</v>
      </c>
      <c r="E1887" s="1">
        <f>IF(Table1[[#This Row],[Previous Position]]&lt;4,3,(IF(Table1[[#This Row],[Previous Position]]&gt;10,1,2)))</f>
        <v>2</v>
      </c>
      <c r="F1887" s="1">
        <v>20</v>
      </c>
      <c r="G1887" s="1">
        <v>10.65</v>
      </c>
      <c r="H1887" s="1" t="s">
        <v>1334</v>
      </c>
      <c r="I1887" s="1">
        <v>0</v>
      </c>
      <c r="J1887" s="1">
        <v>0</v>
      </c>
      <c r="K1887" s="1">
        <v>1</v>
      </c>
      <c r="L1887" s="1">
        <v>14500000</v>
      </c>
      <c r="M1887" s="1" t="s">
        <v>3834</v>
      </c>
    </row>
    <row r="1888" spans="1:13" x14ac:dyDescent="0.25">
      <c r="A1888" s="1" t="s">
        <v>3835</v>
      </c>
      <c r="B1888" s="1">
        <v>10</v>
      </c>
      <c r="C1888" s="1">
        <v>8</v>
      </c>
      <c r="D1888" s="1">
        <f>IF(Table1[[#This Row],[Position]]&lt;4,3,(IF(Table1[[#This Row],[Position]]&gt;10,1,2)))</f>
        <v>2</v>
      </c>
      <c r="E1888" s="1">
        <f>IF(Table1[[#This Row],[Previous Position]]&lt;4,3,(IF(Table1[[#This Row],[Previous Position]]&gt;10,1,2)))</f>
        <v>2</v>
      </c>
      <c r="F1888" s="1">
        <v>20</v>
      </c>
      <c r="G1888" s="1">
        <v>0</v>
      </c>
      <c r="H1888" s="1" t="s">
        <v>265</v>
      </c>
      <c r="I1888" s="1">
        <v>0</v>
      </c>
      <c r="J1888" s="1">
        <v>0</v>
      </c>
      <c r="K1888" s="1">
        <v>0</v>
      </c>
      <c r="L1888" s="1">
        <v>329000000</v>
      </c>
      <c r="M1888" s="1" t="s">
        <v>3836</v>
      </c>
    </row>
    <row r="1889" spans="1:13" x14ac:dyDescent="0.25">
      <c r="A1889" s="1" t="s">
        <v>3837</v>
      </c>
      <c r="B1889" s="1">
        <v>8</v>
      </c>
      <c r="C1889" s="1">
        <v>0</v>
      </c>
      <c r="D1889" s="1">
        <f>IF(Table1[[#This Row],[Position]]&lt;4,3,(IF(Table1[[#This Row],[Position]]&gt;10,1,2)))</f>
        <v>2</v>
      </c>
      <c r="E1889" s="1">
        <f>IF(Table1[[#This Row],[Previous Position]]&lt;4,3,(IF(Table1[[#This Row],[Previous Position]]&gt;10,1,2)))</f>
        <v>3</v>
      </c>
      <c r="F1889" s="1">
        <v>20</v>
      </c>
      <c r="G1889" s="1">
        <v>0</v>
      </c>
      <c r="H1889" s="1" t="s">
        <v>3838</v>
      </c>
      <c r="I1889" s="1">
        <v>0</v>
      </c>
      <c r="J1889" s="1">
        <v>0</v>
      </c>
      <c r="K1889" s="1">
        <v>0.65</v>
      </c>
      <c r="L1889" s="1">
        <v>342000000</v>
      </c>
      <c r="M1889" s="1" t="s">
        <v>3839</v>
      </c>
    </row>
    <row r="1890" spans="1:13" x14ac:dyDescent="0.25">
      <c r="A1890" s="1" t="s">
        <v>3840</v>
      </c>
      <c r="B1890" s="1">
        <v>8</v>
      </c>
      <c r="C1890" s="1">
        <v>8</v>
      </c>
      <c r="D1890" s="1">
        <f>IF(Table1[[#This Row],[Position]]&lt;4,3,(IF(Table1[[#This Row],[Position]]&gt;10,1,2)))</f>
        <v>2</v>
      </c>
      <c r="E1890" s="1">
        <f>IF(Table1[[#This Row],[Previous Position]]&lt;4,3,(IF(Table1[[#This Row],[Previous Position]]&gt;10,1,2)))</f>
        <v>2</v>
      </c>
      <c r="F1890" s="1">
        <v>20</v>
      </c>
      <c r="G1890" s="1">
        <v>0</v>
      </c>
      <c r="H1890" s="1" t="s">
        <v>1297</v>
      </c>
      <c r="I1890" s="1">
        <v>0</v>
      </c>
      <c r="J1890" s="1">
        <v>0</v>
      </c>
      <c r="K1890" s="1">
        <v>0.97</v>
      </c>
      <c r="L1890" s="1">
        <v>9850000</v>
      </c>
      <c r="M1890" s="1" t="s">
        <v>3841</v>
      </c>
    </row>
    <row r="1891" spans="1:13" x14ac:dyDescent="0.25">
      <c r="A1891" s="1" t="s">
        <v>3842</v>
      </c>
      <c r="B1891" s="1">
        <v>9</v>
      </c>
      <c r="C1891" s="1">
        <v>9</v>
      </c>
      <c r="D1891" s="1">
        <f>IF(Table1[[#This Row],[Position]]&lt;4,3,(IF(Table1[[#This Row],[Position]]&gt;10,1,2)))</f>
        <v>2</v>
      </c>
      <c r="E1891" s="1">
        <f>IF(Table1[[#This Row],[Previous Position]]&lt;4,3,(IF(Table1[[#This Row],[Previous Position]]&gt;10,1,2)))</f>
        <v>2</v>
      </c>
      <c r="F1891" s="1">
        <v>20</v>
      </c>
      <c r="G1891" s="1">
        <v>27.98</v>
      </c>
      <c r="H1891" s="1" t="s">
        <v>1123</v>
      </c>
      <c r="I1891" s="1">
        <v>0</v>
      </c>
      <c r="J1891" s="1">
        <v>0</v>
      </c>
      <c r="K1891" s="1">
        <v>0.97</v>
      </c>
      <c r="L1891" s="1">
        <v>12500000</v>
      </c>
      <c r="M1891" s="1" t="s">
        <v>3843</v>
      </c>
    </row>
    <row r="1892" spans="1:13" x14ac:dyDescent="0.25">
      <c r="A1892" s="1" t="s">
        <v>3844</v>
      </c>
      <c r="B1892" s="1">
        <v>9</v>
      </c>
      <c r="C1892" s="1">
        <v>0</v>
      </c>
      <c r="D1892" s="1">
        <f>IF(Table1[[#This Row],[Position]]&lt;4,3,(IF(Table1[[#This Row],[Position]]&gt;10,1,2)))</f>
        <v>2</v>
      </c>
      <c r="E1892" s="1">
        <f>IF(Table1[[#This Row],[Previous Position]]&lt;4,3,(IF(Table1[[#This Row],[Previous Position]]&gt;10,1,2)))</f>
        <v>3</v>
      </c>
      <c r="F1892" s="1">
        <v>20</v>
      </c>
      <c r="G1892" s="1">
        <v>63.67</v>
      </c>
      <c r="H1892" s="1" t="s">
        <v>130</v>
      </c>
      <c r="I1892" s="1">
        <v>0</v>
      </c>
      <c r="J1892" s="1">
        <v>0</v>
      </c>
      <c r="K1892" s="1">
        <v>0.97</v>
      </c>
      <c r="L1892" s="1">
        <v>1170000000</v>
      </c>
      <c r="M1892" s="1" t="s">
        <v>3845</v>
      </c>
    </row>
    <row r="1893" spans="1:13" x14ac:dyDescent="0.25">
      <c r="A1893" s="1" t="s">
        <v>3846</v>
      </c>
      <c r="B1893" s="1">
        <v>9</v>
      </c>
      <c r="C1893" s="1">
        <v>8</v>
      </c>
      <c r="D1893" s="1">
        <f>IF(Table1[[#This Row],[Position]]&lt;4,3,(IF(Table1[[#This Row],[Position]]&gt;10,1,2)))</f>
        <v>2</v>
      </c>
      <c r="E1893" s="1">
        <f>IF(Table1[[#This Row],[Previous Position]]&lt;4,3,(IF(Table1[[#This Row],[Previous Position]]&gt;10,1,2)))</f>
        <v>2</v>
      </c>
      <c r="F1893" s="1">
        <v>20</v>
      </c>
      <c r="G1893" s="1">
        <v>4.93</v>
      </c>
      <c r="H1893" s="1" t="s">
        <v>3847</v>
      </c>
      <c r="I1893" s="1">
        <v>0</v>
      </c>
      <c r="J1893" s="1">
        <v>0</v>
      </c>
      <c r="K1893" s="1">
        <v>0.68</v>
      </c>
      <c r="L1893" s="1">
        <v>31300000</v>
      </c>
      <c r="M1893" s="1" t="s">
        <v>3848</v>
      </c>
    </row>
    <row r="1894" spans="1:13" x14ac:dyDescent="0.25">
      <c r="A1894" s="1" t="s">
        <v>3849</v>
      </c>
      <c r="B1894" s="1">
        <v>8</v>
      </c>
      <c r="C1894" s="1">
        <v>8</v>
      </c>
      <c r="D1894" s="1">
        <f>IF(Table1[[#This Row],[Position]]&lt;4,3,(IF(Table1[[#This Row],[Position]]&gt;10,1,2)))</f>
        <v>2</v>
      </c>
      <c r="E1894" s="1">
        <f>IF(Table1[[#This Row],[Previous Position]]&lt;4,3,(IF(Table1[[#This Row],[Previous Position]]&gt;10,1,2)))</f>
        <v>2</v>
      </c>
      <c r="F1894" s="1">
        <v>20</v>
      </c>
      <c r="G1894" s="1">
        <v>0</v>
      </c>
      <c r="H1894" s="1" t="s">
        <v>559</v>
      </c>
      <c r="I1894" s="1">
        <v>0</v>
      </c>
      <c r="J1894" s="1">
        <v>0</v>
      </c>
      <c r="K1894" s="1">
        <v>0.08</v>
      </c>
      <c r="L1894" s="1">
        <v>1730000</v>
      </c>
      <c r="M1894" s="1" t="s">
        <v>3850</v>
      </c>
    </row>
    <row r="1895" spans="1:13" x14ac:dyDescent="0.25">
      <c r="A1895" s="1" t="s">
        <v>3851</v>
      </c>
      <c r="B1895" s="1">
        <v>9</v>
      </c>
      <c r="C1895" s="1">
        <v>9</v>
      </c>
      <c r="D1895" s="1">
        <f>IF(Table1[[#This Row],[Position]]&lt;4,3,(IF(Table1[[#This Row],[Position]]&gt;10,1,2)))</f>
        <v>2</v>
      </c>
      <c r="E1895" s="1">
        <f>IF(Table1[[#This Row],[Previous Position]]&lt;4,3,(IF(Table1[[#This Row],[Previous Position]]&gt;10,1,2)))</f>
        <v>2</v>
      </c>
      <c r="F1895" s="1">
        <v>20</v>
      </c>
      <c r="G1895" s="1">
        <v>0</v>
      </c>
      <c r="H1895" s="1" t="s">
        <v>182</v>
      </c>
      <c r="I1895" s="1">
        <v>0</v>
      </c>
      <c r="J1895" s="1">
        <v>0</v>
      </c>
      <c r="K1895" s="1">
        <v>0.69</v>
      </c>
      <c r="L1895" s="1">
        <v>516000</v>
      </c>
      <c r="M1895" s="1" t="s">
        <v>3852</v>
      </c>
    </row>
    <row r="1896" spans="1:13" x14ac:dyDescent="0.25">
      <c r="A1896" s="1" t="s">
        <v>3853</v>
      </c>
      <c r="B1896" s="1">
        <v>10</v>
      </c>
      <c r="C1896" s="1">
        <v>10</v>
      </c>
      <c r="D1896" s="1">
        <f>IF(Table1[[#This Row],[Position]]&lt;4,3,(IF(Table1[[#This Row],[Position]]&gt;10,1,2)))</f>
        <v>2</v>
      </c>
      <c r="E1896" s="1">
        <f>IF(Table1[[#This Row],[Previous Position]]&lt;4,3,(IF(Table1[[#This Row],[Previous Position]]&gt;10,1,2)))</f>
        <v>2</v>
      </c>
      <c r="F1896" s="1">
        <v>20</v>
      </c>
      <c r="G1896" s="1">
        <v>0</v>
      </c>
      <c r="H1896" s="1" t="s">
        <v>135</v>
      </c>
      <c r="I1896" s="1">
        <v>0</v>
      </c>
      <c r="J1896" s="1">
        <v>0</v>
      </c>
      <c r="K1896" s="1">
        <v>0.3</v>
      </c>
      <c r="L1896" s="1">
        <v>21500000</v>
      </c>
      <c r="M1896" s="1" t="s">
        <v>3854</v>
      </c>
    </row>
    <row r="1897" spans="1:13" x14ac:dyDescent="0.25">
      <c r="A1897" s="1" t="s">
        <v>3855</v>
      </c>
      <c r="B1897" s="1">
        <v>9</v>
      </c>
      <c r="C1897" s="1">
        <v>9</v>
      </c>
      <c r="D1897" s="1">
        <f>IF(Table1[[#This Row],[Position]]&lt;4,3,(IF(Table1[[#This Row],[Position]]&gt;10,1,2)))</f>
        <v>2</v>
      </c>
      <c r="E1897" s="1">
        <f>IF(Table1[[#This Row],[Previous Position]]&lt;4,3,(IF(Table1[[#This Row],[Previous Position]]&gt;10,1,2)))</f>
        <v>2</v>
      </c>
      <c r="F1897" s="1">
        <v>20</v>
      </c>
      <c r="G1897" s="1">
        <v>2.8</v>
      </c>
      <c r="H1897" s="1" t="s">
        <v>229</v>
      </c>
      <c r="I1897" s="1">
        <v>0</v>
      </c>
      <c r="J1897" s="1">
        <v>0</v>
      </c>
      <c r="K1897" s="1">
        <v>0.43</v>
      </c>
      <c r="L1897" s="1">
        <v>1250000000</v>
      </c>
      <c r="M1897" s="1" t="s">
        <v>3856</v>
      </c>
    </row>
    <row r="1898" spans="1:13" x14ac:dyDescent="0.25">
      <c r="A1898" s="1" t="s">
        <v>3857</v>
      </c>
      <c r="B1898" s="1">
        <v>10</v>
      </c>
      <c r="C1898" s="1">
        <v>9</v>
      </c>
      <c r="D1898" s="1">
        <f>IF(Table1[[#This Row],[Position]]&lt;4,3,(IF(Table1[[#This Row],[Position]]&gt;10,1,2)))</f>
        <v>2</v>
      </c>
      <c r="E1898" s="1">
        <f>IF(Table1[[#This Row],[Previous Position]]&lt;4,3,(IF(Table1[[#This Row],[Previous Position]]&gt;10,1,2)))</f>
        <v>2</v>
      </c>
      <c r="F1898" s="1">
        <v>20</v>
      </c>
      <c r="G1898" s="1">
        <v>0</v>
      </c>
      <c r="H1898" s="1" t="s">
        <v>2345</v>
      </c>
      <c r="I1898" s="1">
        <v>0</v>
      </c>
      <c r="J1898" s="1">
        <v>0</v>
      </c>
      <c r="K1898" s="1">
        <v>0.91</v>
      </c>
      <c r="L1898" s="1">
        <v>17600000</v>
      </c>
      <c r="M1898" s="1" t="s">
        <v>3858</v>
      </c>
    </row>
    <row r="1899" spans="1:13" x14ac:dyDescent="0.25">
      <c r="A1899" s="1" t="s">
        <v>3859</v>
      </c>
      <c r="B1899" s="1">
        <v>9</v>
      </c>
      <c r="C1899" s="1">
        <v>0</v>
      </c>
      <c r="D1899" s="1">
        <f>IF(Table1[[#This Row],[Position]]&lt;4,3,(IF(Table1[[#This Row],[Position]]&gt;10,1,2)))</f>
        <v>2</v>
      </c>
      <c r="E1899" s="1">
        <f>IF(Table1[[#This Row],[Previous Position]]&lt;4,3,(IF(Table1[[#This Row],[Previous Position]]&gt;10,1,2)))</f>
        <v>3</v>
      </c>
      <c r="F1899" s="1">
        <v>20</v>
      </c>
      <c r="G1899" s="1">
        <v>1.05</v>
      </c>
      <c r="H1899" s="1" t="s">
        <v>3838</v>
      </c>
      <c r="I1899" s="1">
        <v>0</v>
      </c>
      <c r="J1899" s="1">
        <v>0</v>
      </c>
      <c r="K1899" s="1">
        <v>0.55000000000000004</v>
      </c>
      <c r="L1899" s="1">
        <v>452000000</v>
      </c>
      <c r="M1899" s="1" t="s">
        <v>3860</v>
      </c>
    </row>
    <row r="1900" spans="1:13" x14ac:dyDescent="0.25">
      <c r="A1900" s="1" t="s">
        <v>3861</v>
      </c>
      <c r="B1900" s="1">
        <v>10</v>
      </c>
      <c r="C1900" s="1">
        <v>0</v>
      </c>
      <c r="D1900" s="1">
        <f>IF(Table1[[#This Row],[Position]]&lt;4,3,(IF(Table1[[#This Row],[Position]]&gt;10,1,2)))</f>
        <v>2</v>
      </c>
      <c r="E1900" s="1">
        <f>IF(Table1[[#This Row],[Previous Position]]&lt;4,3,(IF(Table1[[#This Row],[Previous Position]]&gt;10,1,2)))</f>
        <v>3</v>
      </c>
      <c r="F1900" s="1">
        <v>20</v>
      </c>
      <c r="G1900" s="1">
        <v>0</v>
      </c>
      <c r="H1900" s="1" t="s">
        <v>338</v>
      </c>
      <c r="I1900" s="1">
        <v>0</v>
      </c>
      <c r="J1900" s="1">
        <v>0</v>
      </c>
      <c r="K1900" s="1">
        <v>0</v>
      </c>
      <c r="L1900" s="1">
        <v>1030000000</v>
      </c>
      <c r="M1900" s="1" t="s">
        <v>3862</v>
      </c>
    </row>
    <row r="1901" spans="1:13" x14ac:dyDescent="0.25">
      <c r="A1901" s="1" t="s">
        <v>3863</v>
      </c>
      <c r="B1901" s="1">
        <v>9</v>
      </c>
      <c r="C1901" s="1">
        <v>9</v>
      </c>
      <c r="D1901" s="1">
        <f>IF(Table1[[#This Row],[Position]]&lt;4,3,(IF(Table1[[#This Row],[Position]]&gt;10,1,2)))</f>
        <v>2</v>
      </c>
      <c r="E1901" s="1">
        <f>IF(Table1[[#This Row],[Previous Position]]&lt;4,3,(IF(Table1[[#This Row],[Previous Position]]&gt;10,1,2)))</f>
        <v>2</v>
      </c>
      <c r="F1901" s="1">
        <v>20</v>
      </c>
      <c r="G1901" s="1">
        <v>29.59</v>
      </c>
      <c r="H1901" s="1" t="s">
        <v>599</v>
      </c>
      <c r="I1901" s="1">
        <v>0</v>
      </c>
      <c r="J1901" s="1">
        <v>0</v>
      </c>
      <c r="K1901" s="1">
        <v>0.99</v>
      </c>
      <c r="L1901" s="1">
        <v>49900000</v>
      </c>
      <c r="M1901" s="1" t="s">
        <v>3864</v>
      </c>
    </row>
    <row r="1902" spans="1:13" x14ac:dyDescent="0.25">
      <c r="A1902" s="1" t="s">
        <v>3865</v>
      </c>
      <c r="B1902" s="1">
        <v>10</v>
      </c>
      <c r="C1902" s="1">
        <v>10</v>
      </c>
      <c r="D1902" s="1">
        <f>IF(Table1[[#This Row],[Position]]&lt;4,3,(IF(Table1[[#This Row],[Position]]&gt;10,1,2)))</f>
        <v>2</v>
      </c>
      <c r="E1902" s="1">
        <f>IF(Table1[[#This Row],[Previous Position]]&lt;4,3,(IF(Table1[[#This Row],[Previous Position]]&gt;10,1,2)))</f>
        <v>2</v>
      </c>
      <c r="F1902" s="1">
        <v>20</v>
      </c>
      <c r="G1902" s="1">
        <v>0</v>
      </c>
      <c r="H1902" s="1" t="s">
        <v>15</v>
      </c>
      <c r="I1902" s="1">
        <v>0</v>
      </c>
      <c r="J1902" s="1">
        <v>0</v>
      </c>
      <c r="K1902" s="1">
        <v>0.85</v>
      </c>
      <c r="L1902" s="1">
        <v>251000000</v>
      </c>
      <c r="M1902" s="1" t="s">
        <v>3866</v>
      </c>
    </row>
    <row r="1903" spans="1:13" x14ac:dyDescent="0.25">
      <c r="A1903" s="1" t="s">
        <v>3867</v>
      </c>
      <c r="B1903" s="1">
        <v>10</v>
      </c>
      <c r="C1903" s="1">
        <v>11</v>
      </c>
      <c r="D1903" s="1">
        <f>IF(Table1[[#This Row],[Position]]&lt;4,3,(IF(Table1[[#This Row],[Position]]&gt;10,1,2)))</f>
        <v>2</v>
      </c>
      <c r="E1903" s="1">
        <f>IF(Table1[[#This Row],[Previous Position]]&lt;4,3,(IF(Table1[[#This Row],[Previous Position]]&gt;10,1,2)))</f>
        <v>1</v>
      </c>
      <c r="F1903" s="1">
        <v>20</v>
      </c>
      <c r="G1903" s="1">
        <v>0</v>
      </c>
      <c r="H1903" s="1" t="s">
        <v>130</v>
      </c>
      <c r="I1903" s="1">
        <v>0</v>
      </c>
      <c r="J1903" s="1">
        <v>0</v>
      </c>
      <c r="K1903" s="1">
        <v>0.94</v>
      </c>
      <c r="L1903" s="1">
        <v>69000000</v>
      </c>
      <c r="M1903" s="1" t="s">
        <v>3868</v>
      </c>
    </row>
    <row r="1904" spans="1:13" x14ac:dyDescent="0.25">
      <c r="A1904" s="1" t="s">
        <v>3869</v>
      </c>
      <c r="B1904" s="1">
        <v>10</v>
      </c>
      <c r="C1904" s="1">
        <v>8</v>
      </c>
      <c r="D1904" s="1">
        <f>IF(Table1[[#This Row],[Position]]&lt;4,3,(IF(Table1[[#This Row],[Position]]&gt;10,1,2)))</f>
        <v>2</v>
      </c>
      <c r="E1904" s="1">
        <f>IF(Table1[[#This Row],[Previous Position]]&lt;4,3,(IF(Table1[[#This Row],[Previous Position]]&gt;10,1,2)))</f>
        <v>2</v>
      </c>
      <c r="F1904" s="1">
        <v>20</v>
      </c>
      <c r="G1904" s="1">
        <v>14.73</v>
      </c>
      <c r="H1904" s="1" t="s">
        <v>1212</v>
      </c>
      <c r="I1904" s="1">
        <v>0</v>
      </c>
      <c r="J1904" s="1">
        <v>0</v>
      </c>
      <c r="K1904" s="1">
        <v>0.48</v>
      </c>
      <c r="L1904" s="1">
        <v>940000</v>
      </c>
      <c r="M1904" s="1" t="s">
        <v>3870</v>
      </c>
    </row>
    <row r="1905" spans="1:13" x14ac:dyDescent="0.25">
      <c r="A1905" s="1" t="s">
        <v>3871</v>
      </c>
      <c r="B1905" s="1">
        <v>8</v>
      </c>
      <c r="C1905" s="1">
        <v>10</v>
      </c>
      <c r="D1905" s="1">
        <f>IF(Table1[[#This Row],[Position]]&lt;4,3,(IF(Table1[[#This Row],[Position]]&gt;10,1,2)))</f>
        <v>2</v>
      </c>
      <c r="E1905" s="1">
        <f>IF(Table1[[#This Row],[Previous Position]]&lt;4,3,(IF(Table1[[#This Row],[Previous Position]]&gt;10,1,2)))</f>
        <v>2</v>
      </c>
      <c r="F1905" s="1">
        <v>20</v>
      </c>
      <c r="G1905" s="1">
        <v>0</v>
      </c>
      <c r="H1905" s="1" t="s">
        <v>127</v>
      </c>
      <c r="I1905" s="1">
        <v>0</v>
      </c>
      <c r="J1905" s="1">
        <v>0</v>
      </c>
      <c r="K1905" s="1">
        <v>0.18</v>
      </c>
      <c r="L1905" s="1">
        <v>1140000</v>
      </c>
      <c r="M1905" s="1" t="s">
        <v>3872</v>
      </c>
    </row>
    <row r="1906" spans="1:13" x14ac:dyDescent="0.25">
      <c r="A1906" s="1" t="s">
        <v>3873</v>
      </c>
      <c r="B1906" s="1">
        <v>9</v>
      </c>
      <c r="C1906" s="1">
        <v>13</v>
      </c>
      <c r="D1906" s="1">
        <f>IF(Table1[[#This Row],[Position]]&lt;4,3,(IF(Table1[[#This Row],[Position]]&gt;10,1,2)))</f>
        <v>2</v>
      </c>
      <c r="E1906" s="1">
        <f>IF(Table1[[#This Row],[Previous Position]]&lt;4,3,(IF(Table1[[#This Row],[Previous Position]]&gt;10,1,2)))</f>
        <v>1</v>
      </c>
      <c r="F1906" s="1">
        <v>20</v>
      </c>
      <c r="G1906" s="1">
        <v>0</v>
      </c>
      <c r="H1906" s="1" t="s">
        <v>127</v>
      </c>
      <c r="I1906" s="1">
        <v>0</v>
      </c>
      <c r="J1906" s="1">
        <v>0</v>
      </c>
      <c r="K1906" s="1">
        <v>0.23</v>
      </c>
      <c r="L1906" s="1">
        <v>497000000</v>
      </c>
      <c r="M1906" s="1" t="s">
        <v>3874</v>
      </c>
    </row>
    <row r="1907" spans="1:13" x14ac:dyDescent="0.25">
      <c r="A1907" s="1" t="s">
        <v>3875</v>
      </c>
      <c r="B1907" s="1">
        <v>10</v>
      </c>
      <c r="C1907" s="1">
        <v>7</v>
      </c>
      <c r="D1907" s="1">
        <f>IF(Table1[[#This Row],[Position]]&lt;4,3,(IF(Table1[[#This Row],[Position]]&gt;10,1,2)))</f>
        <v>2</v>
      </c>
      <c r="E1907" s="1">
        <f>IF(Table1[[#This Row],[Previous Position]]&lt;4,3,(IF(Table1[[#This Row],[Previous Position]]&gt;10,1,2)))</f>
        <v>2</v>
      </c>
      <c r="F1907" s="1">
        <v>20</v>
      </c>
      <c r="G1907" s="1">
        <v>5.88</v>
      </c>
      <c r="H1907" s="1" t="s">
        <v>673</v>
      </c>
      <c r="I1907" s="1">
        <v>0</v>
      </c>
      <c r="J1907" s="1">
        <v>0</v>
      </c>
      <c r="K1907" s="1">
        <v>0.19</v>
      </c>
      <c r="L1907" s="1">
        <v>17600000</v>
      </c>
      <c r="M1907" s="1" t="s">
        <v>3876</v>
      </c>
    </row>
    <row r="1908" spans="1:13" x14ac:dyDescent="0.25">
      <c r="A1908" s="1" t="s">
        <v>3877</v>
      </c>
      <c r="B1908" s="1">
        <v>8</v>
      </c>
      <c r="C1908" s="1">
        <v>8</v>
      </c>
      <c r="D1908" s="1">
        <f>IF(Table1[[#This Row],[Position]]&lt;4,3,(IF(Table1[[#This Row],[Position]]&gt;10,1,2)))</f>
        <v>2</v>
      </c>
      <c r="E1908" s="1">
        <f>IF(Table1[[#This Row],[Previous Position]]&lt;4,3,(IF(Table1[[#This Row],[Previous Position]]&gt;10,1,2)))</f>
        <v>2</v>
      </c>
      <c r="F1908" s="1">
        <v>20</v>
      </c>
      <c r="G1908" s="1">
        <v>9.11</v>
      </c>
      <c r="H1908" s="1" t="s">
        <v>3136</v>
      </c>
      <c r="I1908" s="1">
        <v>0</v>
      </c>
      <c r="J1908" s="1">
        <v>0</v>
      </c>
      <c r="K1908" s="1">
        <v>0.95</v>
      </c>
      <c r="L1908" s="1">
        <v>276000</v>
      </c>
      <c r="M1908" s="1" t="s">
        <v>3878</v>
      </c>
    </row>
    <row r="1909" spans="1:13" x14ac:dyDescent="0.25">
      <c r="A1909" s="1" t="s">
        <v>3879</v>
      </c>
      <c r="B1909" s="1">
        <v>9</v>
      </c>
      <c r="C1909" s="1">
        <v>10</v>
      </c>
      <c r="D1909" s="1">
        <f>IF(Table1[[#This Row],[Position]]&lt;4,3,(IF(Table1[[#This Row],[Position]]&gt;10,1,2)))</f>
        <v>2</v>
      </c>
      <c r="E1909" s="1">
        <f>IF(Table1[[#This Row],[Previous Position]]&lt;4,3,(IF(Table1[[#This Row],[Previous Position]]&gt;10,1,2)))</f>
        <v>2</v>
      </c>
      <c r="F1909" s="1">
        <v>20</v>
      </c>
      <c r="G1909" s="1">
        <v>0</v>
      </c>
      <c r="H1909" s="1" t="s">
        <v>50</v>
      </c>
      <c r="I1909" s="1">
        <v>0</v>
      </c>
      <c r="J1909" s="1">
        <v>0</v>
      </c>
      <c r="K1909" s="1">
        <v>0.73</v>
      </c>
      <c r="L1909" s="1">
        <v>213000000</v>
      </c>
      <c r="M1909" s="1" t="s">
        <v>3880</v>
      </c>
    </row>
    <row r="1910" spans="1:13" x14ac:dyDescent="0.25">
      <c r="A1910" s="1" t="s">
        <v>3881</v>
      </c>
      <c r="B1910" s="1">
        <v>9</v>
      </c>
      <c r="C1910" s="1">
        <v>0</v>
      </c>
      <c r="D1910" s="1">
        <f>IF(Table1[[#This Row],[Position]]&lt;4,3,(IF(Table1[[#This Row],[Position]]&gt;10,1,2)))</f>
        <v>2</v>
      </c>
      <c r="E1910" s="1">
        <f>IF(Table1[[#This Row],[Previous Position]]&lt;4,3,(IF(Table1[[#This Row],[Previous Position]]&gt;10,1,2)))</f>
        <v>3</v>
      </c>
      <c r="F1910" s="1">
        <v>20</v>
      </c>
      <c r="G1910" s="1">
        <v>17.89</v>
      </c>
      <c r="H1910" s="1" t="s">
        <v>3882</v>
      </c>
      <c r="I1910" s="1">
        <v>0</v>
      </c>
      <c r="J1910" s="1">
        <v>0</v>
      </c>
      <c r="K1910" s="1">
        <v>0.62</v>
      </c>
      <c r="L1910" s="1">
        <v>17300000</v>
      </c>
      <c r="M1910" s="1" t="s">
        <v>3883</v>
      </c>
    </row>
    <row r="1911" spans="1:13" x14ac:dyDescent="0.25">
      <c r="A1911" s="1" t="s">
        <v>3650</v>
      </c>
      <c r="B1911" s="1">
        <v>8</v>
      </c>
      <c r="C1911" s="1">
        <v>0</v>
      </c>
      <c r="D1911" s="1">
        <f>IF(Table1[[#This Row],[Position]]&lt;4,3,(IF(Table1[[#This Row],[Position]]&gt;10,1,2)))</f>
        <v>2</v>
      </c>
      <c r="E1911" s="1">
        <f>IF(Table1[[#This Row],[Previous Position]]&lt;4,3,(IF(Table1[[#This Row],[Previous Position]]&gt;10,1,2)))</f>
        <v>3</v>
      </c>
      <c r="F1911" s="1">
        <v>20</v>
      </c>
      <c r="G1911" s="1">
        <v>29.22</v>
      </c>
      <c r="H1911" s="1" t="s">
        <v>173</v>
      </c>
      <c r="I1911" s="1">
        <v>0</v>
      </c>
      <c r="J1911" s="1">
        <v>0</v>
      </c>
      <c r="K1911" s="1">
        <v>0.81</v>
      </c>
      <c r="L1911" s="1">
        <v>1440000</v>
      </c>
      <c r="M1911" s="1" t="s">
        <v>3651</v>
      </c>
    </row>
    <row r="1912" spans="1:13" x14ac:dyDescent="0.25">
      <c r="A1912" s="1" t="s">
        <v>3884</v>
      </c>
      <c r="B1912" s="1">
        <v>9</v>
      </c>
      <c r="C1912" s="1">
        <v>8</v>
      </c>
      <c r="D1912" s="1">
        <f>IF(Table1[[#This Row],[Position]]&lt;4,3,(IF(Table1[[#This Row],[Position]]&gt;10,1,2)))</f>
        <v>2</v>
      </c>
      <c r="E1912" s="1">
        <f>IF(Table1[[#This Row],[Previous Position]]&lt;4,3,(IF(Table1[[#This Row],[Previous Position]]&gt;10,1,2)))</f>
        <v>2</v>
      </c>
      <c r="F1912" s="1">
        <v>20</v>
      </c>
      <c r="G1912" s="1">
        <v>26.81</v>
      </c>
      <c r="H1912" s="1" t="s">
        <v>3885</v>
      </c>
      <c r="I1912" s="1">
        <v>0</v>
      </c>
      <c r="J1912" s="1">
        <v>0</v>
      </c>
      <c r="K1912" s="1">
        <v>0.98</v>
      </c>
      <c r="L1912" s="1">
        <v>9250000</v>
      </c>
      <c r="M1912" s="1" t="s">
        <v>3886</v>
      </c>
    </row>
    <row r="1913" spans="1:13" x14ac:dyDescent="0.25">
      <c r="A1913" s="1" t="s">
        <v>3652</v>
      </c>
      <c r="B1913" s="1">
        <v>8</v>
      </c>
      <c r="C1913" s="1">
        <v>7</v>
      </c>
      <c r="D1913" s="1">
        <f>IF(Table1[[#This Row],[Position]]&lt;4,3,(IF(Table1[[#This Row],[Position]]&gt;10,1,2)))</f>
        <v>2</v>
      </c>
      <c r="E1913" s="1">
        <f>IF(Table1[[#This Row],[Previous Position]]&lt;4,3,(IF(Table1[[#This Row],[Previous Position]]&gt;10,1,2)))</f>
        <v>2</v>
      </c>
      <c r="F1913" s="1">
        <v>20</v>
      </c>
      <c r="G1913" s="1">
        <v>0</v>
      </c>
      <c r="H1913" s="1" t="s">
        <v>1918</v>
      </c>
      <c r="I1913" s="1">
        <v>0</v>
      </c>
      <c r="J1913" s="1">
        <v>0</v>
      </c>
      <c r="K1913" s="1">
        <v>0.97</v>
      </c>
      <c r="L1913" s="1">
        <v>145000000</v>
      </c>
      <c r="M1913" s="1" t="s">
        <v>3653</v>
      </c>
    </row>
    <row r="1914" spans="1:13" x14ac:dyDescent="0.25">
      <c r="A1914" s="1" t="s">
        <v>3887</v>
      </c>
      <c r="B1914" s="1">
        <v>9</v>
      </c>
      <c r="C1914" s="1">
        <v>10</v>
      </c>
      <c r="D1914" s="1">
        <f>IF(Table1[[#This Row],[Position]]&lt;4,3,(IF(Table1[[#This Row],[Position]]&gt;10,1,2)))</f>
        <v>2</v>
      </c>
      <c r="E1914" s="1">
        <f>IF(Table1[[#This Row],[Previous Position]]&lt;4,3,(IF(Table1[[#This Row],[Previous Position]]&gt;10,1,2)))</f>
        <v>2</v>
      </c>
      <c r="F1914" s="1">
        <v>20</v>
      </c>
      <c r="G1914" s="1">
        <v>28.17</v>
      </c>
      <c r="H1914" s="1" t="s">
        <v>18</v>
      </c>
      <c r="I1914" s="1">
        <v>0</v>
      </c>
      <c r="J1914" s="1">
        <v>0</v>
      </c>
      <c r="K1914" s="1">
        <v>0.85</v>
      </c>
      <c r="L1914" s="1">
        <v>85100000</v>
      </c>
      <c r="M1914" s="1" t="s">
        <v>3888</v>
      </c>
    </row>
    <row r="1915" spans="1:13" x14ac:dyDescent="0.25">
      <c r="A1915" s="1" t="s">
        <v>3889</v>
      </c>
      <c r="B1915" s="1">
        <v>9</v>
      </c>
      <c r="C1915" s="1">
        <v>10</v>
      </c>
      <c r="D1915" s="1">
        <f>IF(Table1[[#This Row],[Position]]&lt;4,3,(IF(Table1[[#This Row],[Position]]&gt;10,1,2)))</f>
        <v>2</v>
      </c>
      <c r="E1915" s="1">
        <f>IF(Table1[[#This Row],[Previous Position]]&lt;4,3,(IF(Table1[[#This Row],[Previous Position]]&gt;10,1,2)))</f>
        <v>2</v>
      </c>
      <c r="F1915" s="1">
        <v>20</v>
      </c>
      <c r="G1915" s="1">
        <v>0</v>
      </c>
      <c r="H1915" s="1" t="s">
        <v>113</v>
      </c>
      <c r="I1915" s="1">
        <v>0</v>
      </c>
      <c r="J1915" s="1">
        <v>0</v>
      </c>
      <c r="K1915" s="1">
        <v>0.56000000000000005</v>
      </c>
      <c r="L1915" s="1">
        <v>56700000</v>
      </c>
      <c r="M1915" s="1" t="s">
        <v>3890</v>
      </c>
    </row>
    <row r="1916" spans="1:13" x14ac:dyDescent="0.25">
      <c r="A1916" s="1" t="s">
        <v>3891</v>
      </c>
      <c r="B1916" s="1">
        <v>9</v>
      </c>
      <c r="C1916" s="1">
        <v>7</v>
      </c>
      <c r="D1916" s="1">
        <f>IF(Table1[[#This Row],[Position]]&lt;4,3,(IF(Table1[[#This Row],[Position]]&gt;10,1,2)))</f>
        <v>2</v>
      </c>
      <c r="E1916" s="1">
        <f>IF(Table1[[#This Row],[Previous Position]]&lt;4,3,(IF(Table1[[#This Row],[Previous Position]]&gt;10,1,2)))</f>
        <v>2</v>
      </c>
      <c r="F1916" s="1">
        <v>20</v>
      </c>
      <c r="G1916" s="1">
        <v>0</v>
      </c>
      <c r="H1916" s="1" t="s">
        <v>127</v>
      </c>
      <c r="I1916" s="1">
        <v>0</v>
      </c>
      <c r="J1916" s="1">
        <v>0</v>
      </c>
      <c r="K1916" s="1">
        <v>0.4</v>
      </c>
      <c r="L1916" s="1">
        <v>16900000</v>
      </c>
      <c r="M1916" s="1" t="s">
        <v>3892</v>
      </c>
    </row>
    <row r="1917" spans="1:13" x14ac:dyDescent="0.25">
      <c r="A1917" s="1" t="s">
        <v>3893</v>
      </c>
      <c r="B1917" s="1">
        <v>9</v>
      </c>
      <c r="C1917" s="1">
        <v>9</v>
      </c>
      <c r="D1917" s="1">
        <f>IF(Table1[[#This Row],[Position]]&lt;4,3,(IF(Table1[[#This Row],[Position]]&gt;10,1,2)))</f>
        <v>2</v>
      </c>
      <c r="E1917" s="1">
        <f>IF(Table1[[#This Row],[Previous Position]]&lt;4,3,(IF(Table1[[#This Row],[Previous Position]]&gt;10,1,2)))</f>
        <v>2</v>
      </c>
      <c r="F1917" s="1">
        <v>20</v>
      </c>
      <c r="G1917" s="1">
        <v>0</v>
      </c>
      <c r="H1917" s="1" t="s">
        <v>3894</v>
      </c>
      <c r="I1917" s="1">
        <v>0</v>
      </c>
      <c r="J1917" s="1">
        <v>0</v>
      </c>
      <c r="K1917" s="1">
        <v>0.02</v>
      </c>
      <c r="L1917" s="1">
        <v>2560000</v>
      </c>
      <c r="M1917" s="1" t="s">
        <v>3895</v>
      </c>
    </row>
    <row r="1918" spans="1:13" x14ac:dyDescent="0.25">
      <c r="A1918" s="1" t="s">
        <v>3896</v>
      </c>
      <c r="B1918" s="1">
        <v>8</v>
      </c>
      <c r="C1918" s="1">
        <v>9</v>
      </c>
      <c r="D1918" s="1">
        <f>IF(Table1[[#This Row],[Position]]&lt;4,3,(IF(Table1[[#This Row],[Position]]&gt;10,1,2)))</f>
        <v>2</v>
      </c>
      <c r="E1918" s="1">
        <f>IF(Table1[[#This Row],[Previous Position]]&lt;4,3,(IF(Table1[[#This Row],[Previous Position]]&gt;10,1,2)))</f>
        <v>2</v>
      </c>
      <c r="F1918" s="1">
        <v>20</v>
      </c>
      <c r="G1918" s="1">
        <v>0</v>
      </c>
      <c r="H1918" s="1" t="s">
        <v>3027</v>
      </c>
      <c r="I1918" s="1">
        <v>0</v>
      </c>
      <c r="J1918" s="1">
        <v>0</v>
      </c>
      <c r="K1918" s="1">
        <v>0.92</v>
      </c>
      <c r="L1918" s="1">
        <v>468000</v>
      </c>
      <c r="M1918" s="1" t="s">
        <v>3897</v>
      </c>
    </row>
    <row r="1919" spans="1:13" x14ac:dyDescent="0.25">
      <c r="A1919" s="1" t="s">
        <v>3898</v>
      </c>
      <c r="B1919" s="1">
        <v>8</v>
      </c>
      <c r="C1919" s="1">
        <v>7</v>
      </c>
      <c r="D1919" s="1">
        <f>IF(Table1[[#This Row],[Position]]&lt;4,3,(IF(Table1[[#This Row],[Position]]&gt;10,1,2)))</f>
        <v>2</v>
      </c>
      <c r="E1919" s="1">
        <f>IF(Table1[[#This Row],[Previous Position]]&lt;4,3,(IF(Table1[[#This Row],[Previous Position]]&gt;10,1,2)))</f>
        <v>2</v>
      </c>
      <c r="F1919" s="1">
        <v>20</v>
      </c>
      <c r="G1919" s="1">
        <v>0</v>
      </c>
      <c r="H1919" s="1" t="s">
        <v>119</v>
      </c>
      <c r="I1919" s="1">
        <v>0</v>
      </c>
      <c r="J1919" s="1">
        <v>0</v>
      </c>
      <c r="K1919" s="1">
        <v>0.86</v>
      </c>
      <c r="L1919" s="1">
        <v>24800000</v>
      </c>
      <c r="M1919" s="1" t="s">
        <v>3899</v>
      </c>
    </row>
    <row r="1920" spans="1:13" x14ac:dyDescent="0.25">
      <c r="A1920" s="1" t="s">
        <v>3898</v>
      </c>
      <c r="B1920" s="1">
        <v>9</v>
      </c>
      <c r="C1920" s="1">
        <v>0</v>
      </c>
      <c r="D1920" s="1">
        <f>IF(Table1[[#This Row],[Position]]&lt;4,3,(IF(Table1[[#This Row],[Position]]&gt;10,1,2)))</f>
        <v>2</v>
      </c>
      <c r="E1920" s="1">
        <f>IF(Table1[[#This Row],[Previous Position]]&lt;4,3,(IF(Table1[[#This Row],[Previous Position]]&gt;10,1,2)))</f>
        <v>3</v>
      </c>
      <c r="F1920" s="1">
        <v>20</v>
      </c>
      <c r="G1920" s="1">
        <v>0</v>
      </c>
      <c r="H1920" s="1" t="s">
        <v>1028</v>
      </c>
      <c r="I1920" s="1">
        <v>0</v>
      </c>
      <c r="J1920" s="1">
        <v>0</v>
      </c>
      <c r="K1920" s="1">
        <v>0.86</v>
      </c>
      <c r="L1920" s="1">
        <v>24800000</v>
      </c>
      <c r="M1920" s="1" t="s">
        <v>3899</v>
      </c>
    </row>
    <row r="1921" spans="1:13" x14ac:dyDescent="0.25">
      <c r="A1921" s="1" t="s">
        <v>3900</v>
      </c>
      <c r="B1921" s="1">
        <v>9</v>
      </c>
      <c r="C1921" s="1">
        <v>11</v>
      </c>
      <c r="D1921" s="1">
        <f>IF(Table1[[#This Row],[Position]]&lt;4,3,(IF(Table1[[#This Row],[Position]]&gt;10,1,2)))</f>
        <v>2</v>
      </c>
      <c r="E1921" s="1">
        <f>IF(Table1[[#This Row],[Previous Position]]&lt;4,3,(IF(Table1[[#This Row],[Previous Position]]&gt;10,1,2)))</f>
        <v>1</v>
      </c>
      <c r="F1921" s="1">
        <v>20</v>
      </c>
      <c r="G1921" s="1">
        <v>32.53</v>
      </c>
      <c r="H1921" s="1" t="s">
        <v>119</v>
      </c>
      <c r="I1921" s="1">
        <v>0</v>
      </c>
      <c r="J1921" s="1">
        <v>0</v>
      </c>
      <c r="K1921" s="1">
        <v>0.61</v>
      </c>
      <c r="L1921" s="1">
        <v>44200000</v>
      </c>
      <c r="M1921" s="1" t="s">
        <v>3901</v>
      </c>
    </row>
    <row r="1922" spans="1:13" x14ac:dyDescent="0.25">
      <c r="A1922" s="1" t="s">
        <v>3902</v>
      </c>
      <c r="B1922" s="1">
        <v>9</v>
      </c>
      <c r="C1922" s="1">
        <v>11</v>
      </c>
      <c r="D1922" s="1">
        <f>IF(Table1[[#This Row],[Position]]&lt;4,3,(IF(Table1[[#This Row],[Position]]&gt;10,1,2)))</f>
        <v>2</v>
      </c>
      <c r="E1922" s="1">
        <f>IF(Table1[[#This Row],[Previous Position]]&lt;4,3,(IF(Table1[[#This Row],[Previous Position]]&gt;10,1,2)))</f>
        <v>1</v>
      </c>
      <c r="F1922" s="1">
        <v>20</v>
      </c>
      <c r="G1922" s="1">
        <v>0</v>
      </c>
      <c r="H1922" s="1" t="s">
        <v>130</v>
      </c>
      <c r="I1922" s="1">
        <v>0</v>
      </c>
      <c r="J1922" s="1">
        <v>0</v>
      </c>
      <c r="K1922" s="1">
        <v>1</v>
      </c>
      <c r="L1922" s="1">
        <v>11700000</v>
      </c>
      <c r="M1922" s="1" t="s">
        <v>3903</v>
      </c>
    </row>
    <row r="1923" spans="1:13" x14ac:dyDescent="0.25">
      <c r="A1923" s="1" t="s">
        <v>3904</v>
      </c>
      <c r="B1923" s="1">
        <v>10</v>
      </c>
      <c r="C1923" s="1">
        <v>9</v>
      </c>
      <c r="D1923" s="1">
        <f>IF(Table1[[#This Row],[Position]]&lt;4,3,(IF(Table1[[#This Row],[Position]]&gt;10,1,2)))</f>
        <v>2</v>
      </c>
      <c r="E1923" s="1">
        <f>IF(Table1[[#This Row],[Previous Position]]&lt;4,3,(IF(Table1[[#This Row],[Previous Position]]&gt;10,1,2)))</f>
        <v>2</v>
      </c>
      <c r="F1923" s="1">
        <v>20</v>
      </c>
      <c r="G1923" s="1">
        <v>0</v>
      </c>
      <c r="H1923" s="1" t="s">
        <v>343</v>
      </c>
      <c r="I1923" s="1">
        <v>0</v>
      </c>
      <c r="J1923" s="1">
        <v>0</v>
      </c>
      <c r="K1923" s="1">
        <v>0.2</v>
      </c>
      <c r="L1923" s="1">
        <v>462000</v>
      </c>
      <c r="M1923" s="1" t="s">
        <v>3905</v>
      </c>
    </row>
    <row r="1924" spans="1:13" x14ac:dyDescent="0.25">
      <c r="A1924" s="1" t="s">
        <v>3906</v>
      </c>
      <c r="B1924" s="1">
        <v>8</v>
      </c>
      <c r="C1924" s="1">
        <v>9</v>
      </c>
      <c r="D1924" s="1">
        <f>IF(Table1[[#This Row],[Position]]&lt;4,3,(IF(Table1[[#This Row],[Position]]&gt;10,1,2)))</f>
        <v>2</v>
      </c>
      <c r="E1924" s="1">
        <f>IF(Table1[[#This Row],[Previous Position]]&lt;4,3,(IF(Table1[[#This Row],[Previous Position]]&gt;10,1,2)))</f>
        <v>2</v>
      </c>
      <c r="F1924" s="1">
        <v>20</v>
      </c>
      <c r="G1924" s="1">
        <v>2.95</v>
      </c>
      <c r="H1924" s="1" t="s">
        <v>2846</v>
      </c>
      <c r="I1924" s="1">
        <v>0</v>
      </c>
      <c r="J1924" s="1">
        <v>0</v>
      </c>
      <c r="K1924" s="1">
        <v>0.56000000000000005</v>
      </c>
      <c r="L1924" s="1">
        <v>1510000</v>
      </c>
      <c r="M1924" s="1" t="s">
        <v>3907</v>
      </c>
    </row>
    <row r="1925" spans="1:13" x14ac:dyDescent="0.25">
      <c r="A1925" s="1" t="s">
        <v>3908</v>
      </c>
      <c r="B1925" s="1">
        <v>9</v>
      </c>
      <c r="C1925" s="1">
        <v>9</v>
      </c>
      <c r="D1925" s="1">
        <f>IF(Table1[[#This Row],[Position]]&lt;4,3,(IF(Table1[[#This Row],[Position]]&gt;10,1,2)))</f>
        <v>2</v>
      </c>
      <c r="E1925" s="1">
        <f>IF(Table1[[#This Row],[Previous Position]]&lt;4,3,(IF(Table1[[#This Row],[Previous Position]]&gt;10,1,2)))</f>
        <v>2</v>
      </c>
      <c r="F1925" s="1">
        <v>20</v>
      </c>
      <c r="G1925" s="1">
        <v>16.760000000000002</v>
      </c>
      <c r="H1925" s="1" t="s">
        <v>1297</v>
      </c>
      <c r="I1925" s="1">
        <v>0</v>
      </c>
      <c r="J1925" s="1">
        <v>0</v>
      </c>
      <c r="K1925" s="1">
        <v>0.95</v>
      </c>
      <c r="L1925" s="1">
        <v>4450000</v>
      </c>
      <c r="M1925" s="1" t="s">
        <v>3909</v>
      </c>
    </row>
    <row r="1926" spans="1:13" x14ac:dyDescent="0.25">
      <c r="A1926" s="1" t="s">
        <v>3910</v>
      </c>
      <c r="B1926" s="1">
        <v>8</v>
      </c>
      <c r="C1926" s="1">
        <v>8</v>
      </c>
      <c r="D1926" s="1">
        <f>IF(Table1[[#This Row],[Position]]&lt;4,3,(IF(Table1[[#This Row],[Position]]&gt;10,1,2)))</f>
        <v>2</v>
      </c>
      <c r="E1926" s="1">
        <f>IF(Table1[[#This Row],[Previous Position]]&lt;4,3,(IF(Table1[[#This Row],[Previous Position]]&gt;10,1,2)))</f>
        <v>2</v>
      </c>
      <c r="F1926" s="1">
        <v>20</v>
      </c>
      <c r="G1926" s="1">
        <v>5.39</v>
      </c>
      <c r="H1926" s="1" t="s">
        <v>2491</v>
      </c>
      <c r="I1926" s="1">
        <v>0</v>
      </c>
      <c r="J1926" s="1">
        <v>0</v>
      </c>
      <c r="K1926" s="1">
        <v>0.9</v>
      </c>
      <c r="L1926" s="1">
        <v>798000</v>
      </c>
      <c r="M1926" s="1" t="s">
        <v>3911</v>
      </c>
    </row>
    <row r="1927" spans="1:13" x14ac:dyDescent="0.25">
      <c r="A1927" s="1" t="s">
        <v>3912</v>
      </c>
      <c r="B1927" s="1">
        <v>8</v>
      </c>
      <c r="C1927" s="1">
        <v>7</v>
      </c>
      <c r="D1927" s="1">
        <f>IF(Table1[[#This Row],[Position]]&lt;4,3,(IF(Table1[[#This Row],[Position]]&gt;10,1,2)))</f>
        <v>2</v>
      </c>
      <c r="E1927" s="1">
        <f>IF(Table1[[#This Row],[Previous Position]]&lt;4,3,(IF(Table1[[#This Row],[Previous Position]]&gt;10,1,2)))</f>
        <v>2</v>
      </c>
      <c r="F1927" s="1">
        <v>20</v>
      </c>
      <c r="G1927" s="1">
        <v>0</v>
      </c>
      <c r="H1927" s="1" t="s">
        <v>127</v>
      </c>
      <c r="I1927" s="1">
        <v>0</v>
      </c>
      <c r="J1927" s="1">
        <v>0</v>
      </c>
      <c r="K1927" s="1">
        <v>0.62</v>
      </c>
      <c r="L1927" s="1">
        <v>10600000</v>
      </c>
      <c r="M1927" s="1" t="s">
        <v>3913</v>
      </c>
    </row>
    <row r="1928" spans="1:13" x14ac:dyDescent="0.25">
      <c r="A1928" s="1" t="s">
        <v>3914</v>
      </c>
      <c r="B1928" s="1">
        <v>10</v>
      </c>
      <c r="C1928" s="1">
        <v>11</v>
      </c>
      <c r="D1928" s="1">
        <f>IF(Table1[[#This Row],[Position]]&lt;4,3,(IF(Table1[[#This Row],[Position]]&gt;10,1,2)))</f>
        <v>2</v>
      </c>
      <c r="E1928" s="1">
        <f>IF(Table1[[#This Row],[Previous Position]]&lt;4,3,(IF(Table1[[#This Row],[Previous Position]]&gt;10,1,2)))</f>
        <v>1</v>
      </c>
      <c r="F1928" s="1">
        <v>20</v>
      </c>
      <c r="G1928" s="1">
        <v>0</v>
      </c>
      <c r="H1928" s="1" t="s">
        <v>113</v>
      </c>
      <c r="I1928" s="1">
        <v>0</v>
      </c>
      <c r="J1928" s="1">
        <v>0</v>
      </c>
      <c r="K1928" s="1">
        <v>0.35</v>
      </c>
      <c r="L1928" s="1">
        <v>29600000</v>
      </c>
      <c r="M1928" s="1" t="s">
        <v>3915</v>
      </c>
    </row>
    <row r="1929" spans="1:13" x14ac:dyDescent="0.25">
      <c r="A1929" s="1" t="s">
        <v>3916</v>
      </c>
      <c r="B1929" s="1">
        <v>10</v>
      </c>
      <c r="C1929" s="1">
        <v>10</v>
      </c>
      <c r="D1929" s="1">
        <f>IF(Table1[[#This Row],[Position]]&lt;4,3,(IF(Table1[[#This Row],[Position]]&gt;10,1,2)))</f>
        <v>2</v>
      </c>
      <c r="E1929" s="1">
        <f>IF(Table1[[#This Row],[Previous Position]]&lt;4,3,(IF(Table1[[#This Row],[Previous Position]]&gt;10,1,2)))</f>
        <v>2</v>
      </c>
      <c r="F1929" s="1">
        <v>20</v>
      </c>
      <c r="G1929" s="1">
        <v>8.09</v>
      </c>
      <c r="H1929" s="1" t="s">
        <v>889</v>
      </c>
      <c r="I1929" s="1">
        <v>0</v>
      </c>
      <c r="J1929" s="1">
        <v>0</v>
      </c>
      <c r="K1929" s="1">
        <v>1</v>
      </c>
      <c r="L1929" s="1">
        <v>82000</v>
      </c>
      <c r="M1929" s="1" t="s">
        <v>3917</v>
      </c>
    </row>
    <row r="1930" spans="1:13" x14ac:dyDescent="0.25">
      <c r="A1930" s="1" t="s">
        <v>3918</v>
      </c>
      <c r="B1930" s="1">
        <v>10</v>
      </c>
      <c r="C1930" s="1">
        <v>9</v>
      </c>
      <c r="D1930" s="1">
        <f>IF(Table1[[#This Row],[Position]]&lt;4,3,(IF(Table1[[#This Row],[Position]]&gt;10,1,2)))</f>
        <v>2</v>
      </c>
      <c r="E1930" s="1">
        <f>IF(Table1[[#This Row],[Previous Position]]&lt;4,3,(IF(Table1[[#This Row],[Previous Position]]&gt;10,1,2)))</f>
        <v>2</v>
      </c>
      <c r="F1930" s="1">
        <v>20</v>
      </c>
      <c r="G1930" s="1">
        <v>1.38</v>
      </c>
      <c r="H1930" s="1" t="s">
        <v>3919</v>
      </c>
      <c r="I1930" s="1">
        <v>0</v>
      </c>
      <c r="J1930" s="1">
        <v>0</v>
      </c>
      <c r="K1930" s="1">
        <v>0.67</v>
      </c>
      <c r="L1930" s="1">
        <v>35300000</v>
      </c>
      <c r="M1930" s="1" t="s">
        <v>3920</v>
      </c>
    </row>
    <row r="1931" spans="1:13" x14ac:dyDescent="0.25">
      <c r="A1931" s="1" t="s">
        <v>3921</v>
      </c>
      <c r="B1931" s="1">
        <v>8</v>
      </c>
      <c r="C1931" s="1">
        <v>8</v>
      </c>
      <c r="D1931" s="1">
        <f>IF(Table1[[#This Row],[Position]]&lt;4,3,(IF(Table1[[#This Row],[Position]]&gt;10,1,2)))</f>
        <v>2</v>
      </c>
      <c r="E1931" s="1">
        <f>IF(Table1[[#This Row],[Previous Position]]&lt;4,3,(IF(Table1[[#This Row],[Previous Position]]&gt;10,1,2)))</f>
        <v>2</v>
      </c>
      <c r="F1931" s="1">
        <v>20</v>
      </c>
      <c r="G1931" s="1">
        <v>0</v>
      </c>
      <c r="H1931" s="1" t="s">
        <v>18</v>
      </c>
      <c r="I1931" s="1">
        <v>0</v>
      </c>
      <c r="J1931" s="1">
        <v>0</v>
      </c>
      <c r="K1931" s="1">
        <v>0.63</v>
      </c>
      <c r="L1931" s="1">
        <v>142000000</v>
      </c>
      <c r="M1931" s="1" t="s">
        <v>3922</v>
      </c>
    </row>
    <row r="1932" spans="1:13" x14ac:dyDescent="0.25">
      <c r="A1932" s="1" t="s">
        <v>3923</v>
      </c>
      <c r="B1932" s="1">
        <v>8</v>
      </c>
      <c r="C1932" s="1">
        <v>8</v>
      </c>
      <c r="D1932" s="1">
        <f>IF(Table1[[#This Row],[Position]]&lt;4,3,(IF(Table1[[#This Row],[Position]]&gt;10,1,2)))</f>
        <v>2</v>
      </c>
      <c r="E1932" s="1">
        <f>IF(Table1[[#This Row],[Previous Position]]&lt;4,3,(IF(Table1[[#This Row],[Previous Position]]&gt;10,1,2)))</f>
        <v>2</v>
      </c>
      <c r="F1932" s="1">
        <v>20</v>
      </c>
      <c r="G1932" s="1">
        <v>4.6900000000000004</v>
      </c>
      <c r="H1932" s="1" t="s">
        <v>1305</v>
      </c>
      <c r="I1932" s="1">
        <v>0</v>
      </c>
      <c r="J1932" s="1">
        <v>0</v>
      </c>
      <c r="K1932" s="1">
        <v>0.62</v>
      </c>
      <c r="L1932" s="1">
        <v>1300000</v>
      </c>
      <c r="M1932" s="1" t="s">
        <v>3924</v>
      </c>
    </row>
    <row r="1933" spans="1:13" x14ac:dyDescent="0.25">
      <c r="A1933" s="1" t="s">
        <v>3925</v>
      </c>
      <c r="B1933" s="1">
        <v>9</v>
      </c>
      <c r="C1933" s="1">
        <v>0</v>
      </c>
      <c r="D1933" s="1">
        <f>IF(Table1[[#This Row],[Position]]&lt;4,3,(IF(Table1[[#This Row],[Position]]&gt;10,1,2)))</f>
        <v>2</v>
      </c>
      <c r="E1933" s="1">
        <f>IF(Table1[[#This Row],[Previous Position]]&lt;4,3,(IF(Table1[[#This Row],[Previous Position]]&gt;10,1,2)))</f>
        <v>3</v>
      </c>
      <c r="F1933" s="1">
        <v>20</v>
      </c>
      <c r="G1933" s="1">
        <v>0</v>
      </c>
      <c r="H1933" s="1" t="s">
        <v>182</v>
      </c>
      <c r="I1933" s="1">
        <v>0</v>
      </c>
      <c r="J1933" s="1">
        <v>0</v>
      </c>
      <c r="K1933" s="1">
        <v>0.97</v>
      </c>
      <c r="L1933" s="1">
        <v>182000</v>
      </c>
      <c r="M1933" s="1" t="s">
        <v>3926</v>
      </c>
    </row>
    <row r="1934" spans="1:13" x14ac:dyDescent="0.25">
      <c r="A1934" s="1" t="s">
        <v>3925</v>
      </c>
      <c r="B1934" s="1">
        <v>8</v>
      </c>
      <c r="C1934" s="1">
        <v>8</v>
      </c>
      <c r="D1934" s="1">
        <f>IF(Table1[[#This Row],[Position]]&lt;4,3,(IF(Table1[[#This Row],[Position]]&gt;10,1,2)))</f>
        <v>2</v>
      </c>
      <c r="E1934" s="1">
        <f>IF(Table1[[#This Row],[Previous Position]]&lt;4,3,(IF(Table1[[#This Row],[Previous Position]]&gt;10,1,2)))</f>
        <v>2</v>
      </c>
      <c r="F1934" s="1">
        <v>20</v>
      </c>
      <c r="G1934" s="1">
        <v>0</v>
      </c>
      <c r="H1934" s="1" t="s">
        <v>3406</v>
      </c>
      <c r="I1934" s="1">
        <v>0</v>
      </c>
      <c r="J1934" s="1">
        <v>0</v>
      </c>
      <c r="K1934" s="1">
        <v>0.97</v>
      </c>
      <c r="L1934" s="1">
        <v>182000</v>
      </c>
      <c r="M1934" s="1" t="s">
        <v>3926</v>
      </c>
    </row>
    <row r="1935" spans="1:13" x14ac:dyDescent="0.25">
      <c r="A1935" s="1" t="s">
        <v>3927</v>
      </c>
      <c r="B1935" s="1">
        <v>10</v>
      </c>
      <c r="C1935" s="1">
        <v>14</v>
      </c>
      <c r="D1935" s="1">
        <f>IF(Table1[[#This Row],[Position]]&lt;4,3,(IF(Table1[[#This Row],[Position]]&gt;10,1,2)))</f>
        <v>2</v>
      </c>
      <c r="E1935" s="1">
        <f>IF(Table1[[#This Row],[Previous Position]]&lt;4,3,(IF(Table1[[#This Row],[Previous Position]]&gt;10,1,2)))</f>
        <v>1</v>
      </c>
      <c r="F1935" s="1">
        <v>20</v>
      </c>
      <c r="G1935" s="1">
        <v>0</v>
      </c>
      <c r="H1935" s="1" t="s">
        <v>53</v>
      </c>
      <c r="I1935" s="1">
        <v>0</v>
      </c>
      <c r="J1935" s="1">
        <v>0</v>
      </c>
      <c r="K1935" s="1">
        <v>0.99</v>
      </c>
      <c r="L1935" s="1">
        <v>16000000</v>
      </c>
      <c r="M1935" s="1" t="s">
        <v>3928</v>
      </c>
    </row>
    <row r="1936" spans="1:13" x14ac:dyDescent="0.25">
      <c r="A1936" s="1" t="s">
        <v>3929</v>
      </c>
      <c r="B1936" s="1">
        <v>9</v>
      </c>
      <c r="C1936" s="1">
        <v>9</v>
      </c>
      <c r="D1936" s="1">
        <f>IF(Table1[[#This Row],[Position]]&lt;4,3,(IF(Table1[[#This Row],[Position]]&gt;10,1,2)))</f>
        <v>2</v>
      </c>
      <c r="E1936" s="1">
        <f>IF(Table1[[#This Row],[Previous Position]]&lt;4,3,(IF(Table1[[#This Row],[Previous Position]]&gt;10,1,2)))</f>
        <v>2</v>
      </c>
      <c r="F1936" s="1">
        <v>20</v>
      </c>
      <c r="G1936" s="1">
        <v>10.29</v>
      </c>
      <c r="H1936" s="1" t="s">
        <v>3930</v>
      </c>
      <c r="I1936" s="1">
        <v>0</v>
      </c>
      <c r="J1936" s="1">
        <v>0</v>
      </c>
      <c r="K1936" s="1">
        <v>0.87</v>
      </c>
      <c r="L1936" s="1">
        <v>13000000</v>
      </c>
      <c r="M1936" s="1" t="s">
        <v>3931</v>
      </c>
    </row>
    <row r="1937" spans="1:13" x14ac:dyDescent="0.25">
      <c r="A1937" s="1" t="s">
        <v>3932</v>
      </c>
      <c r="B1937" s="1">
        <v>8</v>
      </c>
      <c r="C1937" s="1">
        <v>9</v>
      </c>
      <c r="D1937" s="1">
        <f>IF(Table1[[#This Row],[Position]]&lt;4,3,(IF(Table1[[#This Row],[Position]]&gt;10,1,2)))</f>
        <v>2</v>
      </c>
      <c r="E1937" s="1">
        <f>IF(Table1[[#This Row],[Previous Position]]&lt;4,3,(IF(Table1[[#This Row],[Previous Position]]&gt;10,1,2)))</f>
        <v>2</v>
      </c>
      <c r="F1937" s="1">
        <v>20</v>
      </c>
      <c r="G1937" s="1">
        <v>0</v>
      </c>
      <c r="H1937" s="1" t="s">
        <v>1184</v>
      </c>
      <c r="I1937" s="1">
        <v>0</v>
      </c>
      <c r="J1937" s="1">
        <v>0</v>
      </c>
      <c r="K1937" s="1">
        <v>0.82</v>
      </c>
      <c r="L1937" s="1">
        <v>2860000</v>
      </c>
      <c r="M1937" s="1" t="s">
        <v>3933</v>
      </c>
    </row>
    <row r="1938" spans="1:13" x14ac:dyDescent="0.25">
      <c r="A1938" s="1" t="s">
        <v>3934</v>
      </c>
      <c r="B1938" s="1">
        <v>8</v>
      </c>
      <c r="C1938" s="1">
        <v>9</v>
      </c>
      <c r="D1938" s="1">
        <f>IF(Table1[[#This Row],[Position]]&lt;4,3,(IF(Table1[[#This Row],[Position]]&gt;10,1,2)))</f>
        <v>2</v>
      </c>
      <c r="E1938" s="1">
        <f>IF(Table1[[#This Row],[Previous Position]]&lt;4,3,(IF(Table1[[#This Row],[Previous Position]]&gt;10,1,2)))</f>
        <v>2</v>
      </c>
      <c r="F1938" s="1">
        <v>20</v>
      </c>
      <c r="G1938" s="1">
        <v>35.770000000000003</v>
      </c>
      <c r="H1938" s="1" t="s">
        <v>356</v>
      </c>
      <c r="I1938" s="1">
        <v>0</v>
      </c>
      <c r="J1938" s="1">
        <v>0</v>
      </c>
      <c r="K1938" s="1">
        <v>0.99</v>
      </c>
      <c r="L1938" s="1">
        <v>122000000</v>
      </c>
      <c r="M1938" s="1" t="s">
        <v>3935</v>
      </c>
    </row>
    <row r="1939" spans="1:13" x14ac:dyDescent="0.25">
      <c r="A1939" s="1" t="s">
        <v>3936</v>
      </c>
      <c r="B1939" s="1">
        <v>9</v>
      </c>
      <c r="C1939" s="1">
        <v>11</v>
      </c>
      <c r="D1939" s="1">
        <f>IF(Table1[[#This Row],[Position]]&lt;4,3,(IF(Table1[[#This Row],[Position]]&gt;10,1,2)))</f>
        <v>2</v>
      </c>
      <c r="E1939" s="1">
        <f>IF(Table1[[#This Row],[Previous Position]]&lt;4,3,(IF(Table1[[#This Row],[Previous Position]]&gt;10,1,2)))</f>
        <v>1</v>
      </c>
      <c r="F1939" s="1">
        <v>20</v>
      </c>
      <c r="G1939" s="1">
        <v>0</v>
      </c>
      <c r="H1939" s="1" t="s">
        <v>45</v>
      </c>
      <c r="I1939" s="1">
        <v>0</v>
      </c>
      <c r="J1939" s="1">
        <v>0</v>
      </c>
      <c r="K1939" s="1">
        <v>0.91</v>
      </c>
      <c r="L1939" s="1">
        <v>71600000</v>
      </c>
      <c r="M1939" s="1" t="s">
        <v>3937</v>
      </c>
    </row>
    <row r="1940" spans="1:13" x14ac:dyDescent="0.25">
      <c r="A1940" s="1" t="s">
        <v>3936</v>
      </c>
      <c r="B1940" s="1">
        <v>8</v>
      </c>
      <c r="C1940" s="1">
        <v>10</v>
      </c>
      <c r="D1940" s="1">
        <f>IF(Table1[[#This Row],[Position]]&lt;4,3,(IF(Table1[[#This Row],[Position]]&gt;10,1,2)))</f>
        <v>2</v>
      </c>
      <c r="E1940" s="1">
        <f>IF(Table1[[#This Row],[Previous Position]]&lt;4,3,(IF(Table1[[#This Row],[Previous Position]]&gt;10,1,2)))</f>
        <v>2</v>
      </c>
      <c r="F1940" s="1">
        <v>20</v>
      </c>
      <c r="G1940" s="1">
        <v>0</v>
      </c>
      <c r="H1940" s="1" t="s">
        <v>50</v>
      </c>
      <c r="I1940" s="1">
        <v>0</v>
      </c>
      <c r="J1940" s="1">
        <v>0</v>
      </c>
      <c r="K1940" s="1">
        <v>0.91</v>
      </c>
      <c r="L1940" s="1">
        <v>71600000</v>
      </c>
      <c r="M1940" s="1" t="s">
        <v>3937</v>
      </c>
    </row>
    <row r="1941" spans="1:13" x14ac:dyDescent="0.25">
      <c r="A1941" s="1" t="s">
        <v>3938</v>
      </c>
      <c r="B1941" s="1">
        <v>10</v>
      </c>
      <c r="C1941" s="1">
        <v>10</v>
      </c>
      <c r="D1941" s="1">
        <f>IF(Table1[[#This Row],[Position]]&lt;4,3,(IF(Table1[[#This Row],[Position]]&gt;10,1,2)))</f>
        <v>2</v>
      </c>
      <c r="E1941" s="1">
        <f>IF(Table1[[#This Row],[Previous Position]]&lt;4,3,(IF(Table1[[#This Row],[Previous Position]]&gt;10,1,2)))</f>
        <v>2</v>
      </c>
      <c r="F1941" s="1">
        <v>20</v>
      </c>
      <c r="G1941" s="1">
        <v>0.31</v>
      </c>
      <c r="H1941" s="1" t="s">
        <v>3939</v>
      </c>
      <c r="I1941" s="1">
        <v>0</v>
      </c>
      <c r="J1941" s="1">
        <v>0</v>
      </c>
      <c r="K1941" s="1">
        <v>1</v>
      </c>
      <c r="L1941" s="1">
        <v>1760000</v>
      </c>
      <c r="M1941" s="1" t="s">
        <v>3940</v>
      </c>
    </row>
    <row r="1942" spans="1:13" x14ac:dyDescent="0.25">
      <c r="A1942" s="1" t="s">
        <v>3941</v>
      </c>
      <c r="B1942" s="1">
        <v>10</v>
      </c>
      <c r="C1942" s="1">
        <v>10</v>
      </c>
      <c r="D1942" s="1">
        <f>IF(Table1[[#This Row],[Position]]&lt;4,3,(IF(Table1[[#This Row],[Position]]&gt;10,1,2)))</f>
        <v>2</v>
      </c>
      <c r="E1942" s="1">
        <f>IF(Table1[[#This Row],[Previous Position]]&lt;4,3,(IF(Table1[[#This Row],[Previous Position]]&gt;10,1,2)))</f>
        <v>2</v>
      </c>
      <c r="F1942" s="1">
        <v>20</v>
      </c>
      <c r="G1942" s="1">
        <v>0</v>
      </c>
      <c r="H1942" s="1" t="s">
        <v>45</v>
      </c>
      <c r="I1942" s="1">
        <v>0</v>
      </c>
      <c r="J1942" s="1">
        <v>0</v>
      </c>
      <c r="K1942" s="1">
        <v>0.69</v>
      </c>
      <c r="L1942" s="1">
        <v>85800000</v>
      </c>
      <c r="M1942" s="1" t="s">
        <v>3942</v>
      </c>
    </row>
    <row r="1943" spans="1:13" x14ac:dyDescent="0.25">
      <c r="A1943" s="1" t="s">
        <v>3943</v>
      </c>
      <c r="B1943" s="1">
        <v>9</v>
      </c>
      <c r="C1943" s="1">
        <v>9</v>
      </c>
      <c r="D1943" s="1">
        <f>IF(Table1[[#This Row],[Position]]&lt;4,3,(IF(Table1[[#This Row],[Position]]&gt;10,1,2)))</f>
        <v>2</v>
      </c>
      <c r="E1943" s="1">
        <f>IF(Table1[[#This Row],[Previous Position]]&lt;4,3,(IF(Table1[[#This Row],[Previous Position]]&gt;10,1,2)))</f>
        <v>2</v>
      </c>
      <c r="F1943" s="1">
        <v>20</v>
      </c>
      <c r="G1943" s="1">
        <v>0</v>
      </c>
      <c r="H1943" s="1" t="s">
        <v>15</v>
      </c>
      <c r="I1943" s="1">
        <v>0</v>
      </c>
      <c r="J1943" s="1">
        <v>0</v>
      </c>
      <c r="K1943" s="1">
        <v>0.64</v>
      </c>
      <c r="L1943" s="1">
        <v>54200000</v>
      </c>
      <c r="M1943" s="1" t="s">
        <v>3944</v>
      </c>
    </row>
    <row r="1944" spans="1:13" x14ac:dyDescent="0.25">
      <c r="A1944" s="1" t="s">
        <v>3945</v>
      </c>
      <c r="B1944" s="1">
        <v>8</v>
      </c>
      <c r="C1944" s="1">
        <v>7</v>
      </c>
      <c r="D1944" s="1">
        <f>IF(Table1[[#This Row],[Position]]&lt;4,3,(IF(Table1[[#This Row],[Position]]&gt;10,1,2)))</f>
        <v>2</v>
      </c>
      <c r="E1944" s="1">
        <f>IF(Table1[[#This Row],[Previous Position]]&lt;4,3,(IF(Table1[[#This Row],[Previous Position]]&gt;10,1,2)))</f>
        <v>2</v>
      </c>
      <c r="F1944" s="1">
        <v>20</v>
      </c>
      <c r="G1944" s="1">
        <v>23.52</v>
      </c>
      <c r="H1944" s="1" t="s">
        <v>760</v>
      </c>
      <c r="I1944" s="1">
        <v>0</v>
      </c>
      <c r="J1944" s="1">
        <v>0</v>
      </c>
      <c r="K1944" s="1">
        <v>0.94</v>
      </c>
      <c r="L1944" s="1">
        <v>2420000</v>
      </c>
      <c r="M1944" s="1" t="s">
        <v>3946</v>
      </c>
    </row>
    <row r="1945" spans="1:13" x14ac:dyDescent="0.25">
      <c r="A1945" s="1" t="s">
        <v>3947</v>
      </c>
      <c r="B1945" s="1">
        <v>8</v>
      </c>
      <c r="C1945" s="1">
        <v>7</v>
      </c>
      <c r="D1945" s="1">
        <f>IF(Table1[[#This Row],[Position]]&lt;4,3,(IF(Table1[[#This Row],[Position]]&gt;10,1,2)))</f>
        <v>2</v>
      </c>
      <c r="E1945" s="1">
        <f>IF(Table1[[#This Row],[Previous Position]]&lt;4,3,(IF(Table1[[#This Row],[Previous Position]]&gt;10,1,2)))</f>
        <v>2</v>
      </c>
      <c r="F1945" s="1">
        <v>20</v>
      </c>
      <c r="G1945" s="1">
        <v>0</v>
      </c>
      <c r="H1945" s="1" t="s">
        <v>292</v>
      </c>
      <c r="I1945" s="1">
        <v>0</v>
      </c>
      <c r="J1945" s="1">
        <v>0</v>
      </c>
      <c r="K1945" s="1">
        <v>1</v>
      </c>
      <c r="L1945" s="1">
        <v>11800000</v>
      </c>
      <c r="M1945" s="1" t="s">
        <v>3948</v>
      </c>
    </row>
    <row r="1946" spans="1:13" x14ac:dyDescent="0.25">
      <c r="A1946" s="1" t="s">
        <v>3949</v>
      </c>
      <c r="B1946" s="1">
        <v>9</v>
      </c>
      <c r="C1946" s="1">
        <v>8</v>
      </c>
      <c r="D1946" s="1">
        <f>IF(Table1[[#This Row],[Position]]&lt;4,3,(IF(Table1[[#This Row],[Position]]&gt;10,1,2)))</f>
        <v>2</v>
      </c>
      <c r="E1946" s="1">
        <f>IF(Table1[[#This Row],[Previous Position]]&lt;4,3,(IF(Table1[[#This Row],[Previous Position]]&gt;10,1,2)))</f>
        <v>2</v>
      </c>
      <c r="F1946" s="1">
        <v>20</v>
      </c>
      <c r="G1946" s="1">
        <v>0</v>
      </c>
      <c r="H1946" s="1" t="s">
        <v>1891</v>
      </c>
      <c r="I1946" s="1">
        <v>0</v>
      </c>
      <c r="J1946" s="1">
        <v>0</v>
      </c>
      <c r="K1946" s="1">
        <v>0.92</v>
      </c>
      <c r="L1946" s="1">
        <v>3260000</v>
      </c>
      <c r="M1946" s="1" t="s">
        <v>3950</v>
      </c>
    </row>
    <row r="1947" spans="1:13" x14ac:dyDescent="0.25">
      <c r="A1947" s="1" t="s">
        <v>3951</v>
      </c>
      <c r="B1947" s="1">
        <v>8</v>
      </c>
      <c r="C1947" s="1">
        <v>0</v>
      </c>
      <c r="D1947" s="1">
        <f>IF(Table1[[#This Row],[Position]]&lt;4,3,(IF(Table1[[#This Row],[Position]]&gt;10,1,2)))</f>
        <v>2</v>
      </c>
      <c r="E1947" s="1">
        <f>IF(Table1[[#This Row],[Previous Position]]&lt;4,3,(IF(Table1[[#This Row],[Previous Position]]&gt;10,1,2)))</f>
        <v>3</v>
      </c>
      <c r="F1947" s="1">
        <v>20</v>
      </c>
      <c r="G1947" s="1">
        <v>10.57</v>
      </c>
      <c r="H1947" s="1" t="s">
        <v>2110</v>
      </c>
      <c r="I1947" s="1">
        <v>0</v>
      </c>
      <c r="J1947" s="1">
        <v>0</v>
      </c>
      <c r="K1947" s="1">
        <v>0.94</v>
      </c>
      <c r="L1947" s="1">
        <v>337000000</v>
      </c>
      <c r="M1947" s="1" t="s">
        <v>3952</v>
      </c>
    </row>
    <row r="1948" spans="1:13" x14ac:dyDescent="0.25">
      <c r="A1948" s="1" t="s">
        <v>3953</v>
      </c>
      <c r="B1948" s="1">
        <v>10</v>
      </c>
      <c r="C1948" s="1">
        <v>16</v>
      </c>
      <c r="D1948" s="1">
        <f>IF(Table1[[#This Row],[Position]]&lt;4,3,(IF(Table1[[#This Row],[Position]]&gt;10,1,2)))</f>
        <v>2</v>
      </c>
      <c r="E1948" s="1">
        <f>IF(Table1[[#This Row],[Previous Position]]&lt;4,3,(IF(Table1[[#This Row],[Previous Position]]&gt;10,1,2)))</f>
        <v>1</v>
      </c>
      <c r="F1948" s="1">
        <v>20</v>
      </c>
      <c r="G1948" s="1">
        <v>0</v>
      </c>
      <c r="H1948" s="1" t="s">
        <v>3954</v>
      </c>
      <c r="I1948" s="1">
        <v>0</v>
      </c>
      <c r="J1948" s="1">
        <v>0</v>
      </c>
      <c r="K1948" s="1">
        <v>0.8</v>
      </c>
      <c r="L1948" s="1">
        <v>12400000</v>
      </c>
      <c r="M1948" s="1" t="s">
        <v>3955</v>
      </c>
    </row>
    <row r="1949" spans="1:13" x14ac:dyDescent="0.25">
      <c r="A1949" s="1" t="s">
        <v>3956</v>
      </c>
      <c r="B1949" s="1">
        <v>10</v>
      </c>
      <c r="C1949" s="1">
        <v>10</v>
      </c>
      <c r="D1949" s="1">
        <f>IF(Table1[[#This Row],[Position]]&lt;4,3,(IF(Table1[[#This Row],[Position]]&gt;10,1,2)))</f>
        <v>2</v>
      </c>
      <c r="E1949" s="1">
        <f>IF(Table1[[#This Row],[Previous Position]]&lt;4,3,(IF(Table1[[#This Row],[Previous Position]]&gt;10,1,2)))</f>
        <v>2</v>
      </c>
      <c r="F1949" s="1">
        <v>20</v>
      </c>
      <c r="G1949" s="1">
        <v>31.08</v>
      </c>
      <c r="H1949" s="1" t="s">
        <v>1794</v>
      </c>
      <c r="I1949" s="1">
        <v>0</v>
      </c>
      <c r="J1949" s="1">
        <v>0</v>
      </c>
      <c r="K1949" s="1">
        <v>0.98</v>
      </c>
      <c r="L1949" s="1">
        <v>7970000</v>
      </c>
      <c r="M1949" s="1" t="s">
        <v>3957</v>
      </c>
    </row>
    <row r="1950" spans="1:13" x14ac:dyDescent="0.25">
      <c r="A1950" s="1" t="s">
        <v>3958</v>
      </c>
      <c r="B1950" s="1">
        <v>10</v>
      </c>
      <c r="C1950" s="1">
        <v>10</v>
      </c>
      <c r="D1950" s="1">
        <f>IF(Table1[[#This Row],[Position]]&lt;4,3,(IF(Table1[[#This Row],[Position]]&gt;10,1,2)))</f>
        <v>2</v>
      </c>
      <c r="E1950" s="1">
        <f>IF(Table1[[#This Row],[Previous Position]]&lt;4,3,(IF(Table1[[#This Row],[Previous Position]]&gt;10,1,2)))</f>
        <v>2</v>
      </c>
      <c r="F1950" s="1">
        <v>20</v>
      </c>
      <c r="G1950" s="1">
        <v>7.28</v>
      </c>
      <c r="H1950" s="1" t="s">
        <v>56</v>
      </c>
      <c r="I1950" s="1">
        <v>0</v>
      </c>
      <c r="J1950" s="1">
        <v>0</v>
      </c>
      <c r="K1950" s="1">
        <v>0.46</v>
      </c>
      <c r="L1950" s="1">
        <v>262000000</v>
      </c>
      <c r="M1950" s="1" t="s">
        <v>3959</v>
      </c>
    </row>
    <row r="1951" spans="1:13" x14ac:dyDescent="0.25">
      <c r="A1951" s="1" t="s">
        <v>3960</v>
      </c>
      <c r="B1951" s="1">
        <v>9</v>
      </c>
      <c r="C1951" s="1">
        <v>10</v>
      </c>
      <c r="D1951" s="1">
        <f>IF(Table1[[#This Row],[Position]]&lt;4,3,(IF(Table1[[#This Row],[Position]]&gt;10,1,2)))</f>
        <v>2</v>
      </c>
      <c r="E1951" s="1">
        <f>IF(Table1[[#This Row],[Previous Position]]&lt;4,3,(IF(Table1[[#This Row],[Previous Position]]&gt;10,1,2)))</f>
        <v>2</v>
      </c>
      <c r="F1951" s="1">
        <v>20</v>
      </c>
      <c r="G1951" s="1">
        <v>0</v>
      </c>
      <c r="H1951" s="1" t="s">
        <v>127</v>
      </c>
      <c r="I1951" s="1">
        <v>0</v>
      </c>
      <c r="J1951" s="1">
        <v>0</v>
      </c>
      <c r="K1951" s="1">
        <v>0.56000000000000005</v>
      </c>
      <c r="L1951" s="1">
        <v>1910000</v>
      </c>
      <c r="M1951" s="1" t="s">
        <v>3961</v>
      </c>
    </row>
    <row r="1952" spans="1:13" x14ac:dyDescent="0.25">
      <c r="A1952" s="1" t="s">
        <v>3962</v>
      </c>
      <c r="B1952" s="1">
        <v>8</v>
      </c>
      <c r="C1952" s="1">
        <v>6</v>
      </c>
      <c r="D1952" s="1">
        <f>IF(Table1[[#This Row],[Position]]&lt;4,3,(IF(Table1[[#This Row],[Position]]&gt;10,1,2)))</f>
        <v>2</v>
      </c>
      <c r="E1952" s="1">
        <f>IF(Table1[[#This Row],[Previous Position]]&lt;4,3,(IF(Table1[[#This Row],[Previous Position]]&gt;10,1,2)))</f>
        <v>2</v>
      </c>
      <c r="F1952" s="1">
        <v>20</v>
      </c>
      <c r="G1952" s="1">
        <v>41.91</v>
      </c>
      <c r="H1952" s="1" t="s">
        <v>863</v>
      </c>
      <c r="I1952" s="1">
        <v>0</v>
      </c>
      <c r="J1952" s="1">
        <v>0</v>
      </c>
      <c r="K1952" s="1">
        <v>0.99</v>
      </c>
      <c r="L1952" s="1">
        <v>132000000</v>
      </c>
      <c r="M1952" s="1" t="s">
        <v>3963</v>
      </c>
    </row>
    <row r="1953" spans="1:13" x14ac:dyDescent="0.25">
      <c r="A1953" s="1" t="s">
        <v>3964</v>
      </c>
      <c r="B1953" s="1">
        <v>10</v>
      </c>
      <c r="C1953" s="1">
        <v>11</v>
      </c>
      <c r="D1953" s="1">
        <f>IF(Table1[[#This Row],[Position]]&lt;4,3,(IF(Table1[[#This Row],[Position]]&gt;10,1,2)))</f>
        <v>2</v>
      </c>
      <c r="E1953" s="1">
        <f>IF(Table1[[#This Row],[Previous Position]]&lt;4,3,(IF(Table1[[#This Row],[Previous Position]]&gt;10,1,2)))</f>
        <v>1</v>
      </c>
      <c r="F1953" s="1">
        <v>20</v>
      </c>
      <c r="G1953" s="1">
        <v>0</v>
      </c>
      <c r="H1953" s="1" t="s">
        <v>50</v>
      </c>
      <c r="I1953" s="1">
        <v>0</v>
      </c>
      <c r="J1953" s="1">
        <v>0</v>
      </c>
      <c r="K1953" s="1">
        <v>0.47</v>
      </c>
      <c r="L1953" s="1">
        <v>36300000</v>
      </c>
      <c r="M1953" s="1" t="s">
        <v>3965</v>
      </c>
    </row>
    <row r="1954" spans="1:13" x14ac:dyDescent="0.25">
      <c r="A1954" s="1" t="s">
        <v>3966</v>
      </c>
      <c r="B1954" s="1">
        <v>8</v>
      </c>
      <c r="C1954" s="1">
        <v>8</v>
      </c>
      <c r="D1954" s="1">
        <f>IF(Table1[[#This Row],[Position]]&lt;4,3,(IF(Table1[[#This Row],[Position]]&gt;10,1,2)))</f>
        <v>2</v>
      </c>
      <c r="E1954" s="1">
        <f>IF(Table1[[#This Row],[Previous Position]]&lt;4,3,(IF(Table1[[#This Row],[Previous Position]]&gt;10,1,2)))</f>
        <v>2</v>
      </c>
      <c r="F1954" s="1">
        <v>20</v>
      </c>
      <c r="G1954" s="1">
        <v>10.5</v>
      </c>
      <c r="H1954" s="1" t="s">
        <v>378</v>
      </c>
      <c r="I1954" s="1">
        <v>0</v>
      </c>
      <c r="J1954" s="1">
        <v>0</v>
      </c>
      <c r="K1954" s="1">
        <v>0.94</v>
      </c>
      <c r="L1954" s="1">
        <v>2320000</v>
      </c>
      <c r="M1954" s="1" t="s">
        <v>3967</v>
      </c>
    </row>
    <row r="1955" spans="1:13" x14ac:dyDescent="0.25">
      <c r="A1955" s="1" t="s">
        <v>3968</v>
      </c>
      <c r="B1955" s="1">
        <v>8</v>
      </c>
      <c r="C1955" s="1">
        <v>9</v>
      </c>
      <c r="D1955" s="1">
        <f>IF(Table1[[#This Row],[Position]]&lt;4,3,(IF(Table1[[#This Row],[Position]]&gt;10,1,2)))</f>
        <v>2</v>
      </c>
      <c r="E1955" s="1">
        <f>IF(Table1[[#This Row],[Previous Position]]&lt;4,3,(IF(Table1[[#This Row],[Previous Position]]&gt;10,1,2)))</f>
        <v>2</v>
      </c>
      <c r="F1955" s="1">
        <v>20</v>
      </c>
      <c r="G1955" s="1">
        <v>11.78</v>
      </c>
      <c r="H1955" s="1" t="s">
        <v>866</v>
      </c>
      <c r="I1955" s="1">
        <v>0</v>
      </c>
      <c r="J1955" s="1">
        <v>0</v>
      </c>
      <c r="K1955" s="1">
        <v>1</v>
      </c>
      <c r="L1955" s="1">
        <v>55200000</v>
      </c>
      <c r="M1955" s="1" t="s">
        <v>3969</v>
      </c>
    </row>
    <row r="1956" spans="1:13" x14ac:dyDescent="0.25">
      <c r="A1956" s="1" t="s">
        <v>3970</v>
      </c>
      <c r="B1956" s="1">
        <v>10</v>
      </c>
      <c r="C1956" s="1">
        <v>9</v>
      </c>
      <c r="D1956" s="1">
        <f>IF(Table1[[#This Row],[Position]]&lt;4,3,(IF(Table1[[#This Row],[Position]]&gt;10,1,2)))</f>
        <v>2</v>
      </c>
      <c r="E1956" s="1">
        <f>IF(Table1[[#This Row],[Previous Position]]&lt;4,3,(IF(Table1[[#This Row],[Previous Position]]&gt;10,1,2)))</f>
        <v>2</v>
      </c>
      <c r="F1956" s="1">
        <v>20</v>
      </c>
      <c r="G1956" s="1">
        <v>0</v>
      </c>
      <c r="H1956" s="1" t="s">
        <v>135</v>
      </c>
      <c r="I1956" s="1">
        <v>0</v>
      </c>
      <c r="J1956" s="1">
        <v>0</v>
      </c>
      <c r="K1956" s="1">
        <v>0.06</v>
      </c>
      <c r="L1956" s="1">
        <v>41400000</v>
      </c>
      <c r="M1956" s="1" t="s">
        <v>3971</v>
      </c>
    </row>
    <row r="1957" spans="1:13" x14ac:dyDescent="0.25">
      <c r="A1957" s="1" t="s">
        <v>943</v>
      </c>
      <c r="B1957" s="1">
        <v>9</v>
      </c>
      <c r="C1957" s="1">
        <v>9</v>
      </c>
      <c r="D1957" s="1">
        <f>IF(Table1[[#This Row],[Position]]&lt;4,3,(IF(Table1[[#This Row],[Position]]&gt;10,1,2)))</f>
        <v>2</v>
      </c>
      <c r="E1957" s="1">
        <f>IF(Table1[[#This Row],[Previous Position]]&lt;4,3,(IF(Table1[[#This Row],[Previous Position]]&gt;10,1,2)))</f>
        <v>2</v>
      </c>
      <c r="F1957" s="1">
        <v>20</v>
      </c>
      <c r="G1957" s="1">
        <v>14.36</v>
      </c>
      <c r="H1957" s="1" t="s">
        <v>50</v>
      </c>
      <c r="I1957" s="1">
        <v>0</v>
      </c>
      <c r="J1957" s="1">
        <v>0</v>
      </c>
      <c r="K1957" s="1">
        <v>0.67</v>
      </c>
      <c r="L1957" s="1">
        <v>527000</v>
      </c>
      <c r="M1957" s="1" t="s">
        <v>944</v>
      </c>
    </row>
    <row r="1958" spans="1:13" x14ac:dyDescent="0.25">
      <c r="A1958" s="1" t="s">
        <v>943</v>
      </c>
      <c r="B1958" s="1">
        <v>8</v>
      </c>
      <c r="C1958" s="1">
        <v>8</v>
      </c>
      <c r="D1958" s="1">
        <f>IF(Table1[[#This Row],[Position]]&lt;4,3,(IF(Table1[[#This Row],[Position]]&gt;10,1,2)))</f>
        <v>2</v>
      </c>
      <c r="E1958" s="1">
        <f>IF(Table1[[#This Row],[Previous Position]]&lt;4,3,(IF(Table1[[#This Row],[Previous Position]]&gt;10,1,2)))</f>
        <v>2</v>
      </c>
      <c r="F1958" s="1">
        <v>20</v>
      </c>
      <c r="G1958" s="1">
        <v>14.36</v>
      </c>
      <c r="H1958" s="1" t="s">
        <v>3972</v>
      </c>
      <c r="I1958" s="1">
        <v>0</v>
      </c>
      <c r="J1958" s="1">
        <v>0</v>
      </c>
      <c r="K1958" s="1">
        <v>0.67</v>
      </c>
      <c r="L1958" s="1">
        <v>527000</v>
      </c>
      <c r="M1958" s="1" t="s">
        <v>944</v>
      </c>
    </row>
    <row r="1959" spans="1:13" x14ac:dyDescent="0.25">
      <c r="A1959" s="1" t="s">
        <v>3973</v>
      </c>
      <c r="B1959" s="1">
        <v>10</v>
      </c>
      <c r="C1959" s="1">
        <v>8</v>
      </c>
      <c r="D1959" s="1">
        <f>IF(Table1[[#This Row],[Position]]&lt;4,3,(IF(Table1[[#This Row],[Position]]&gt;10,1,2)))</f>
        <v>2</v>
      </c>
      <c r="E1959" s="1">
        <f>IF(Table1[[#This Row],[Previous Position]]&lt;4,3,(IF(Table1[[#This Row],[Previous Position]]&gt;10,1,2)))</f>
        <v>2</v>
      </c>
      <c r="F1959" s="1">
        <v>20</v>
      </c>
      <c r="G1959" s="1">
        <v>0</v>
      </c>
      <c r="H1959" s="1" t="s">
        <v>2849</v>
      </c>
      <c r="I1959" s="1">
        <v>0</v>
      </c>
      <c r="J1959" s="1">
        <v>0</v>
      </c>
      <c r="K1959" s="1">
        <v>0.16</v>
      </c>
      <c r="L1959" s="1">
        <v>1990000</v>
      </c>
      <c r="M1959" s="1" t="s">
        <v>3974</v>
      </c>
    </row>
    <row r="1960" spans="1:13" x14ac:dyDescent="0.25">
      <c r="A1960" s="1" t="s">
        <v>3975</v>
      </c>
      <c r="B1960" s="1">
        <v>8</v>
      </c>
      <c r="C1960" s="1">
        <v>10</v>
      </c>
      <c r="D1960" s="1">
        <f>IF(Table1[[#This Row],[Position]]&lt;4,3,(IF(Table1[[#This Row],[Position]]&gt;10,1,2)))</f>
        <v>2</v>
      </c>
      <c r="E1960" s="1">
        <f>IF(Table1[[#This Row],[Previous Position]]&lt;4,3,(IF(Table1[[#This Row],[Previous Position]]&gt;10,1,2)))</f>
        <v>2</v>
      </c>
      <c r="F1960" s="1">
        <v>20</v>
      </c>
      <c r="G1960" s="1">
        <v>0</v>
      </c>
      <c r="H1960" s="1" t="s">
        <v>27</v>
      </c>
      <c r="I1960" s="1">
        <v>0</v>
      </c>
      <c r="J1960" s="1">
        <v>0</v>
      </c>
      <c r="K1960" s="1">
        <v>0.75</v>
      </c>
      <c r="L1960" s="1">
        <v>65500000</v>
      </c>
      <c r="M1960" s="1" t="s">
        <v>3976</v>
      </c>
    </row>
    <row r="1961" spans="1:13" x14ac:dyDescent="0.25">
      <c r="A1961" s="1" t="s">
        <v>3977</v>
      </c>
      <c r="B1961" s="1">
        <v>17</v>
      </c>
      <c r="C1961" s="1">
        <v>17</v>
      </c>
      <c r="D1961" s="1">
        <f>IF(Table1[[#This Row],[Position]]&lt;4,3,(IF(Table1[[#This Row],[Position]]&gt;10,1,2)))</f>
        <v>1</v>
      </c>
      <c r="E1961" s="1">
        <f>IF(Table1[[#This Row],[Previous Position]]&lt;4,3,(IF(Table1[[#This Row],[Previous Position]]&gt;10,1,2)))</f>
        <v>1</v>
      </c>
      <c r="F1961" s="1">
        <v>140</v>
      </c>
      <c r="G1961" s="1">
        <v>12.5</v>
      </c>
      <c r="H1961" s="1" t="s">
        <v>3978</v>
      </c>
      <c r="I1961" s="1">
        <v>0</v>
      </c>
      <c r="J1961" s="1">
        <v>0</v>
      </c>
      <c r="K1961" s="1">
        <v>0.86</v>
      </c>
      <c r="L1961" s="1">
        <v>1520000</v>
      </c>
      <c r="M1961" s="1" t="s">
        <v>3979</v>
      </c>
    </row>
    <row r="1962" spans="1:13" x14ac:dyDescent="0.25">
      <c r="A1962" s="1" t="s">
        <v>3980</v>
      </c>
      <c r="B1962" s="1">
        <v>17</v>
      </c>
      <c r="C1962" s="1">
        <v>0</v>
      </c>
      <c r="D1962" s="1">
        <f>IF(Table1[[#This Row],[Position]]&lt;4,3,(IF(Table1[[#This Row],[Position]]&gt;10,1,2)))</f>
        <v>1</v>
      </c>
      <c r="E1962" s="1">
        <f>IF(Table1[[#This Row],[Previous Position]]&lt;4,3,(IF(Table1[[#This Row],[Previous Position]]&gt;10,1,2)))</f>
        <v>3</v>
      </c>
      <c r="F1962" s="1">
        <v>140</v>
      </c>
      <c r="G1962" s="1">
        <v>0.12</v>
      </c>
      <c r="H1962" s="1" t="s">
        <v>3981</v>
      </c>
      <c r="I1962" s="1">
        <v>0</v>
      </c>
      <c r="J1962" s="1">
        <v>0</v>
      </c>
      <c r="K1962" s="1">
        <v>0.11</v>
      </c>
      <c r="L1962" s="1">
        <v>919000000</v>
      </c>
      <c r="M1962" s="1" t="s">
        <v>3982</v>
      </c>
    </row>
    <row r="1963" spans="1:13" x14ac:dyDescent="0.25">
      <c r="A1963" s="1" t="s">
        <v>3983</v>
      </c>
      <c r="B1963" s="1">
        <v>17</v>
      </c>
      <c r="C1963" s="1">
        <v>17</v>
      </c>
      <c r="D1963" s="1">
        <f>IF(Table1[[#This Row],[Position]]&lt;4,3,(IF(Table1[[#This Row],[Position]]&gt;10,1,2)))</f>
        <v>1</v>
      </c>
      <c r="E1963" s="1">
        <f>IF(Table1[[#This Row],[Previous Position]]&lt;4,3,(IF(Table1[[#This Row],[Previous Position]]&gt;10,1,2)))</f>
        <v>1</v>
      </c>
      <c r="F1963" s="1">
        <v>140</v>
      </c>
      <c r="G1963" s="1">
        <v>10.02</v>
      </c>
      <c r="H1963" s="1" t="s">
        <v>1705</v>
      </c>
      <c r="I1963" s="1">
        <v>0</v>
      </c>
      <c r="J1963" s="1">
        <v>0</v>
      </c>
      <c r="K1963" s="1">
        <v>0.27</v>
      </c>
      <c r="L1963" s="1">
        <v>4440000</v>
      </c>
      <c r="M1963" s="1" t="s">
        <v>3984</v>
      </c>
    </row>
    <row r="1964" spans="1:13" x14ac:dyDescent="0.25">
      <c r="A1964" s="1" t="s">
        <v>3985</v>
      </c>
      <c r="B1964" s="1">
        <v>16</v>
      </c>
      <c r="C1964" s="1">
        <v>15</v>
      </c>
      <c r="D1964" s="1">
        <f>IF(Table1[[#This Row],[Position]]&lt;4,3,(IF(Table1[[#This Row],[Position]]&gt;10,1,2)))</f>
        <v>1</v>
      </c>
      <c r="E1964" s="1">
        <f>IF(Table1[[#This Row],[Previous Position]]&lt;4,3,(IF(Table1[[#This Row],[Previous Position]]&gt;10,1,2)))</f>
        <v>1</v>
      </c>
      <c r="F1964" s="1">
        <v>110</v>
      </c>
      <c r="G1964" s="1">
        <v>0</v>
      </c>
      <c r="H1964" s="1" t="s">
        <v>1112</v>
      </c>
      <c r="I1964" s="1">
        <v>0</v>
      </c>
      <c r="J1964" s="1">
        <v>0</v>
      </c>
      <c r="K1964" s="1">
        <v>0.12</v>
      </c>
      <c r="L1964" s="1">
        <v>3860000</v>
      </c>
      <c r="M1964" s="1" t="s">
        <v>3986</v>
      </c>
    </row>
    <row r="1965" spans="1:13" x14ac:dyDescent="0.25">
      <c r="A1965" s="1" t="s">
        <v>3987</v>
      </c>
      <c r="B1965" s="1">
        <v>15</v>
      </c>
      <c r="C1965" s="1">
        <v>16</v>
      </c>
      <c r="D1965" s="1">
        <f>IF(Table1[[#This Row],[Position]]&lt;4,3,(IF(Table1[[#This Row],[Position]]&gt;10,1,2)))</f>
        <v>1</v>
      </c>
      <c r="E1965" s="1">
        <f>IF(Table1[[#This Row],[Previous Position]]&lt;4,3,(IF(Table1[[#This Row],[Previous Position]]&gt;10,1,2)))</f>
        <v>1</v>
      </c>
      <c r="F1965" s="1">
        <v>110</v>
      </c>
      <c r="G1965" s="1">
        <v>4.45</v>
      </c>
      <c r="H1965" s="1" t="s">
        <v>127</v>
      </c>
      <c r="I1965" s="1">
        <v>0</v>
      </c>
      <c r="J1965" s="1">
        <v>0</v>
      </c>
      <c r="K1965" s="1">
        <v>0.4</v>
      </c>
      <c r="L1965" s="1">
        <v>22400000</v>
      </c>
      <c r="M1965" s="1" t="s">
        <v>3988</v>
      </c>
    </row>
    <row r="1966" spans="1:13" x14ac:dyDescent="0.25">
      <c r="A1966" s="1" t="s">
        <v>3989</v>
      </c>
      <c r="B1966" s="1">
        <v>15</v>
      </c>
      <c r="C1966" s="1">
        <v>13</v>
      </c>
      <c r="D1966" s="1">
        <f>IF(Table1[[#This Row],[Position]]&lt;4,3,(IF(Table1[[#This Row],[Position]]&gt;10,1,2)))</f>
        <v>1</v>
      </c>
      <c r="E1966" s="1">
        <f>IF(Table1[[#This Row],[Previous Position]]&lt;4,3,(IF(Table1[[#This Row],[Previous Position]]&gt;10,1,2)))</f>
        <v>1</v>
      </c>
      <c r="F1966" s="1">
        <v>110</v>
      </c>
      <c r="G1966" s="1">
        <v>10.61</v>
      </c>
      <c r="H1966" s="1" t="s">
        <v>143</v>
      </c>
      <c r="I1966" s="1">
        <v>0</v>
      </c>
      <c r="J1966" s="1">
        <v>0</v>
      </c>
      <c r="K1966" s="1">
        <v>0.92</v>
      </c>
      <c r="L1966" s="1">
        <v>13700000</v>
      </c>
      <c r="M1966" s="1" t="s">
        <v>3990</v>
      </c>
    </row>
    <row r="1967" spans="1:13" x14ac:dyDescent="0.25">
      <c r="A1967" s="1" t="s">
        <v>3991</v>
      </c>
      <c r="B1967" s="1">
        <v>15</v>
      </c>
      <c r="C1967" s="1">
        <v>17</v>
      </c>
      <c r="D1967" s="1">
        <f>IF(Table1[[#This Row],[Position]]&lt;4,3,(IF(Table1[[#This Row],[Position]]&gt;10,1,2)))</f>
        <v>1</v>
      </c>
      <c r="E1967" s="1">
        <f>IF(Table1[[#This Row],[Previous Position]]&lt;4,3,(IF(Table1[[#This Row],[Previous Position]]&gt;10,1,2)))</f>
        <v>1</v>
      </c>
      <c r="F1967" s="1">
        <v>110</v>
      </c>
      <c r="G1967" s="1">
        <v>0</v>
      </c>
      <c r="H1967" s="1" t="s">
        <v>3992</v>
      </c>
      <c r="I1967" s="1">
        <v>0</v>
      </c>
      <c r="J1967" s="1">
        <v>0</v>
      </c>
      <c r="K1967" s="1">
        <v>0.02</v>
      </c>
      <c r="L1967" s="1">
        <v>567000</v>
      </c>
      <c r="M1967" s="1" t="s">
        <v>3993</v>
      </c>
    </row>
    <row r="1968" spans="1:13" x14ac:dyDescent="0.25">
      <c r="A1968" s="1" t="s">
        <v>3994</v>
      </c>
      <c r="B1968" s="1">
        <v>16</v>
      </c>
      <c r="C1968" s="1">
        <v>17</v>
      </c>
      <c r="D1968" s="1">
        <f>IF(Table1[[#This Row],[Position]]&lt;4,3,(IF(Table1[[#This Row],[Position]]&gt;10,1,2)))</f>
        <v>1</v>
      </c>
      <c r="E1968" s="1">
        <f>IF(Table1[[#This Row],[Previous Position]]&lt;4,3,(IF(Table1[[#This Row],[Previous Position]]&gt;10,1,2)))</f>
        <v>1</v>
      </c>
      <c r="F1968" s="1">
        <v>110</v>
      </c>
      <c r="G1968" s="1">
        <v>4.42</v>
      </c>
      <c r="H1968" s="1" t="s">
        <v>2491</v>
      </c>
      <c r="I1968" s="1">
        <v>0</v>
      </c>
      <c r="J1968" s="1">
        <v>0</v>
      </c>
      <c r="K1968" s="1">
        <v>0.96</v>
      </c>
      <c r="L1968" s="1">
        <v>30100000</v>
      </c>
      <c r="M1968" s="1" t="s">
        <v>3995</v>
      </c>
    </row>
    <row r="1969" spans="1:13" x14ac:dyDescent="0.25">
      <c r="A1969" s="1" t="s">
        <v>3996</v>
      </c>
      <c r="B1969" s="1">
        <v>15</v>
      </c>
      <c r="C1969" s="1">
        <v>19</v>
      </c>
      <c r="D1969" s="1">
        <f>IF(Table1[[#This Row],[Position]]&lt;4,3,(IF(Table1[[#This Row],[Position]]&gt;10,1,2)))</f>
        <v>1</v>
      </c>
      <c r="E1969" s="1">
        <f>IF(Table1[[#This Row],[Previous Position]]&lt;4,3,(IF(Table1[[#This Row],[Previous Position]]&gt;10,1,2)))</f>
        <v>1</v>
      </c>
      <c r="F1969" s="1">
        <v>110</v>
      </c>
      <c r="G1969" s="1">
        <v>0</v>
      </c>
      <c r="H1969" s="1" t="s">
        <v>794</v>
      </c>
      <c r="I1969" s="1">
        <v>0</v>
      </c>
      <c r="J1969" s="1">
        <v>0</v>
      </c>
      <c r="K1969" s="1">
        <v>0.54</v>
      </c>
      <c r="L1969" s="1">
        <v>110000000</v>
      </c>
      <c r="M1969" s="1" t="s">
        <v>3997</v>
      </c>
    </row>
    <row r="1970" spans="1:13" x14ac:dyDescent="0.25">
      <c r="A1970" s="1" t="s">
        <v>3998</v>
      </c>
      <c r="B1970" s="1">
        <v>16</v>
      </c>
      <c r="C1970" s="1">
        <v>0</v>
      </c>
      <c r="D1970" s="1">
        <f>IF(Table1[[#This Row],[Position]]&lt;4,3,(IF(Table1[[#This Row],[Position]]&gt;10,1,2)))</f>
        <v>1</v>
      </c>
      <c r="E1970" s="1">
        <f>IF(Table1[[#This Row],[Previous Position]]&lt;4,3,(IF(Table1[[#This Row],[Previous Position]]&gt;10,1,2)))</f>
        <v>3</v>
      </c>
      <c r="F1970" s="1">
        <v>110</v>
      </c>
      <c r="G1970" s="1">
        <v>8.49</v>
      </c>
      <c r="H1970" s="1" t="s">
        <v>3999</v>
      </c>
      <c r="I1970" s="1">
        <v>0</v>
      </c>
      <c r="J1970" s="1">
        <v>0</v>
      </c>
      <c r="K1970" s="1">
        <v>0.51</v>
      </c>
      <c r="L1970" s="1">
        <v>1970000</v>
      </c>
      <c r="M1970" s="1" t="s">
        <v>4000</v>
      </c>
    </row>
    <row r="1971" spans="1:13" x14ac:dyDescent="0.25">
      <c r="A1971" s="1" t="s">
        <v>4001</v>
      </c>
      <c r="B1971" s="1">
        <v>16</v>
      </c>
      <c r="C1971" s="1">
        <v>17</v>
      </c>
      <c r="D1971" s="1">
        <f>IF(Table1[[#This Row],[Position]]&lt;4,3,(IF(Table1[[#This Row],[Position]]&gt;10,1,2)))</f>
        <v>1</v>
      </c>
      <c r="E1971" s="1">
        <f>IF(Table1[[#This Row],[Previous Position]]&lt;4,3,(IF(Table1[[#This Row],[Previous Position]]&gt;10,1,2)))</f>
        <v>1</v>
      </c>
      <c r="F1971" s="1">
        <v>110</v>
      </c>
      <c r="G1971" s="1">
        <v>0</v>
      </c>
      <c r="H1971" s="1" t="s">
        <v>977</v>
      </c>
      <c r="I1971" s="1">
        <v>0</v>
      </c>
      <c r="J1971" s="1">
        <v>0</v>
      </c>
      <c r="K1971" s="1">
        <v>0</v>
      </c>
      <c r="L1971" s="1">
        <v>979000</v>
      </c>
      <c r="M1971" s="1" t="s">
        <v>4002</v>
      </c>
    </row>
    <row r="1972" spans="1:13" x14ac:dyDescent="0.25">
      <c r="A1972" s="1" t="s">
        <v>4003</v>
      </c>
      <c r="B1972" s="1">
        <v>16</v>
      </c>
      <c r="C1972" s="1">
        <v>12</v>
      </c>
      <c r="D1972" s="1">
        <f>IF(Table1[[#This Row],[Position]]&lt;4,3,(IF(Table1[[#This Row],[Position]]&gt;10,1,2)))</f>
        <v>1</v>
      </c>
      <c r="E1972" s="1">
        <f>IF(Table1[[#This Row],[Previous Position]]&lt;4,3,(IF(Table1[[#This Row],[Previous Position]]&gt;10,1,2)))</f>
        <v>1</v>
      </c>
      <c r="F1972" s="1">
        <v>110</v>
      </c>
      <c r="G1972" s="1">
        <v>11.05</v>
      </c>
      <c r="H1972" s="1" t="s">
        <v>127</v>
      </c>
      <c r="I1972" s="1">
        <v>0</v>
      </c>
      <c r="J1972" s="1">
        <v>0</v>
      </c>
      <c r="K1972" s="1">
        <v>0.54</v>
      </c>
      <c r="L1972" s="1">
        <v>94600000</v>
      </c>
      <c r="M1972" s="1" t="s">
        <v>4004</v>
      </c>
    </row>
    <row r="1973" spans="1:13" x14ac:dyDescent="0.25">
      <c r="A1973" s="1" t="s">
        <v>4005</v>
      </c>
      <c r="B1973" s="1">
        <v>16</v>
      </c>
      <c r="C1973" s="1">
        <v>15</v>
      </c>
      <c r="D1973" s="1">
        <f>IF(Table1[[#This Row],[Position]]&lt;4,3,(IF(Table1[[#This Row],[Position]]&gt;10,1,2)))</f>
        <v>1</v>
      </c>
      <c r="E1973" s="1">
        <f>IF(Table1[[#This Row],[Previous Position]]&lt;4,3,(IF(Table1[[#This Row],[Previous Position]]&gt;10,1,2)))</f>
        <v>1</v>
      </c>
      <c r="F1973" s="1">
        <v>110</v>
      </c>
      <c r="G1973" s="1">
        <v>0.21</v>
      </c>
      <c r="H1973" s="1" t="s">
        <v>4006</v>
      </c>
      <c r="I1973" s="1">
        <v>0</v>
      </c>
      <c r="J1973" s="1">
        <v>0</v>
      </c>
      <c r="K1973" s="1">
        <v>0.02</v>
      </c>
      <c r="L1973" s="1">
        <v>794000</v>
      </c>
      <c r="M1973" s="1" t="s">
        <v>4007</v>
      </c>
    </row>
    <row r="1974" spans="1:13" x14ac:dyDescent="0.25">
      <c r="A1974" s="1" t="s">
        <v>4008</v>
      </c>
      <c r="B1974" s="1">
        <v>12</v>
      </c>
      <c r="C1974" s="1">
        <v>13</v>
      </c>
      <c r="D1974" s="1">
        <f>IF(Table1[[#This Row],[Position]]&lt;4,3,(IF(Table1[[#This Row],[Position]]&gt;10,1,2)))</f>
        <v>1</v>
      </c>
      <c r="E1974" s="1">
        <f>IF(Table1[[#This Row],[Previous Position]]&lt;4,3,(IF(Table1[[#This Row],[Previous Position]]&gt;10,1,2)))</f>
        <v>1</v>
      </c>
      <c r="F1974" s="1">
        <v>40</v>
      </c>
      <c r="G1974" s="1">
        <v>0</v>
      </c>
      <c r="H1974" s="1" t="s">
        <v>4009</v>
      </c>
      <c r="I1974" s="1">
        <v>0</v>
      </c>
      <c r="J1974" s="1">
        <v>0</v>
      </c>
      <c r="K1974" s="1">
        <v>0.17</v>
      </c>
      <c r="L1974" s="1">
        <v>945000000</v>
      </c>
      <c r="M1974" s="1" t="s">
        <v>4010</v>
      </c>
    </row>
    <row r="1975" spans="1:13" x14ac:dyDescent="0.25">
      <c r="A1975" s="1" t="s">
        <v>4011</v>
      </c>
      <c r="B1975" s="1">
        <v>12</v>
      </c>
      <c r="C1975" s="1">
        <v>11</v>
      </c>
      <c r="D1975" s="1">
        <f>IF(Table1[[#This Row],[Position]]&lt;4,3,(IF(Table1[[#This Row],[Position]]&gt;10,1,2)))</f>
        <v>1</v>
      </c>
      <c r="E1975" s="1">
        <f>IF(Table1[[#This Row],[Previous Position]]&lt;4,3,(IF(Table1[[#This Row],[Previous Position]]&gt;10,1,2)))</f>
        <v>1</v>
      </c>
      <c r="F1975" s="1">
        <v>40</v>
      </c>
      <c r="G1975" s="1">
        <v>0</v>
      </c>
      <c r="H1975" s="1" t="s">
        <v>517</v>
      </c>
      <c r="I1975" s="1">
        <v>0</v>
      </c>
      <c r="J1975" s="1">
        <v>0</v>
      </c>
      <c r="K1975" s="1">
        <v>0.12</v>
      </c>
      <c r="L1975" s="1">
        <v>231000</v>
      </c>
      <c r="M1975" s="1" t="s">
        <v>4012</v>
      </c>
    </row>
    <row r="1976" spans="1:13" x14ac:dyDescent="0.25">
      <c r="A1976" s="1" t="s">
        <v>4013</v>
      </c>
      <c r="B1976" s="1">
        <v>12</v>
      </c>
      <c r="C1976" s="1">
        <v>12</v>
      </c>
      <c r="D1976" s="1">
        <f>IF(Table1[[#This Row],[Position]]&lt;4,3,(IF(Table1[[#This Row],[Position]]&gt;10,1,2)))</f>
        <v>1</v>
      </c>
      <c r="E1976" s="1">
        <f>IF(Table1[[#This Row],[Previous Position]]&lt;4,3,(IF(Table1[[#This Row],[Previous Position]]&gt;10,1,2)))</f>
        <v>1</v>
      </c>
      <c r="F1976" s="1">
        <v>40</v>
      </c>
      <c r="G1976" s="1">
        <v>0</v>
      </c>
      <c r="H1976" s="1" t="s">
        <v>361</v>
      </c>
      <c r="I1976" s="1">
        <v>0</v>
      </c>
      <c r="J1976" s="1">
        <v>0</v>
      </c>
      <c r="K1976" s="1">
        <v>0.18</v>
      </c>
      <c r="L1976" s="1">
        <v>364000</v>
      </c>
      <c r="M1976" s="1" t="s">
        <v>4014</v>
      </c>
    </row>
    <row r="1977" spans="1:13" x14ac:dyDescent="0.25">
      <c r="A1977" s="1" t="s">
        <v>4015</v>
      </c>
      <c r="B1977" s="1">
        <v>12</v>
      </c>
      <c r="C1977" s="1">
        <v>11</v>
      </c>
      <c r="D1977" s="1">
        <f>IF(Table1[[#This Row],[Position]]&lt;4,3,(IF(Table1[[#This Row],[Position]]&gt;10,1,2)))</f>
        <v>1</v>
      </c>
      <c r="E1977" s="1">
        <f>IF(Table1[[#This Row],[Previous Position]]&lt;4,3,(IF(Table1[[#This Row],[Previous Position]]&gt;10,1,2)))</f>
        <v>1</v>
      </c>
      <c r="F1977" s="1">
        <v>40</v>
      </c>
      <c r="G1977" s="1">
        <v>11.91</v>
      </c>
      <c r="H1977" s="1" t="s">
        <v>2909</v>
      </c>
      <c r="I1977" s="1">
        <v>0</v>
      </c>
      <c r="J1977" s="1">
        <v>0</v>
      </c>
      <c r="K1977" s="1">
        <v>0.32</v>
      </c>
      <c r="L1977" s="1">
        <v>2480000</v>
      </c>
      <c r="M1977" s="1" t="s">
        <v>4016</v>
      </c>
    </row>
    <row r="1978" spans="1:13" x14ac:dyDescent="0.25">
      <c r="A1978" s="1" t="s">
        <v>2535</v>
      </c>
      <c r="B1978" s="1">
        <v>12</v>
      </c>
      <c r="C1978" s="1">
        <v>8</v>
      </c>
      <c r="D1978" s="1">
        <f>IF(Table1[[#This Row],[Position]]&lt;4,3,(IF(Table1[[#This Row],[Position]]&gt;10,1,2)))</f>
        <v>1</v>
      </c>
      <c r="E1978" s="1">
        <f>IF(Table1[[#This Row],[Previous Position]]&lt;4,3,(IF(Table1[[#This Row],[Previous Position]]&gt;10,1,2)))</f>
        <v>2</v>
      </c>
      <c r="F1978" s="1">
        <v>40</v>
      </c>
      <c r="G1978" s="1">
        <v>3.68</v>
      </c>
      <c r="H1978" s="1" t="s">
        <v>223</v>
      </c>
      <c r="I1978" s="1">
        <v>0</v>
      </c>
      <c r="J1978" s="1">
        <v>0</v>
      </c>
      <c r="K1978" s="1">
        <v>0.47</v>
      </c>
      <c r="L1978" s="1">
        <v>1730000</v>
      </c>
      <c r="M1978" s="1" t="s">
        <v>2536</v>
      </c>
    </row>
    <row r="1979" spans="1:13" x14ac:dyDescent="0.25">
      <c r="A1979" s="1" t="s">
        <v>4017</v>
      </c>
      <c r="B1979" s="1">
        <v>12</v>
      </c>
      <c r="C1979" s="1">
        <v>12</v>
      </c>
      <c r="D1979" s="1">
        <f>IF(Table1[[#This Row],[Position]]&lt;4,3,(IF(Table1[[#This Row],[Position]]&gt;10,1,2)))</f>
        <v>1</v>
      </c>
      <c r="E1979" s="1">
        <f>IF(Table1[[#This Row],[Previous Position]]&lt;4,3,(IF(Table1[[#This Row],[Previous Position]]&gt;10,1,2)))</f>
        <v>1</v>
      </c>
      <c r="F1979" s="1">
        <v>40</v>
      </c>
      <c r="G1979" s="1">
        <v>10.74</v>
      </c>
      <c r="H1979" s="1" t="s">
        <v>45</v>
      </c>
      <c r="I1979" s="1">
        <v>0</v>
      </c>
      <c r="J1979" s="1">
        <v>0</v>
      </c>
      <c r="K1979" s="1">
        <v>0.5</v>
      </c>
      <c r="L1979" s="1">
        <v>65900000</v>
      </c>
      <c r="M1979" s="1" t="s">
        <v>4018</v>
      </c>
    </row>
    <row r="1980" spans="1:13" x14ac:dyDescent="0.25">
      <c r="A1980" s="1" t="s">
        <v>2539</v>
      </c>
      <c r="B1980" s="1">
        <v>12</v>
      </c>
      <c r="C1980" s="1">
        <v>0</v>
      </c>
      <c r="D1980" s="1">
        <f>IF(Table1[[#This Row],[Position]]&lt;4,3,(IF(Table1[[#This Row],[Position]]&gt;10,1,2)))</f>
        <v>1</v>
      </c>
      <c r="E1980" s="1">
        <f>IF(Table1[[#This Row],[Previous Position]]&lt;4,3,(IF(Table1[[#This Row],[Previous Position]]&gt;10,1,2)))</f>
        <v>3</v>
      </c>
      <c r="F1980" s="1">
        <v>40</v>
      </c>
      <c r="G1980" s="1">
        <v>0</v>
      </c>
      <c r="H1980" s="1" t="s">
        <v>378</v>
      </c>
      <c r="I1980" s="1">
        <v>0</v>
      </c>
      <c r="J1980" s="1">
        <v>0</v>
      </c>
      <c r="K1980" s="1">
        <v>0.96</v>
      </c>
      <c r="L1980" s="1">
        <v>357000000</v>
      </c>
      <c r="M1980" s="1" t="s">
        <v>2540</v>
      </c>
    </row>
    <row r="1981" spans="1:13" x14ac:dyDescent="0.25">
      <c r="A1981" s="1" t="s">
        <v>4019</v>
      </c>
      <c r="B1981" s="1">
        <v>12</v>
      </c>
      <c r="C1981" s="1">
        <v>13</v>
      </c>
      <c r="D1981" s="1">
        <f>IF(Table1[[#This Row],[Position]]&lt;4,3,(IF(Table1[[#This Row],[Position]]&gt;10,1,2)))</f>
        <v>1</v>
      </c>
      <c r="E1981" s="1">
        <f>IF(Table1[[#This Row],[Previous Position]]&lt;4,3,(IF(Table1[[#This Row],[Previous Position]]&gt;10,1,2)))</f>
        <v>1</v>
      </c>
      <c r="F1981" s="1">
        <v>40</v>
      </c>
      <c r="G1981" s="1">
        <v>0</v>
      </c>
      <c r="H1981" s="1" t="s">
        <v>2483</v>
      </c>
      <c r="I1981" s="1">
        <v>0</v>
      </c>
      <c r="J1981" s="1">
        <v>0</v>
      </c>
      <c r="K1981" s="1">
        <v>0.12</v>
      </c>
      <c r="L1981" s="1">
        <v>728000000</v>
      </c>
      <c r="M1981" s="1" t="s">
        <v>4020</v>
      </c>
    </row>
    <row r="1982" spans="1:13" x14ac:dyDescent="0.25">
      <c r="A1982" s="1" t="s">
        <v>2543</v>
      </c>
      <c r="B1982" s="1">
        <v>12</v>
      </c>
      <c r="C1982" s="1">
        <v>12</v>
      </c>
      <c r="D1982" s="1">
        <f>IF(Table1[[#This Row],[Position]]&lt;4,3,(IF(Table1[[#This Row],[Position]]&gt;10,1,2)))</f>
        <v>1</v>
      </c>
      <c r="E1982" s="1">
        <f>IF(Table1[[#This Row],[Previous Position]]&lt;4,3,(IF(Table1[[#This Row],[Previous Position]]&gt;10,1,2)))</f>
        <v>1</v>
      </c>
      <c r="F1982" s="1">
        <v>40</v>
      </c>
      <c r="G1982" s="1">
        <v>0</v>
      </c>
      <c r="H1982" s="1" t="s">
        <v>673</v>
      </c>
      <c r="I1982" s="1">
        <v>0</v>
      </c>
      <c r="J1982" s="1">
        <v>0</v>
      </c>
      <c r="K1982" s="1">
        <v>0.22</v>
      </c>
      <c r="L1982" s="1">
        <v>485000000</v>
      </c>
      <c r="M1982" s="1" t="s">
        <v>2544</v>
      </c>
    </row>
    <row r="1983" spans="1:13" x14ac:dyDescent="0.25">
      <c r="A1983" s="1" t="s">
        <v>4021</v>
      </c>
      <c r="B1983" s="1">
        <v>12</v>
      </c>
      <c r="C1983" s="1">
        <v>14</v>
      </c>
      <c r="D1983" s="1">
        <f>IF(Table1[[#This Row],[Position]]&lt;4,3,(IF(Table1[[#This Row],[Position]]&gt;10,1,2)))</f>
        <v>1</v>
      </c>
      <c r="E1983" s="1">
        <f>IF(Table1[[#This Row],[Previous Position]]&lt;4,3,(IF(Table1[[#This Row],[Previous Position]]&gt;10,1,2)))</f>
        <v>1</v>
      </c>
      <c r="F1983" s="1">
        <v>40</v>
      </c>
      <c r="G1983" s="1">
        <v>0</v>
      </c>
      <c r="H1983" s="1" t="s">
        <v>1534</v>
      </c>
      <c r="I1983" s="1">
        <v>0</v>
      </c>
      <c r="J1983" s="1">
        <v>0</v>
      </c>
      <c r="K1983" s="1">
        <v>0.06</v>
      </c>
      <c r="L1983" s="1">
        <v>400000000</v>
      </c>
      <c r="M1983" s="1" t="s">
        <v>4022</v>
      </c>
    </row>
    <row r="1984" spans="1:13" x14ac:dyDescent="0.25">
      <c r="A1984" s="1" t="s">
        <v>4023</v>
      </c>
      <c r="B1984" s="1">
        <v>12</v>
      </c>
      <c r="C1984" s="1">
        <v>11</v>
      </c>
      <c r="D1984" s="1">
        <f>IF(Table1[[#This Row],[Position]]&lt;4,3,(IF(Table1[[#This Row],[Position]]&gt;10,1,2)))</f>
        <v>1</v>
      </c>
      <c r="E1984" s="1">
        <f>IF(Table1[[#This Row],[Previous Position]]&lt;4,3,(IF(Table1[[#This Row],[Previous Position]]&gt;10,1,2)))</f>
        <v>1</v>
      </c>
      <c r="F1984" s="1">
        <v>40</v>
      </c>
      <c r="G1984" s="1">
        <v>3.55</v>
      </c>
      <c r="H1984" s="1" t="s">
        <v>36</v>
      </c>
      <c r="I1984" s="1">
        <v>0</v>
      </c>
      <c r="J1984" s="1">
        <v>0</v>
      </c>
      <c r="K1984" s="1">
        <v>0.71</v>
      </c>
      <c r="L1984" s="1">
        <v>213000000</v>
      </c>
      <c r="M1984" s="1" t="s">
        <v>4024</v>
      </c>
    </row>
    <row r="1985" spans="1:13" x14ac:dyDescent="0.25">
      <c r="A1985" s="1" t="s">
        <v>4025</v>
      </c>
      <c r="B1985" s="1">
        <v>12</v>
      </c>
      <c r="C1985" s="1">
        <v>10</v>
      </c>
      <c r="D1985" s="1">
        <f>IF(Table1[[#This Row],[Position]]&lt;4,3,(IF(Table1[[#This Row],[Position]]&gt;10,1,2)))</f>
        <v>1</v>
      </c>
      <c r="E1985" s="1">
        <f>IF(Table1[[#This Row],[Previous Position]]&lt;4,3,(IF(Table1[[#This Row],[Previous Position]]&gt;10,1,2)))</f>
        <v>2</v>
      </c>
      <c r="F1985" s="1">
        <v>40</v>
      </c>
      <c r="G1985" s="1">
        <v>13.6</v>
      </c>
      <c r="H1985" s="1" t="s">
        <v>1297</v>
      </c>
      <c r="I1985" s="1">
        <v>0</v>
      </c>
      <c r="J1985" s="1">
        <v>0</v>
      </c>
      <c r="K1985" s="1">
        <v>0.97</v>
      </c>
      <c r="L1985" s="1">
        <v>3040000</v>
      </c>
      <c r="M1985" s="1" t="s">
        <v>4026</v>
      </c>
    </row>
    <row r="1986" spans="1:13" x14ac:dyDescent="0.25">
      <c r="A1986" s="1" t="s">
        <v>2561</v>
      </c>
      <c r="B1986" s="1">
        <v>12</v>
      </c>
      <c r="C1986" s="1">
        <v>12</v>
      </c>
      <c r="D1986" s="1">
        <f>IF(Table1[[#This Row],[Position]]&lt;4,3,(IF(Table1[[#This Row],[Position]]&gt;10,1,2)))</f>
        <v>1</v>
      </c>
      <c r="E1986" s="1">
        <f>IF(Table1[[#This Row],[Previous Position]]&lt;4,3,(IF(Table1[[#This Row],[Previous Position]]&gt;10,1,2)))</f>
        <v>1</v>
      </c>
      <c r="F1986" s="1">
        <v>40</v>
      </c>
      <c r="G1986" s="1">
        <v>45.55</v>
      </c>
      <c r="H1986" s="1" t="s">
        <v>12</v>
      </c>
      <c r="I1986" s="1">
        <v>0</v>
      </c>
      <c r="J1986" s="1">
        <v>0</v>
      </c>
      <c r="K1986" s="1">
        <v>0.96</v>
      </c>
      <c r="L1986" s="1">
        <v>3430000</v>
      </c>
      <c r="M1986" s="1" t="s">
        <v>2562</v>
      </c>
    </row>
    <row r="1987" spans="1:13" x14ac:dyDescent="0.25">
      <c r="A1987" s="1" t="s">
        <v>4027</v>
      </c>
      <c r="B1987" s="1">
        <v>12</v>
      </c>
      <c r="C1987" s="1">
        <v>11</v>
      </c>
      <c r="D1987" s="1">
        <f>IF(Table1[[#This Row],[Position]]&lt;4,3,(IF(Table1[[#This Row],[Position]]&gt;10,1,2)))</f>
        <v>1</v>
      </c>
      <c r="E1987" s="1">
        <f>IF(Table1[[#This Row],[Previous Position]]&lt;4,3,(IF(Table1[[#This Row],[Previous Position]]&gt;10,1,2)))</f>
        <v>1</v>
      </c>
      <c r="F1987" s="1">
        <v>40</v>
      </c>
      <c r="G1987" s="1">
        <v>1.36</v>
      </c>
      <c r="H1987" s="1" t="s">
        <v>4028</v>
      </c>
      <c r="I1987" s="1">
        <v>0</v>
      </c>
      <c r="J1987" s="1">
        <v>0</v>
      </c>
      <c r="K1987" s="1">
        <v>0.36</v>
      </c>
      <c r="L1987" s="1">
        <v>135000</v>
      </c>
      <c r="M1987" s="1" t="s">
        <v>4029</v>
      </c>
    </row>
    <row r="1988" spans="1:13" x14ac:dyDescent="0.25">
      <c r="A1988" s="1" t="s">
        <v>4030</v>
      </c>
      <c r="B1988" s="1">
        <v>12</v>
      </c>
      <c r="C1988" s="1">
        <v>12</v>
      </c>
      <c r="D1988" s="1">
        <f>IF(Table1[[#This Row],[Position]]&lt;4,3,(IF(Table1[[#This Row],[Position]]&gt;10,1,2)))</f>
        <v>1</v>
      </c>
      <c r="E1988" s="1">
        <f>IF(Table1[[#This Row],[Previous Position]]&lt;4,3,(IF(Table1[[#This Row],[Previous Position]]&gt;10,1,2)))</f>
        <v>1</v>
      </c>
      <c r="F1988" s="1">
        <v>40</v>
      </c>
      <c r="G1988" s="1">
        <v>0</v>
      </c>
      <c r="H1988" s="1" t="s">
        <v>3133</v>
      </c>
      <c r="I1988" s="1">
        <v>0</v>
      </c>
      <c r="J1988" s="1">
        <v>0</v>
      </c>
      <c r="K1988" s="1">
        <v>0.1</v>
      </c>
      <c r="L1988" s="1">
        <v>648000</v>
      </c>
      <c r="M1988" s="1" t="s">
        <v>4031</v>
      </c>
    </row>
    <row r="1989" spans="1:13" x14ac:dyDescent="0.25">
      <c r="A1989" s="1" t="s">
        <v>4032</v>
      </c>
      <c r="B1989" s="1">
        <v>12</v>
      </c>
      <c r="C1989" s="1">
        <v>14</v>
      </c>
      <c r="D1989" s="1">
        <f>IF(Table1[[#This Row],[Position]]&lt;4,3,(IF(Table1[[#This Row],[Position]]&gt;10,1,2)))</f>
        <v>1</v>
      </c>
      <c r="E1989" s="1">
        <f>IF(Table1[[#This Row],[Previous Position]]&lt;4,3,(IF(Table1[[#This Row],[Previous Position]]&gt;10,1,2)))</f>
        <v>1</v>
      </c>
      <c r="F1989" s="1">
        <v>40</v>
      </c>
      <c r="G1989" s="1">
        <v>0</v>
      </c>
      <c r="H1989" s="1" t="s">
        <v>779</v>
      </c>
      <c r="I1989" s="1">
        <v>0</v>
      </c>
      <c r="J1989" s="1">
        <v>0</v>
      </c>
      <c r="K1989" s="1">
        <v>0.37</v>
      </c>
      <c r="L1989" s="1">
        <v>11600000</v>
      </c>
      <c r="M1989" s="1" t="s">
        <v>4033</v>
      </c>
    </row>
    <row r="1990" spans="1:13" x14ac:dyDescent="0.25">
      <c r="A1990" s="1" t="s">
        <v>2567</v>
      </c>
      <c r="B1990" s="1">
        <v>12</v>
      </c>
      <c r="C1990" s="1">
        <v>12</v>
      </c>
      <c r="D1990" s="1">
        <f>IF(Table1[[#This Row],[Position]]&lt;4,3,(IF(Table1[[#This Row],[Position]]&gt;10,1,2)))</f>
        <v>1</v>
      </c>
      <c r="E1990" s="1">
        <f>IF(Table1[[#This Row],[Previous Position]]&lt;4,3,(IF(Table1[[#This Row],[Previous Position]]&gt;10,1,2)))</f>
        <v>1</v>
      </c>
      <c r="F1990" s="1">
        <v>40</v>
      </c>
      <c r="G1990" s="1">
        <v>24.98</v>
      </c>
      <c r="H1990" s="1" t="s">
        <v>646</v>
      </c>
      <c r="I1990" s="1">
        <v>0</v>
      </c>
      <c r="J1990" s="1">
        <v>0</v>
      </c>
      <c r="K1990" s="1">
        <v>0.99</v>
      </c>
      <c r="L1990" s="1">
        <v>26600000</v>
      </c>
      <c r="M1990" s="1" t="s">
        <v>2568</v>
      </c>
    </row>
    <row r="1991" spans="1:13" x14ac:dyDescent="0.25">
      <c r="A1991" s="1" t="s">
        <v>4034</v>
      </c>
      <c r="B1991" s="1">
        <v>18</v>
      </c>
      <c r="C1991" s="1">
        <v>19</v>
      </c>
      <c r="D1991" s="1">
        <f>IF(Table1[[#This Row],[Position]]&lt;4,3,(IF(Table1[[#This Row],[Position]]&gt;10,1,2)))</f>
        <v>1</v>
      </c>
      <c r="E1991" s="1">
        <f>IF(Table1[[#This Row],[Previous Position]]&lt;4,3,(IF(Table1[[#This Row],[Previous Position]]&gt;10,1,2)))</f>
        <v>1</v>
      </c>
      <c r="F1991" s="1">
        <v>170</v>
      </c>
      <c r="G1991" s="1">
        <v>0</v>
      </c>
      <c r="H1991" s="1" t="s">
        <v>2849</v>
      </c>
      <c r="I1991" s="1">
        <v>0</v>
      </c>
      <c r="J1991" s="1">
        <v>0</v>
      </c>
      <c r="K1991" s="1">
        <v>0.01</v>
      </c>
      <c r="L1991" s="1">
        <v>264000</v>
      </c>
      <c r="M1991" s="1" t="s">
        <v>4035</v>
      </c>
    </row>
    <row r="1992" spans="1:13" x14ac:dyDescent="0.25">
      <c r="A1992" s="1" t="s">
        <v>4036</v>
      </c>
      <c r="B1992" s="1">
        <v>19</v>
      </c>
      <c r="C1992" s="1">
        <v>0</v>
      </c>
      <c r="D1992" s="1">
        <f>IF(Table1[[#This Row],[Position]]&lt;4,3,(IF(Table1[[#This Row],[Position]]&gt;10,1,2)))</f>
        <v>1</v>
      </c>
      <c r="E1992" s="1">
        <f>IF(Table1[[#This Row],[Previous Position]]&lt;4,3,(IF(Table1[[#This Row],[Previous Position]]&gt;10,1,2)))</f>
        <v>3</v>
      </c>
      <c r="F1992" s="1">
        <v>170</v>
      </c>
      <c r="G1992" s="1">
        <v>0</v>
      </c>
      <c r="H1992" s="1" t="s">
        <v>4037</v>
      </c>
      <c r="I1992" s="1">
        <v>0</v>
      </c>
      <c r="J1992" s="1">
        <v>0</v>
      </c>
      <c r="K1992" s="1">
        <v>0</v>
      </c>
      <c r="L1992" s="1">
        <v>1140000000</v>
      </c>
      <c r="M1992" s="1" t="s">
        <v>4038</v>
      </c>
    </row>
    <row r="1993" spans="1:13" x14ac:dyDescent="0.25">
      <c r="A1993" s="1" t="s">
        <v>4039</v>
      </c>
      <c r="B1993" s="1">
        <v>18</v>
      </c>
      <c r="C1993" s="1">
        <v>18</v>
      </c>
      <c r="D1993" s="1">
        <f>IF(Table1[[#This Row],[Position]]&lt;4,3,(IF(Table1[[#This Row],[Position]]&gt;10,1,2)))</f>
        <v>1</v>
      </c>
      <c r="E1993" s="1">
        <f>IF(Table1[[#This Row],[Previous Position]]&lt;4,3,(IF(Table1[[#This Row],[Previous Position]]&gt;10,1,2)))</f>
        <v>1</v>
      </c>
      <c r="F1993" s="1">
        <v>170</v>
      </c>
      <c r="G1993" s="1">
        <v>23.11</v>
      </c>
      <c r="H1993" s="1" t="s">
        <v>130</v>
      </c>
      <c r="I1993" s="1">
        <v>0</v>
      </c>
      <c r="J1993" s="1">
        <v>0</v>
      </c>
      <c r="K1993" s="1">
        <v>0.95</v>
      </c>
      <c r="L1993" s="1">
        <v>78900000</v>
      </c>
      <c r="M1993" s="1" t="s">
        <v>4040</v>
      </c>
    </row>
    <row r="1994" spans="1:13" x14ac:dyDescent="0.25">
      <c r="A1994" s="1" t="s">
        <v>4041</v>
      </c>
      <c r="B1994" s="1">
        <v>19</v>
      </c>
      <c r="C1994" s="1">
        <v>19</v>
      </c>
      <c r="D1994" s="1">
        <f>IF(Table1[[#This Row],[Position]]&lt;4,3,(IF(Table1[[#This Row],[Position]]&gt;10,1,2)))</f>
        <v>1</v>
      </c>
      <c r="E1994" s="1">
        <f>IF(Table1[[#This Row],[Previous Position]]&lt;4,3,(IF(Table1[[#This Row],[Previous Position]]&gt;10,1,2)))</f>
        <v>1</v>
      </c>
      <c r="F1994" s="1">
        <v>170</v>
      </c>
      <c r="G1994" s="1">
        <v>1.26</v>
      </c>
      <c r="H1994" s="1" t="s">
        <v>438</v>
      </c>
      <c r="I1994" s="1">
        <v>0</v>
      </c>
      <c r="J1994" s="1">
        <v>0</v>
      </c>
      <c r="K1994" s="1">
        <v>0.52</v>
      </c>
      <c r="L1994" s="1">
        <v>527000000</v>
      </c>
      <c r="M1994" s="1" t="s">
        <v>4042</v>
      </c>
    </row>
    <row r="1995" spans="1:13" x14ac:dyDescent="0.25">
      <c r="A1995" s="1" t="s">
        <v>4043</v>
      </c>
      <c r="B1995" s="1">
        <v>19</v>
      </c>
      <c r="C1995" s="1">
        <v>16</v>
      </c>
      <c r="D1995" s="1">
        <f>IF(Table1[[#This Row],[Position]]&lt;4,3,(IF(Table1[[#This Row],[Position]]&gt;10,1,2)))</f>
        <v>1</v>
      </c>
      <c r="E1995" s="1">
        <f>IF(Table1[[#This Row],[Previous Position]]&lt;4,3,(IF(Table1[[#This Row],[Previous Position]]&gt;10,1,2)))</f>
        <v>1</v>
      </c>
      <c r="F1995" s="1">
        <v>170</v>
      </c>
      <c r="G1995" s="1">
        <v>0.12</v>
      </c>
      <c r="H1995" s="1" t="s">
        <v>4044</v>
      </c>
      <c r="I1995" s="1">
        <v>0</v>
      </c>
      <c r="J1995" s="1">
        <v>0</v>
      </c>
      <c r="K1995" s="1">
        <v>0.22</v>
      </c>
      <c r="L1995" s="1">
        <v>107000000</v>
      </c>
      <c r="M1995" s="1" t="s">
        <v>4045</v>
      </c>
    </row>
    <row r="1996" spans="1:13" x14ac:dyDescent="0.25">
      <c r="A1996" s="1" t="s">
        <v>4046</v>
      </c>
      <c r="B1996" s="1">
        <v>19</v>
      </c>
      <c r="C1996" s="1">
        <v>19</v>
      </c>
      <c r="D1996" s="1">
        <f>IF(Table1[[#This Row],[Position]]&lt;4,3,(IF(Table1[[#This Row],[Position]]&gt;10,1,2)))</f>
        <v>1</v>
      </c>
      <c r="E1996" s="1">
        <f>IF(Table1[[#This Row],[Previous Position]]&lt;4,3,(IF(Table1[[#This Row],[Previous Position]]&gt;10,1,2)))</f>
        <v>1</v>
      </c>
      <c r="F1996" s="1">
        <v>170</v>
      </c>
      <c r="G1996" s="1">
        <v>3.51</v>
      </c>
      <c r="H1996" s="1" t="s">
        <v>4047</v>
      </c>
      <c r="I1996" s="1">
        <v>0</v>
      </c>
      <c r="J1996" s="1">
        <v>0</v>
      </c>
      <c r="K1996" s="1">
        <v>0.28000000000000003</v>
      </c>
      <c r="L1996" s="1">
        <v>330000000</v>
      </c>
      <c r="M1996" s="1" t="s">
        <v>4048</v>
      </c>
    </row>
    <row r="1997" spans="1:13" x14ac:dyDescent="0.25">
      <c r="A1997" s="1" t="s">
        <v>4049</v>
      </c>
      <c r="B1997" s="1">
        <v>18</v>
      </c>
      <c r="C1997" s="1">
        <v>18</v>
      </c>
      <c r="D1997" s="1">
        <f>IF(Table1[[#This Row],[Position]]&lt;4,3,(IF(Table1[[#This Row],[Position]]&gt;10,1,2)))</f>
        <v>1</v>
      </c>
      <c r="E1997" s="1">
        <f>IF(Table1[[#This Row],[Previous Position]]&lt;4,3,(IF(Table1[[#This Row],[Previous Position]]&gt;10,1,2)))</f>
        <v>1</v>
      </c>
      <c r="F1997" s="1">
        <v>170</v>
      </c>
      <c r="G1997" s="1">
        <v>0</v>
      </c>
      <c r="H1997" s="1" t="s">
        <v>1918</v>
      </c>
      <c r="I1997" s="1">
        <v>0</v>
      </c>
      <c r="J1997" s="1">
        <v>0</v>
      </c>
      <c r="K1997" s="1">
        <v>0.08</v>
      </c>
      <c r="L1997" s="1">
        <v>82100000</v>
      </c>
      <c r="M1997" s="1" t="s">
        <v>4050</v>
      </c>
    </row>
    <row r="1998" spans="1:13" x14ac:dyDescent="0.25">
      <c r="A1998" s="1" t="s">
        <v>4051</v>
      </c>
      <c r="B1998" s="1">
        <v>20</v>
      </c>
      <c r="C1998" s="1">
        <v>0</v>
      </c>
      <c r="D1998" s="1">
        <f>IF(Table1[[#This Row],[Position]]&lt;4,3,(IF(Table1[[#This Row],[Position]]&gt;10,1,2)))</f>
        <v>1</v>
      </c>
      <c r="E1998" s="1">
        <f>IF(Table1[[#This Row],[Previous Position]]&lt;4,3,(IF(Table1[[#This Row],[Previous Position]]&gt;10,1,2)))</f>
        <v>3</v>
      </c>
      <c r="F1998" s="1">
        <v>170</v>
      </c>
      <c r="G1998" s="1">
        <v>11.16</v>
      </c>
      <c r="H1998" s="1" t="s">
        <v>866</v>
      </c>
      <c r="I1998" s="1">
        <v>0</v>
      </c>
      <c r="J1998" s="1">
        <v>0</v>
      </c>
      <c r="K1998" s="1">
        <v>1</v>
      </c>
      <c r="L1998" s="1">
        <v>43200000</v>
      </c>
      <c r="M1998" s="1" t="s">
        <v>4052</v>
      </c>
    </row>
    <row r="1999" spans="1:13" x14ac:dyDescent="0.25">
      <c r="A1999" s="1" t="s">
        <v>4053</v>
      </c>
      <c r="B1999" s="1">
        <v>18</v>
      </c>
      <c r="C1999" s="1">
        <v>0</v>
      </c>
      <c r="D1999" s="1">
        <f>IF(Table1[[#This Row],[Position]]&lt;4,3,(IF(Table1[[#This Row],[Position]]&gt;10,1,2)))</f>
        <v>1</v>
      </c>
      <c r="E1999" s="1">
        <f>IF(Table1[[#This Row],[Previous Position]]&lt;4,3,(IF(Table1[[#This Row],[Previous Position]]&gt;10,1,2)))</f>
        <v>3</v>
      </c>
      <c r="F1999" s="1">
        <v>170</v>
      </c>
      <c r="G1999" s="1">
        <v>0.5</v>
      </c>
      <c r="H1999" s="1" t="s">
        <v>2176</v>
      </c>
      <c r="I1999" s="1">
        <v>0</v>
      </c>
      <c r="J1999" s="1">
        <v>0</v>
      </c>
      <c r="K1999" s="1">
        <v>0.16</v>
      </c>
      <c r="L1999" s="1">
        <v>42600000</v>
      </c>
      <c r="M1999" s="1" t="s">
        <v>4054</v>
      </c>
    </row>
    <row r="2000" spans="1:13" x14ac:dyDescent="0.25">
      <c r="A2000" s="1" t="s">
        <v>4055</v>
      </c>
      <c r="B2000" s="1">
        <v>5</v>
      </c>
      <c r="C2000" s="1">
        <v>2</v>
      </c>
      <c r="D2000" s="1">
        <f>IF(Table1[[#This Row],[Position]]&lt;4,3,(IF(Table1[[#This Row],[Position]]&gt;10,1,2)))</f>
        <v>2</v>
      </c>
      <c r="E2000" s="1">
        <f>IF(Table1[[#This Row],[Previous Position]]&lt;4,3,(IF(Table1[[#This Row],[Previous Position]]&gt;10,1,2)))</f>
        <v>3</v>
      </c>
      <c r="F2000" s="1">
        <v>10</v>
      </c>
      <c r="G2000" s="1">
        <v>0</v>
      </c>
      <c r="H2000" s="1" t="s">
        <v>12</v>
      </c>
      <c r="I2000" s="1">
        <v>0</v>
      </c>
      <c r="J2000" s="1">
        <v>0</v>
      </c>
      <c r="K2000" s="1">
        <v>1</v>
      </c>
      <c r="L2000" s="1">
        <v>5760000</v>
      </c>
      <c r="M2000" s="1" t="s">
        <v>4056</v>
      </c>
    </row>
    <row r="2001" spans="1:13" x14ac:dyDescent="0.25">
      <c r="A2001" s="1" t="s">
        <v>4057</v>
      </c>
      <c r="B2001" s="1">
        <v>5</v>
      </c>
      <c r="C2001" s="1">
        <v>5</v>
      </c>
      <c r="D2001" s="1">
        <f>IF(Table1[[#This Row],[Position]]&lt;4,3,(IF(Table1[[#This Row],[Position]]&gt;10,1,2)))</f>
        <v>2</v>
      </c>
      <c r="E2001" s="1">
        <f>IF(Table1[[#This Row],[Previous Position]]&lt;4,3,(IF(Table1[[#This Row],[Previous Position]]&gt;10,1,2)))</f>
        <v>2</v>
      </c>
      <c r="F2001" s="1">
        <v>10</v>
      </c>
      <c r="G2001" s="1">
        <v>0</v>
      </c>
      <c r="H2001" s="1" t="s">
        <v>449</v>
      </c>
      <c r="I2001" s="1">
        <v>0</v>
      </c>
      <c r="J2001" s="1">
        <v>0</v>
      </c>
      <c r="K2001" s="1">
        <v>0.28000000000000003</v>
      </c>
      <c r="L2001" s="1">
        <v>457000000</v>
      </c>
      <c r="M2001" s="1" t="s">
        <v>4058</v>
      </c>
    </row>
    <row r="2002" spans="1:13" x14ac:dyDescent="0.25">
      <c r="A2002" s="1" t="s">
        <v>4059</v>
      </c>
      <c r="B2002" s="1">
        <v>6</v>
      </c>
      <c r="C2002" s="1">
        <v>6</v>
      </c>
      <c r="D2002" s="1">
        <f>IF(Table1[[#This Row],[Position]]&lt;4,3,(IF(Table1[[#This Row],[Position]]&gt;10,1,2)))</f>
        <v>2</v>
      </c>
      <c r="E2002" s="1">
        <f>IF(Table1[[#This Row],[Previous Position]]&lt;4,3,(IF(Table1[[#This Row],[Previous Position]]&gt;10,1,2)))</f>
        <v>2</v>
      </c>
      <c r="F2002" s="1">
        <v>10</v>
      </c>
      <c r="G2002" s="1">
        <v>12.52</v>
      </c>
      <c r="H2002" s="1" t="s">
        <v>216</v>
      </c>
      <c r="I2002" s="1">
        <v>0</v>
      </c>
      <c r="J2002" s="1">
        <v>0</v>
      </c>
      <c r="K2002" s="1">
        <v>0.65</v>
      </c>
      <c r="L2002" s="1">
        <v>15600000</v>
      </c>
      <c r="M2002" s="1" t="s">
        <v>4060</v>
      </c>
    </row>
    <row r="2003" spans="1:13" x14ac:dyDescent="0.25">
      <c r="A2003" s="1" t="s">
        <v>4061</v>
      </c>
      <c r="B2003" s="1">
        <v>5</v>
      </c>
      <c r="C2003" s="1">
        <v>5</v>
      </c>
      <c r="D2003" s="1">
        <f>IF(Table1[[#This Row],[Position]]&lt;4,3,(IF(Table1[[#This Row],[Position]]&gt;10,1,2)))</f>
        <v>2</v>
      </c>
      <c r="E2003" s="1">
        <f>IF(Table1[[#This Row],[Previous Position]]&lt;4,3,(IF(Table1[[#This Row],[Previous Position]]&gt;10,1,2)))</f>
        <v>2</v>
      </c>
      <c r="F2003" s="1">
        <v>10</v>
      </c>
      <c r="G2003" s="1">
        <v>4</v>
      </c>
      <c r="H2003" s="1" t="s">
        <v>1787</v>
      </c>
      <c r="I2003" s="1">
        <v>0</v>
      </c>
      <c r="J2003" s="1">
        <v>0</v>
      </c>
      <c r="K2003" s="1">
        <v>0.83</v>
      </c>
      <c r="L2003" s="1">
        <v>322000000</v>
      </c>
      <c r="M2003" s="1" t="s">
        <v>4062</v>
      </c>
    </row>
    <row r="2004" spans="1:13" x14ac:dyDescent="0.25">
      <c r="A2004" s="1" t="s">
        <v>4063</v>
      </c>
      <c r="B2004" s="1">
        <v>6</v>
      </c>
      <c r="C2004" s="1">
        <v>6</v>
      </c>
      <c r="D2004" s="1">
        <f>IF(Table1[[#This Row],[Position]]&lt;4,3,(IF(Table1[[#This Row],[Position]]&gt;10,1,2)))</f>
        <v>2</v>
      </c>
      <c r="E2004" s="1">
        <f>IF(Table1[[#This Row],[Previous Position]]&lt;4,3,(IF(Table1[[#This Row],[Previous Position]]&gt;10,1,2)))</f>
        <v>2</v>
      </c>
      <c r="F2004" s="1">
        <v>10</v>
      </c>
      <c r="G2004" s="1">
        <v>0</v>
      </c>
      <c r="H2004" s="1" t="s">
        <v>216</v>
      </c>
      <c r="I2004" s="1">
        <v>0</v>
      </c>
      <c r="J2004" s="1">
        <v>0</v>
      </c>
      <c r="K2004" s="1">
        <v>0.11</v>
      </c>
      <c r="L2004" s="1">
        <v>433000000</v>
      </c>
      <c r="M2004" s="1" t="s">
        <v>4064</v>
      </c>
    </row>
    <row r="2005" spans="1:13" x14ac:dyDescent="0.25">
      <c r="A2005" s="1" t="s">
        <v>4065</v>
      </c>
      <c r="B2005" s="1">
        <v>5</v>
      </c>
      <c r="C2005" s="1">
        <v>7</v>
      </c>
      <c r="D2005" s="1">
        <f>IF(Table1[[#This Row],[Position]]&lt;4,3,(IF(Table1[[#This Row],[Position]]&gt;10,1,2)))</f>
        <v>2</v>
      </c>
      <c r="E2005" s="1">
        <f>IF(Table1[[#This Row],[Previous Position]]&lt;4,3,(IF(Table1[[#This Row],[Previous Position]]&gt;10,1,2)))</f>
        <v>2</v>
      </c>
      <c r="F2005" s="1">
        <v>10</v>
      </c>
      <c r="G2005" s="1">
        <v>13.43</v>
      </c>
      <c r="H2005" s="1" t="s">
        <v>216</v>
      </c>
      <c r="I2005" s="1">
        <v>0</v>
      </c>
      <c r="J2005" s="1">
        <v>0</v>
      </c>
      <c r="K2005" s="1">
        <v>1</v>
      </c>
      <c r="L2005" s="1">
        <v>24400000</v>
      </c>
      <c r="M2005" s="1" t="s">
        <v>3023</v>
      </c>
    </row>
    <row r="2006" spans="1:13" x14ac:dyDescent="0.25">
      <c r="A2006" s="1" t="s">
        <v>4066</v>
      </c>
      <c r="B2006" s="1">
        <v>6</v>
      </c>
      <c r="C2006" s="1">
        <v>5</v>
      </c>
      <c r="D2006" s="1">
        <f>IF(Table1[[#This Row],[Position]]&lt;4,3,(IF(Table1[[#This Row],[Position]]&gt;10,1,2)))</f>
        <v>2</v>
      </c>
      <c r="E2006" s="1">
        <f>IF(Table1[[#This Row],[Previous Position]]&lt;4,3,(IF(Table1[[#This Row],[Previous Position]]&gt;10,1,2)))</f>
        <v>2</v>
      </c>
      <c r="F2006" s="1">
        <v>10</v>
      </c>
      <c r="G2006" s="1">
        <v>11.19</v>
      </c>
      <c r="H2006" s="1" t="s">
        <v>216</v>
      </c>
      <c r="I2006" s="1">
        <v>0</v>
      </c>
      <c r="J2006" s="1">
        <v>0</v>
      </c>
      <c r="K2006" s="1">
        <v>0.92</v>
      </c>
      <c r="L2006" s="1">
        <v>24700000</v>
      </c>
      <c r="M2006" s="1" t="s">
        <v>4067</v>
      </c>
    </row>
    <row r="2007" spans="1:13" x14ac:dyDescent="0.25">
      <c r="A2007" s="1" t="s">
        <v>4068</v>
      </c>
      <c r="B2007" s="1">
        <v>5</v>
      </c>
      <c r="C2007" s="1">
        <v>5</v>
      </c>
      <c r="D2007" s="1">
        <f>IF(Table1[[#This Row],[Position]]&lt;4,3,(IF(Table1[[#This Row],[Position]]&gt;10,1,2)))</f>
        <v>2</v>
      </c>
      <c r="E2007" s="1">
        <f>IF(Table1[[#This Row],[Previous Position]]&lt;4,3,(IF(Table1[[#This Row],[Previous Position]]&gt;10,1,2)))</f>
        <v>2</v>
      </c>
      <c r="F2007" s="1">
        <v>10</v>
      </c>
      <c r="G2007" s="1">
        <v>0</v>
      </c>
      <c r="H2007" s="1" t="s">
        <v>18</v>
      </c>
      <c r="I2007" s="1">
        <v>0</v>
      </c>
      <c r="J2007" s="1">
        <v>0</v>
      </c>
      <c r="K2007" s="1">
        <v>0.92</v>
      </c>
      <c r="L2007" s="1">
        <v>525000000</v>
      </c>
      <c r="M2007" s="1" t="s">
        <v>3023</v>
      </c>
    </row>
    <row r="2008" spans="1:13" x14ac:dyDescent="0.25">
      <c r="A2008" s="1" t="s">
        <v>4069</v>
      </c>
      <c r="B2008" s="1">
        <v>5</v>
      </c>
      <c r="C2008" s="1">
        <v>5</v>
      </c>
      <c r="D2008" s="1">
        <f>IF(Table1[[#This Row],[Position]]&lt;4,3,(IF(Table1[[#This Row],[Position]]&gt;10,1,2)))</f>
        <v>2</v>
      </c>
      <c r="E2008" s="1">
        <f>IF(Table1[[#This Row],[Previous Position]]&lt;4,3,(IF(Table1[[#This Row],[Previous Position]]&gt;10,1,2)))</f>
        <v>2</v>
      </c>
      <c r="F2008" s="1">
        <v>10</v>
      </c>
      <c r="G2008" s="1">
        <v>32.14</v>
      </c>
      <c r="H2008" s="1" t="s">
        <v>18</v>
      </c>
      <c r="I2008" s="1">
        <v>0</v>
      </c>
      <c r="J2008" s="1">
        <v>0</v>
      </c>
      <c r="K2008" s="1">
        <v>0.94</v>
      </c>
      <c r="L2008" s="1">
        <v>53300000</v>
      </c>
      <c r="M2008" s="1" t="s">
        <v>3023</v>
      </c>
    </row>
    <row r="2009" spans="1:13" x14ac:dyDescent="0.25">
      <c r="A2009" s="1" t="s">
        <v>4070</v>
      </c>
      <c r="B2009" s="1">
        <v>6</v>
      </c>
      <c r="C2009" s="1">
        <v>7</v>
      </c>
      <c r="D2009" s="1">
        <f>IF(Table1[[#This Row],[Position]]&lt;4,3,(IF(Table1[[#This Row],[Position]]&gt;10,1,2)))</f>
        <v>2</v>
      </c>
      <c r="E2009" s="1">
        <f>IF(Table1[[#This Row],[Previous Position]]&lt;4,3,(IF(Table1[[#This Row],[Previous Position]]&gt;10,1,2)))</f>
        <v>2</v>
      </c>
      <c r="F2009" s="1">
        <v>10</v>
      </c>
      <c r="G2009" s="1">
        <v>10.5</v>
      </c>
      <c r="H2009" s="1" t="s">
        <v>4071</v>
      </c>
      <c r="I2009" s="1">
        <v>0</v>
      </c>
      <c r="J2009" s="1">
        <v>0</v>
      </c>
      <c r="K2009" s="1">
        <v>0.43</v>
      </c>
      <c r="L2009" s="1">
        <v>32700000</v>
      </c>
      <c r="M2009" s="1" t="s">
        <v>3023</v>
      </c>
    </row>
    <row r="2010" spans="1:13" x14ac:dyDescent="0.25">
      <c r="A2010" s="1" t="s">
        <v>4072</v>
      </c>
      <c r="B2010" s="1">
        <v>5</v>
      </c>
      <c r="C2010" s="1">
        <v>4</v>
      </c>
      <c r="D2010" s="1">
        <f>IF(Table1[[#This Row],[Position]]&lt;4,3,(IF(Table1[[#This Row],[Position]]&gt;10,1,2)))</f>
        <v>2</v>
      </c>
      <c r="E2010" s="1">
        <f>IF(Table1[[#This Row],[Previous Position]]&lt;4,3,(IF(Table1[[#This Row],[Previous Position]]&gt;10,1,2)))</f>
        <v>2</v>
      </c>
      <c r="F2010" s="1">
        <v>10</v>
      </c>
      <c r="G2010" s="1">
        <v>0</v>
      </c>
      <c r="H2010" s="1" t="s">
        <v>1361</v>
      </c>
      <c r="I2010" s="1">
        <v>0</v>
      </c>
      <c r="J2010" s="1">
        <v>0</v>
      </c>
      <c r="K2010" s="1">
        <v>0.96</v>
      </c>
      <c r="L2010" s="1">
        <v>41500000</v>
      </c>
      <c r="M2010" s="1" t="s">
        <v>4073</v>
      </c>
    </row>
    <row r="2011" spans="1:13" x14ac:dyDescent="0.25">
      <c r="A2011" s="1" t="s">
        <v>4074</v>
      </c>
      <c r="B2011" s="1">
        <v>5</v>
      </c>
      <c r="C2011" s="1">
        <v>5</v>
      </c>
      <c r="D2011" s="1">
        <f>IF(Table1[[#This Row],[Position]]&lt;4,3,(IF(Table1[[#This Row],[Position]]&gt;10,1,2)))</f>
        <v>2</v>
      </c>
      <c r="E2011" s="1">
        <f>IF(Table1[[#This Row],[Previous Position]]&lt;4,3,(IF(Table1[[#This Row],[Previous Position]]&gt;10,1,2)))</f>
        <v>2</v>
      </c>
      <c r="F2011" s="1">
        <v>10</v>
      </c>
      <c r="G2011" s="1">
        <v>0</v>
      </c>
      <c r="H2011" s="1" t="s">
        <v>863</v>
      </c>
      <c r="I2011" s="1">
        <v>0</v>
      </c>
      <c r="J2011" s="1">
        <v>0</v>
      </c>
      <c r="K2011" s="1">
        <v>1</v>
      </c>
      <c r="L2011" s="1">
        <v>62600000</v>
      </c>
      <c r="M2011" s="1" t="s">
        <v>4075</v>
      </c>
    </row>
    <row r="2012" spans="1:13" x14ac:dyDescent="0.25">
      <c r="A2012" s="1" t="s">
        <v>4076</v>
      </c>
      <c r="B2012" s="1">
        <v>5</v>
      </c>
      <c r="C2012" s="1">
        <v>6</v>
      </c>
      <c r="D2012" s="1">
        <f>IF(Table1[[#This Row],[Position]]&lt;4,3,(IF(Table1[[#This Row],[Position]]&gt;10,1,2)))</f>
        <v>2</v>
      </c>
      <c r="E2012" s="1">
        <f>IF(Table1[[#This Row],[Previous Position]]&lt;4,3,(IF(Table1[[#This Row],[Previous Position]]&gt;10,1,2)))</f>
        <v>2</v>
      </c>
      <c r="F2012" s="1">
        <v>10</v>
      </c>
      <c r="G2012" s="1">
        <v>46.18</v>
      </c>
      <c r="H2012" s="1" t="s">
        <v>1933</v>
      </c>
      <c r="I2012" s="1">
        <v>0</v>
      </c>
      <c r="J2012" s="1">
        <v>0</v>
      </c>
      <c r="K2012" s="1">
        <v>0.92</v>
      </c>
      <c r="L2012" s="1">
        <v>25000000</v>
      </c>
      <c r="M2012" s="1" t="s">
        <v>3023</v>
      </c>
    </row>
    <row r="2013" spans="1:13" x14ac:dyDescent="0.25">
      <c r="A2013" s="1" t="s">
        <v>4077</v>
      </c>
      <c r="B2013" s="1">
        <v>14</v>
      </c>
      <c r="C2013" s="1">
        <v>12</v>
      </c>
      <c r="D2013" s="1">
        <f>IF(Table1[[#This Row],[Position]]&lt;4,3,(IF(Table1[[#This Row],[Position]]&gt;10,1,2)))</f>
        <v>1</v>
      </c>
      <c r="E2013" s="1">
        <f>IF(Table1[[#This Row],[Previous Position]]&lt;4,3,(IF(Table1[[#This Row],[Previous Position]]&gt;10,1,2)))</f>
        <v>1</v>
      </c>
      <c r="F2013" s="1">
        <v>70</v>
      </c>
      <c r="G2013" s="1">
        <v>0</v>
      </c>
      <c r="H2013" s="1" t="s">
        <v>1212</v>
      </c>
      <c r="I2013" s="1">
        <v>0</v>
      </c>
      <c r="J2013" s="1">
        <v>0</v>
      </c>
      <c r="K2013" s="1">
        <v>0.41</v>
      </c>
      <c r="L2013" s="1">
        <v>4600000</v>
      </c>
      <c r="M2013" s="1" t="s">
        <v>4078</v>
      </c>
    </row>
    <row r="2014" spans="1:13" x14ac:dyDescent="0.25">
      <c r="A2014" s="1" t="s">
        <v>4079</v>
      </c>
      <c r="B2014" s="1">
        <v>14</v>
      </c>
      <c r="C2014" s="1">
        <v>12</v>
      </c>
      <c r="D2014" s="1">
        <f>IF(Table1[[#This Row],[Position]]&lt;4,3,(IF(Table1[[#This Row],[Position]]&gt;10,1,2)))</f>
        <v>1</v>
      </c>
      <c r="E2014" s="1">
        <f>IF(Table1[[#This Row],[Previous Position]]&lt;4,3,(IF(Table1[[#This Row],[Previous Position]]&gt;10,1,2)))</f>
        <v>1</v>
      </c>
      <c r="F2014" s="1">
        <v>70</v>
      </c>
      <c r="G2014" s="1">
        <v>0</v>
      </c>
      <c r="H2014" s="1" t="s">
        <v>265</v>
      </c>
      <c r="I2014" s="1">
        <v>0</v>
      </c>
      <c r="J2014" s="1">
        <v>0</v>
      </c>
      <c r="K2014" s="1">
        <v>0.02</v>
      </c>
      <c r="L2014" s="1">
        <v>19800000</v>
      </c>
      <c r="M2014" s="1" t="s">
        <v>4080</v>
      </c>
    </row>
    <row r="2015" spans="1:13" x14ac:dyDescent="0.25">
      <c r="A2015" s="1" t="s">
        <v>4081</v>
      </c>
      <c r="B2015" s="1">
        <v>14</v>
      </c>
      <c r="C2015" s="1">
        <v>14</v>
      </c>
      <c r="D2015" s="1">
        <f>IF(Table1[[#This Row],[Position]]&lt;4,3,(IF(Table1[[#This Row],[Position]]&gt;10,1,2)))</f>
        <v>1</v>
      </c>
      <c r="E2015" s="1">
        <f>IF(Table1[[#This Row],[Previous Position]]&lt;4,3,(IF(Table1[[#This Row],[Previous Position]]&gt;10,1,2)))</f>
        <v>1</v>
      </c>
      <c r="F2015" s="1">
        <v>70</v>
      </c>
      <c r="G2015" s="1">
        <v>3.99</v>
      </c>
      <c r="H2015" s="1" t="s">
        <v>4082</v>
      </c>
      <c r="I2015" s="1">
        <v>0</v>
      </c>
      <c r="J2015" s="1">
        <v>0</v>
      </c>
      <c r="K2015" s="1">
        <v>0.14000000000000001</v>
      </c>
      <c r="L2015" s="1">
        <v>192000000</v>
      </c>
      <c r="M2015" s="1" t="s">
        <v>4083</v>
      </c>
    </row>
    <row r="2016" spans="1:13" x14ac:dyDescent="0.25">
      <c r="A2016" s="1" t="s">
        <v>4084</v>
      </c>
      <c r="B2016" s="1">
        <v>14</v>
      </c>
      <c r="C2016" s="1">
        <v>15</v>
      </c>
      <c r="D2016" s="1">
        <f>IF(Table1[[#This Row],[Position]]&lt;4,3,(IF(Table1[[#This Row],[Position]]&gt;10,1,2)))</f>
        <v>1</v>
      </c>
      <c r="E2016" s="1">
        <f>IF(Table1[[#This Row],[Previous Position]]&lt;4,3,(IF(Table1[[#This Row],[Previous Position]]&gt;10,1,2)))</f>
        <v>1</v>
      </c>
      <c r="F2016" s="1">
        <v>70</v>
      </c>
      <c r="G2016" s="1">
        <v>0</v>
      </c>
      <c r="H2016" s="1" t="s">
        <v>945</v>
      </c>
      <c r="I2016" s="1">
        <v>0</v>
      </c>
      <c r="J2016" s="1">
        <v>0</v>
      </c>
      <c r="K2016" s="1">
        <v>0.05</v>
      </c>
      <c r="L2016" s="1">
        <v>57200000</v>
      </c>
      <c r="M2016" s="1" t="s">
        <v>4085</v>
      </c>
    </row>
    <row r="2017" spans="1:13" x14ac:dyDescent="0.25">
      <c r="A2017" s="1" t="s">
        <v>4086</v>
      </c>
      <c r="B2017" s="1">
        <v>14</v>
      </c>
      <c r="C2017" s="1">
        <v>14</v>
      </c>
      <c r="D2017" s="1">
        <f>IF(Table1[[#This Row],[Position]]&lt;4,3,(IF(Table1[[#This Row],[Position]]&gt;10,1,2)))</f>
        <v>1</v>
      </c>
      <c r="E2017" s="1">
        <f>IF(Table1[[#This Row],[Previous Position]]&lt;4,3,(IF(Table1[[#This Row],[Previous Position]]&gt;10,1,2)))</f>
        <v>1</v>
      </c>
      <c r="F2017" s="1">
        <v>70</v>
      </c>
      <c r="G2017" s="1">
        <v>0</v>
      </c>
      <c r="H2017" s="1" t="s">
        <v>21</v>
      </c>
      <c r="I2017" s="1">
        <v>0</v>
      </c>
      <c r="J2017" s="1">
        <v>0</v>
      </c>
      <c r="K2017" s="1">
        <v>0.6</v>
      </c>
      <c r="L2017" s="1">
        <v>131000000</v>
      </c>
      <c r="M2017" s="1" t="s">
        <v>4087</v>
      </c>
    </row>
    <row r="2018" spans="1:13" x14ac:dyDescent="0.25">
      <c r="A2018" s="1" t="s">
        <v>4088</v>
      </c>
      <c r="B2018" s="1">
        <v>14</v>
      </c>
      <c r="C2018" s="1">
        <v>12</v>
      </c>
      <c r="D2018" s="1">
        <f>IF(Table1[[#This Row],[Position]]&lt;4,3,(IF(Table1[[#This Row],[Position]]&gt;10,1,2)))</f>
        <v>1</v>
      </c>
      <c r="E2018" s="1">
        <f>IF(Table1[[#This Row],[Previous Position]]&lt;4,3,(IF(Table1[[#This Row],[Previous Position]]&gt;10,1,2)))</f>
        <v>1</v>
      </c>
      <c r="F2018" s="1">
        <v>70</v>
      </c>
      <c r="G2018" s="1">
        <v>0</v>
      </c>
      <c r="H2018" s="1" t="s">
        <v>779</v>
      </c>
      <c r="I2018" s="1">
        <v>0</v>
      </c>
      <c r="J2018" s="1">
        <v>0</v>
      </c>
      <c r="K2018" s="1">
        <v>0.04</v>
      </c>
      <c r="L2018" s="1">
        <v>6380000</v>
      </c>
      <c r="M2018" s="1" t="s">
        <v>4089</v>
      </c>
    </row>
    <row r="2019" spans="1:13" x14ac:dyDescent="0.25">
      <c r="A2019" s="1" t="s">
        <v>4090</v>
      </c>
      <c r="B2019" s="1">
        <v>14</v>
      </c>
      <c r="C2019" s="1">
        <v>14</v>
      </c>
      <c r="D2019" s="1">
        <f>IF(Table1[[#This Row],[Position]]&lt;4,3,(IF(Table1[[#This Row],[Position]]&gt;10,1,2)))</f>
        <v>1</v>
      </c>
      <c r="E2019" s="1">
        <f>IF(Table1[[#This Row],[Previous Position]]&lt;4,3,(IF(Table1[[#This Row],[Previous Position]]&gt;10,1,2)))</f>
        <v>1</v>
      </c>
      <c r="F2019" s="1">
        <v>70</v>
      </c>
      <c r="G2019" s="1">
        <v>0</v>
      </c>
      <c r="H2019" s="1" t="s">
        <v>4091</v>
      </c>
      <c r="I2019" s="1">
        <v>0</v>
      </c>
      <c r="J2019" s="1">
        <v>0</v>
      </c>
      <c r="K2019" s="1">
        <v>0.13</v>
      </c>
      <c r="L2019" s="1">
        <v>275000</v>
      </c>
      <c r="M2019" s="1" t="s">
        <v>4092</v>
      </c>
    </row>
    <row r="2020" spans="1:13" x14ac:dyDescent="0.25">
      <c r="A2020" s="1" t="s">
        <v>4093</v>
      </c>
      <c r="B2020" s="1">
        <v>14</v>
      </c>
      <c r="C2020" s="1">
        <v>15</v>
      </c>
      <c r="D2020" s="1">
        <f>IF(Table1[[#This Row],[Position]]&lt;4,3,(IF(Table1[[#This Row],[Position]]&gt;10,1,2)))</f>
        <v>1</v>
      </c>
      <c r="E2020" s="1">
        <f>IF(Table1[[#This Row],[Previous Position]]&lt;4,3,(IF(Table1[[#This Row],[Previous Position]]&gt;10,1,2)))</f>
        <v>1</v>
      </c>
      <c r="F2020" s="1">
        <v>70</v>
      </c>
      <c r="G2020" s="1">
        <v>14.64</v>
      </c>
      <c r="H2020" s="1" t="s">
        <v>1004</v>
      </c>
      <c r="I2020" s="1">
        <v>0</v>
      </c>
      <c r="J2020" s="1">
        <v>0</v>
      </c>
      <c r="K2020" s="1">
        <v>0.89</v>
      </c>
      <c r="L2020" s="1">
        <v>21600000</v>
      </c>
      <c r="M2020" s="1" t="s">
        <v>4094</v>
      </c>
    </row>
    <row r="2021" spans="1:13" x14ac:dyDescent="0.25">
      <c r="A2021" s="1" t="s">
        <v>4095</v>
      </c>
      <c r="B2021" s="1">
        <v>14</v>
      </c>
      <c r="C2021" s="1">
        <v>13</v>
      </c>
      <c r="D2021" s="1">
        <f>IF(Table1[[#This Row],[Position]]&lt;4,3,(IF(Table1[[#This Row],[Position]]&gt;10,1,2)))</f>
        <v>1</v>
      </c>
      <c r="E2021" s="1">
        <f>IF(Table1[[#This Row],[Previous Position]]&lt;4,3,(IF(Table1[[#This Row],[Previous Position]]&gt;10,1,2)))</f>
        <v>1</v>
      </c>
      <c r="F2021" s="1">
        <v>70</v>
      </c>
      <c r="G2021" s="1">
        <v>22.63</v>
      </c>
      <c r="H2021" s="1" t="s">
        <v>801</v>
      </c>
      <c r="I2021" s="1">
        <v>0</v>
      </c>
      <c r="J2021" s="1">
        <v>0</v>
      </c>
      <c r="K2021" s="1">
        <v>0.93</v>
      </c>
      <c r="L2021" s="1">
        <v>2480000</v>
      </c>
      <c r="M2021" s="1" t="s">
        <v>4096</v>
      </c>
    </row>
    <row r="2022" spans="1:13" x14ac:dyDescent="0.25">
      <c r="A2022" s="1" t="s">
        <v>4097</v>
      </c>
      <c r="B2022" s="1">
        <v>14</v>
      </c>
      <c r="C2022" s="1">
        <v>15</v>
      </c>
      <c r="D2022" s="1">
        <f>IF(Table1[[#This Row],[Position]]&lt;4,3,(IF(Table1[[#This Row],[Position]]&gt;10,1,2)))</f>
        <v>1</v>
      </c>
      <c r="E2022" s="1">
        <f>IF(Table1[[#This Row],[Previous Position]]&lt;4,3,(IF(Table1[[#This Row],[Previous Position]]&gt;10,1,2)))</f>
        <v>1</v>
      </c>
      <c r="F2022" s="1">
        <v>70</v>
      </c>
      <c r="G2022" s="1">
        <v>0</v>
      </c>
      <c r="H2022" s="1" t="s">
        <v>4098</v>
      </c>
      <c r="I2022" s="1">
        <v>0</v>
      </c>
      <c r="J2022" s="1">
        <v>0</v>
      </c>
      <c r="K2022" s="1">
        <v>0.08</v>
      </c>
      <c r="L2022" s="1">
        <v>102000</v>
      </c>
      <c r="M2022" s="1" t="s">
        <v>4099</v>
      </c>
    </row>
    <row r="2023" spans="1:13" x14ac:dyDescent="0.25">
      <c r="A2023" s="1" t="s">
        <v>4100</v>
      </c>
      <c r="B2023" s="1">
        <v>14</v>
      </c>
      <c r="C2023" s="1">
        <v>15</v>
      </c>
      <c r="D2023" s="1">
        <f>IF(Table1[[#This Row],[Position]]&lt;4,3,(IF(Table1[[#This Row],[Position]]&gt;10,1,2)))</f>
        <v>1</v>
      </c>
      <c r="E2023" s="1">
        <f>IF(Table1[[#This Row],[Previous Position]]&lt;4,3,(IF(Table1[[#This Row],[Previous Position]]&gt;10,1,2)))</f>
        <v>1</v>
      </c>
      <c r="F2023" s="1">
        <v>70</v>
      </c>
      <c r="G2023" s="1">
        <v>12.67</v>
      </c>
      <c r="H2023" s="1" t="s">
        <v>4101</v>
      </c>
      <c r="I2023" s="1">
        <v>0</v>
      </c>
      <c r="J2023" s="1">
        <v>0</v>
      </c>
      <c r="K2023" s="1">
        <v>0.96</v>
      </c>
      <c r="L2023" s="1">
        <v>5230000</v>
      </c>
      <c r="M2023" s="1" t="s">
        <v>4102</v>
      </c>
    </row>
    <row r="2024" spans="1:13" x14ac:dyDescent="0.25">
      <c r="A2024" s="1" t="s">
        <v>4103</v>
      </c>
      <c r="B2024" s="1">
        <v>14</v>
      </c>
      <c r="C2024" s="1">
        <v>15</v>
      </c>
      <c r="D2024" s="1">
        <f>IF(Table1[[#This Row],[Position]]&lt;4,3,(IF(Table1[[#This Row],[Position]]&gt;10,1,2)))</f>
        <v>1</v>
      </c>
      <c r="E2024" s="1">
        <f>IF(Table1[[#This Row],[Previous Position]]&lt;4,3,(IF(Table1[[#This Row],[Previous Position]]&gt;10,1,2)))</f>
        <v>1</v>
      </c>
      <c r="F2024" s="1">
        <v>70</v>
      </c>
      <c r="G2024" s="1">
        <v>0</v>
      </c>
      <c r="H2024" s="1" t="s">
        <v>157</v>
      </c>
      <c r="I2024" s="1">
        <v>0</v>
      </c>
      <c r="J2024" s="1">
        <v>0</v>
      </c>
      <c r="K2024" s="1">
        <v>0</v>
      </c>
      <c r="L2024" s="1">
        <v>9480000</v>
      </c>
      <c r="M2024" s="1" t="s">
        <v>4104</v>
      </c>
    </row>
    <row r="2025" spans="1:13" x14ac:dyDescent="0.25">
      <c r="A2025" s="1" t="s">
        <v>4105</v>
      </c>
      <c r="B2025" s="1">
        <v>14</v>
      </c>
      <c r="C2025" s="1">
        <v>15</v>
      </c>
      <c r="D2025" s="1">
        <f>IF(Table1[[#This Row],[Position]]&lt;4,3,(IF(Table1[[#This Row],[Position]]&gt;10,1,2)))</f>
        <v>1</v>
      </c>
      <c r="E2025" s="1">
        <f>IF(Table1[[#This Row],[Previous Position]]&lt;4,3,(IF(Table1[[#This Row],[Previous Position]]&gt;10,1,2)))</f>
        <v>1</v>
      </c>
      <c r="F2025" s="1">
        <v>70</v>
      </c>
      <c r="G2025" s="1">
        <v>0</v>
      </c>
      <c r="H2025" s="1" t="s">
        <v>853</v>
      </c>
      <c r="I2025" s="1">
        <v>0</v>
      </c>
      <c r="J2025" s="1">
        <v>0</v>
      </c>
      <c r="K2025" s="1">
        <v>0.03</v>
      </c>
      <c r="L2025" s="1">
        <v>103000000</v>
      </c>
      <c r="M2025" s="1" t="s">
        <v>4106</v>
      </c>
    </row>
    <row r="2026" spans="1:13" x14ac:dyDescent="0.25">
      <c r="A2026" s="1" t="s">
        <v>4107</v>
      </c>
      <c r="B2026" s="1">
        <v>11</v>
      </c>
      <c r="C2026" s="1">
        <v>13</v>
      </c>
      <c r="D2026" s="1">
        <f>IF(Table1[[#This Row],[Position]]&lt;4,3,(IF(Table1[[#This Row],[Position]]&gt;10,1,2)))</f>
        <v>1</v>
      </c>
      <c r="E2026" s="1">
        <f>IF(Table1[[#This Row],[Previous Position]]&lt;4,3,(IF(Table1[[#This Row],[Previous Position]]&gt;10,1,2)))</f>
        <v>1</v>
      </c>
      <c r="F2026" s="1">
        <v>10</v>
      </c>
      <c r="G2026" s="1">
        <v>0</v>
      </c>
      <c r="H2026" s="1" t="s">
        <v>130</v>
      </c>
      <c r="I2026" s="1">
        <v>0</v>
      </c>
      <c r="J2026" s="1">
        <v>0</v>
      </c>
      <c r="K2026" s="1">
        <v>1</v>
      </c>
      <c r="L2026" s="1">
        <v>27800000</v>
      </c>
      <c r="M2026" s="1" t="s">
        <v>4108</v>
      </c>
    </row>
    <row r="2027" spans="1:13" x14ac:dyDescent="0.25">
      <c r="A2027" s="1" t="s">
        <v>2004</v>
      </c>
      <c r="B2027" s="1">
        <v>16</v>
      </c>
      <c r="C2027" s="1">
        <v>0</v>
      </c>
      <c r="D2027" s="1">
        <f>IF(Table1[[#This Row],[Position]]&lt;4,3,(IF(Table1[[#This Row],[Position]]&gt;10,1,2)))</f>
        <v>1</v>
      </c>
      <c r="E2027" s="1">
        <f>IF(Table1[[#This Row],[Previous Position]]&lt;4,3,(IF(Table1[[#This Row],[Previous Position]]&gt;10,1,2)))</f>
        <v>3</v>
      </c>
      <c r="F2027" s="1">
        <v>90</v>
      </c>
      <c r="G2027" s="1">
        <v>48.74</v>
      </c>
      <c r="H2027" s="1" t="s">
        <v>12</v>
      </c>
      <c r="I2027" s="1">
        <v>0</v>
      </c>
      <c r="J2027" s="1">
        <v>0</v>
      </c>
      <c r="K2027" s="1">
        <v>0.96</v>
      </c>
      <c r="L2027" s="1">
        <v>10300000</v>
      </c>
      <c r="M2027" s="1" t="s">
        <v>2005</v>
      </c>
    </row>
    <row r="2028" spans="1:13" x14ac:dyDescent="0.25">
      <c r="A2028" s="1" t="s">
        <v>4109</v>
      </c>
      <c r="B2028" s="1">
        <v>16</v>
      </c>
      <c r="C2028" s="1">
        <v>0</v>
      </c>
      <c r="D2028" s="1">
        <f>IF(Table1[[#This Row],[Position]]&lt;4,3,(IF(Table1[[#This Row],[Position]]&gt;10,1,2)))</f>
        <v>1</v>
      </c>
      <c r="E2028" s="1">
        <f>IF(Table1[[#This Row],[Previous Position]]&lt;4,3,(IF(Table1[[#This Row],[Previous Position]]&gt;10,1,2)))</f>
        <v>3</v>
      </c>
      <c r="F2028" s="1">
        <v>90</v>
      </c>
      <c r="G2028" s="1">
        <v>0</v>
      </c>
      <c r="H2028" s="1" t="s">
        <v>4110</v>
      </c>
      <c r="I2028" s="1">
        <v>0</v>
      </c>
      <c r="J2028" s="1">
        <v>0</v>
      </c>
      <c r="K2028" s="1">
        <v>0.09</v>
      </c>
      <c r="L2028" s="1">
        <v>5470000</v>
      </c>
      <c r="M2028" s="1" t="s">
        <v>4111</v>
      </c>
    </row>
    <row r="2029" spans="1:13" x14ac:dyDescent="0.25">
      <c r="A2029" s="1" t="s">
        <v>2699</v>
      </c>
      <c r="B2029" s="1">
        <v>13</v>
      </c>
      <c r="C2029" s="1">
        <v>0</v>
      </c>
      <c r="D2029" s="1">
        <f>IF(Table1[[#This Row],[Position]]&lt;4,3,(IF(Table1[[#This Row],[Position]]&gt;10,1,2)))</f>
        <v>1</v>
      </c>
      <c r="E2029" s="1">
        <f>IF(Table1[[#This Row],[Previous Position]]&lt;4,3,(IF(Table1[[#This Row],[Previous Position]]&gt;10,1,2)))</f>
        <v>3</v>
      </c>
      <c r="F2029" s="1">
        <v>50</v>
      </c>
      <c r="G2029" s="1">
        <v>0</v>
      </c>
      <c r="H2029" s="1" t="s">
        <v>4112</v>
      </c>
      <c r="I2029" s="1">
        <v>0</v>
      </c>
      <c r="J2029" s="1">
        <v>0</v>
      </c>
      <c r="K2029" s="1">
        <v>0.56000000000000005</v>
      </c>
      <c r="L2029" s="1">
        <v>29100000</v>
      </c>
      <c r="M2029" s="1" t="s">
        <v>2700</v>
      </c>
    </row>
    <row r="2030" spans="1:13" x14ac:dyDescent="0.25">
      <c r="A2030" s="1" t="s">
        <v>4113</v>
      </c>
      <c r="B2030" s="1">
        <v>13</v>
      </c>
      <c r="C2030" s="1">
        <v>0</v>
      </c>
      <c r="D2030" s="1">
        <f>IF(Table1[[#This Row],[Position]]&lt;4,3,(IF(Table1[[#This Row],[Position]]&gt;10,1,2)))</f>
        <v>1</v>
      </c>
      <c r="E2030" s="1">
        <f>IF(Table1[[#This Row],[Previous Position]]&lt;4,3,(IF(Table1[[#This Row],[Previous Position]]&gt;10,1,2)))</f>
        <v>3</v>
      </c>
      <c r="F2030" s="1">
        <v>50</v>
      </c>
      <c r="G2030" s="1">
        <v>0</v>
      </c>
      <c r="H2030" s="1" t="s">
        <v>4114</v>
      </c>
      <c r="I2030" s="1">
        <v>0</v>
      </c>
      <c r="J2030" s="1">
        <v>0</v>
      </c>
      <c r="K2030" s="1">
        <v>0.11</v>
      </c>
      <c r="L2030" s="1">
        <v>35400000</v>
      </c>
      <c r="M2030" s="1" t="s">
        <v>4115</v>
      </c>
    </row>
    <row r="2031" spans="1:13" x14ac:dyDescent="0.25">
      <c r="A2031" s="1" t="s">
        <v>4116</v>
      </c>
      <c r="B2031" s="1">
        <v>13</v>
      </c>
      <c r="C2031" s="1">
        <v>0</v>
      </c>
      <c r="D2031" s="1">
        <f>IF(Table1[[#This Row],[Position]]&lt;4,3,(IF(Table1[[#This Row],[Position]]&gt;10,1,2)))</f>
        <v>1</v>
      </c>
      <c r="E2031" s="1">
        <f>IF(Table1[[#This Row],[Previous Position]]&lt;4,3,(IF(Table1[[#This Row],[Previous Position]]&gt;10,1,2)))</f>
        <v>3</v>
      </c>
      <c r="F2031" s="1">
        <v>50</v>
      </c>
      <c r="G2031" s="1">
        <v>0</v>
      </c>
      <c r="H2031" s="1" t="s">
        <v>1131</v>
      </c>
      <c r="I2031" s="1">
        <v>0</v>
      </c>
      <c r="J2031" s="1">
        <v>0</v>
      </c>
      <c r="K2031" s="1">
        <v>0.06</v>
      </c>
      <c r="L2031" s="1">
        <v>608000000</v>
      </c>
      <c r="M2031" s="1" t="s">
        <v>4117</v>
      </c>
    </row>
    <row r="2032" spans="1:13" x14ac:dyDescent="0.25">
      <c r="A2032" s="1" t="s">
        <v>4118</v>
      </c>
      <c r="B2032" s="1">
        <v>15</v>
      </c>
      <c r="C2032" s="1">
        <v>16</v>
      </c>
      <c r="D2032" s="1">
        <f>IF(Table1[[#This Row],[Position]]&lt;4,3,(IF(Table1[[#This Row],[Position]]&gt;10,1,2)))</f>
        <v>1</v>
      </c>
      <c r="E2032" s="1">
        <f>IF(Table1[[#This Row],[Previous Position]]&lt;4,3,(IF(Table1[[#This Row],[Previous Position]]&gt;10,1,2)))</f>
        <v>1</v>
      </c>
      <c r="F2032" s="1">
        <v>90</v>
      </c>
      <c r="G2032" s="1">
        <v>7.01</v>
      </c>
      <c r="H2032" s="1" t="s">
        <v>2961</v>
      </c>
      <c r="I2032" s="1">
        <v>0</v>
      </c>
      <c r="J2032" s="1">
        <v>0</v>
      </c>
      <c r="K2032" s="1">
        <v>0.52</v>
      </c>
      <c r="L2032" s="1">
        <v>34900000</v>
      </c>
      <c r="M2032" s="1" t="s">
        <v>4119</v>
      </c>
    </row>
    <row r="2033" spans="1:13" x14ac:dyDescent="0.25">
      <c r="A2033" s="1" t="s">
        <v>4120</v>
      </c>
      <c r="B2033" s="1">
        <v>13</v>
      </c>
      <c r="C2033" s="1">
        <v>13</v>
      </c>
      <c r="D2033" s="1">
        <f>IF(Table1[[#This Row],[Position]]&lt;4,3,(IF(Table1[[#This Row],[Position]]&gt;10,1,2)))</f>
        <v>1</v>
      </c>
      <c r="E2033" s="1">
        <f>IF(Table1[[#This Row],[Previous Position]]&lt;4,3,(IF(Table1[[#This Row],[Previous Position]]&gt;10,1,2)))</f>
        <v>1</v>
      </c>
      <c r="F2033" s="1">
        <v>50</v>
      </c>
      <c r="G2033" s="1">
        <v>0</v>
      </c>
      <c r="H2033" s="1" t="s">
        <v>4121</v>
      </c>
      <c r="I2033" s="1">
        <v>0</v>
      </c>
      <c r="J2033" s="1">
        <v>0</v>
      </c>
      <c r="K2033" s="1">
        <v>0.71</v>
      </c>
      <c r="L2033" s="1">
        <v>89700000</v>
      </c>
      <c r="M2033" s="1" t="s">
        <v>4122</v>
      </c>
    </row>
    <row r="2034" spans="1:13" x14ac:dyDescent="0.25">
      <c r="A2034" s="1" t="s">
        <v>4123</v>
      </c>
      <c r="B2034" s="1">
        <v>13</v>
      </c>
      <c r="C2034" s="1">
        <v>12</v>
      </c>
      <c r="D2034" s="1">
        <f>IF(Table1[[#This Row],[Position]]&lt;4,3,(IF(Table1[[#This Row],[Position]]&gt;10,1,2)))</f>
        <v>1</v>
      </c>
      <c r="E2034" s="1">
        <f>IF(Table1[[#This Row],[Previous Position]]&lt;4,3,(IF(Table1[[#This Row],[Previous Position]]&gt;10,1,2)))</f>
        <v>1</v>
      </c>
      <c r="F2034" s="1">
        <v>50</v>
      </c>
      <c r="G2034" s="1">
        <v>0</v>
      </c>
      <c r="H2034" s="1" t="s">
        <v>4124</v>
      </c>
      <c r="I2034" s="1">
        <v>0</v>
      </c>
      <c r="J2034" s="1">
        <v>0</v>
      </c>
      <c r="K2034" s="1">
        <v>0.01</v>
      </c>
      <c r="L2034" s="1">
        <v>16900000</v>
      </c>
      <c r="M2034" s="1" t="s">
        <v>4125</v>
      </c>
    </row>
    <row r="2035" spans="1:13" x14ac:dyDescent="0.25">
      <c r="A2035" s="1" t="s">
        <v>4126</v>
      </c>
      <c r="B2035" s="1">
        <v>15</v>
      </c>
      <c r="C2035" s="1">
        <v>16</v>
      </c>
      <c r="D2035" s="1">
        <f>IF(Table1[[#This Row],[Position]]&lt;4,3,(IF(Table1[[#This Row],[Position]]&gt;10,1,2)))</f>
        <v>1</v>
      </c>
      <c r="E2035" s="1">
        <f>IF(Table1[[#This Row],[Previous Position]]&lt;4,3,(IF(Table1[[#This Row],[Previous Position]]&gt;10,1,2)))</f>
        <v>1</v>
      </c>
      <c r="F2035" s="1">
        <v>90</v>
      </c>
      <c r="G2035" s="1">
        <v>3.18</v>
      </c>
      <c r="H2035" s="1" t="s">
        <v>2846</v>
      </c>
      <c r="I2035" s="1">
        <v>0</v>
      </c>
      <c r="J2035" s="1">
        <v>0</v>
      </c>
      <c r="K2035" s="1">
        <v>0.38</v>
      </c>
      <c r="L2035" s="1">
        <v>52700000</v>
      </c>
      <c r="M2035" s="1" t="s">
        <v>4127</v>
      </c>
    </row>
    <row r="2036" spans="1:13" x14ac:dyDescent="0.25">
      <c r="A2036" s="1" t="s">
        <v>4128</v>
      </c>
      <c r="B2036" s="1">
        <v>13</v>
      </c>
      <c r="C2036" s="1">
        <v>10</v>
      </c>
      <c r="D2036" s="1">
        <f>IF(Table1[[#This Row],[Position]]&lt;4,3,(IF(Table1[[#This Row],[Position]]&gt;10,1,2)))</f>
        <v>1</v>
      </c>
      <c r="E2036" s="1">
        <f>IF(Table1[[#This Row],[Previous Position]]&lt;4,3,(IF(Table1[[#This Row],[Previous Position]]&gt;10,1,2)))</f>
        <v>2</v>
      </c>
      <c r="F2036" s="1">
        <v>50</v>
      </c>
      <c r="G2036" s="1">
        <v>0</v>
      </c>
      <c r="H2036" s="1" t="s">
        <v>4129</v>
      </c>
      <c r="I2036" s="1">
        <v>0</v>
      </c>
      <c r="J2036" s="1">
        <v>0</v>
      </c>
      <c r="K2036" s="1">
        <v>0.03</v>
      </c>
      <c r="L2036" s="1">
        <v>1940000000</v>
      </c>
      <c r="M2036" s="1" t="s">
        <v>4130</v>
      </c>
    </row>
    <row r="2037" spans="1:13" x14ac:dyDescent="0.25">
      <c r="A2037" s="1" t="s">
        <v>4131</v>
      </c>
      <c r="B2037" s="1">
        <v>16</v>
      </c>
      <c r="C2037" s="1">
        <v>14</v>
      </c>
      <c r="D2037" s="1">
        <f>IF(Table1[[#This Row],[Position]]&lt;4,3,(IF(Table1[[#This Row],[Position]]&gt;10,1,2)))</f>
        <v>1</v>
      </c>
      <c r="E2037" s="1">
        <f>IF(Table1[[#This Row],[Previous Position]]&lt;4,3,(IF(Table1[[#This Row],[Previous Position]]&gt;10,1,2)))</f>
        <v>1</v>
      </c>
      <c r="F2037" s="1">
        <v>90</v>
      </c>
      <c r="G2037" s="1">
        <v>47.21</v>
      </c>
      <c r="H2037" s="1" t="s">
        <v>4132</v>
      </c>
      <c r="I2037" s="1">
        <v>0</v>
      </c>
      <c r="J2037" s="1">
        <v>0</v>
      </c>
      <c r="K2037" s="1">
        <v>0.98</v>
      </c>
      <c r="L2037" s="1">
        <v>36900000</v>
      </c>
      <c r="M2037" s="1" t="s">
        <v>4133</v>
      </c>
    </row>
    <row r="2038" spans="1:13" x14ac:dyDescent="0.25">
      <c r="A2038" s="1" t="s">
        <v>4134</v>
      </c>
      <c r="B2038" s="1">
        <v>13</v>
      </c>
      <c r="C2038" s="1">
        <v>13</v>
      </c>
      <c r="D2038" s="1">
        <f>IF(Table1[[#This Row],[Position]]&lt;4,3,(IF(Table1[[#This Row],[Position]]&gt;10,1,2)))</f>
        <v>1</v>
      </c>
      <c r="E2038" s="1">
        <f>IF(Table1[[#This Row],[Previous Position]]&lt;4,3,(IF(Table1[[#This Row],[Previous Position]]&gt;10,1,2)))</f>
        <v>1</v>
      </c>
      <c r="F2038" s="1">
        <v>50</v>
      </c>
      <c r="G2038" s="1">
        <v>0</v>
      </c>
      <c r="H2038" s="1" t="s">
        <v>4135</v>
      </c>
      <c r="I2038" s="1">
        <v>0</v>
      </c>
      <c r="J2038" s="1">
        <v>0</v>
      </c>
      <c r="K2038" s="1">
        <v>0.13</v>
      </c>
      <c r="L2038" s="1">
        <v>41000000</v>
      </c>
      <c r="M2038" s="1" t="s">
        <v>4136</v>
      </c>
    </row>
    <row r="2039" spans="1:13" x14ac:dyDescent="0.25">
      <c r="A2039" s="1" t="s">
        <v>4137</v>
      </c>
      <c r="B2039" s="1">
        <v>16</v>
      </c>
      <c r="C2039" s="1">
        <v>19</v>
      </c>
      <c r="D2039" s="1">
        <f>IF(Table1[[#This Row],[Position]]&lt;4,3,(IF(Table1[[#This Row],[Position]]&gt;10,1,2)))</f>
        <v>1</v>
      </c>
      <c r="E2039" s="1">
        <f>IF(Table1[[#This Row],[Previous Position]]&lt;4,3,(IF(Table1[[#This Row],[Previous Position]]&gt;10,1,2)))</f>
        <v>1</v>
      </c>
      <c r="F2039" s="1">
        <v>90</v>
      </c>
      <c r="G2039" s="1">
        <v>3.16</v>
      </c>
      <c r="H2039" s="1" t="s">
        <v>4138</v>
      </c>
      <c r="I2039" s="1">
        <v>0</v>
      </c>
      <c r="J2039" s="1">
        <v>0</v>
      </c>
      <c r="K2039" s="1">
        <v>0.33</v>
      </c>
      <c r="L2039" s="1">
        <v>162000000</v>
      </c>
      <c r="M2039" s="1" t="s">
        <v>4139</v>
      </c>
    </row>
    <row r="2040" spans="1:13" x14ac:dyDescent="0.25">
      <c r="A2040" s="1" t="s">
        <v>4140</v>
      </c>
      <c r="B2040" s="1">
        <v>16</v>
      </c>
      <c r="C2040" s="1">
        <v>17</v>
      </c>
      <c r="D2040" s="1">
        <f>IF(Table1[[#This Row],[Position]]&lt;4,3,(IF(Table1[[#This Row],[Position]]&gt;10,1,2)))</f>
        <v>1</v>
      </c>
      <c r="E2040" s="1">
        <f>IF(Table1[[#This Row],[Previous Position]]&lt;4,3,(IF(Table1[[#This Row],[Previous Position]]&gt;10,1,2)))</f>
        <v>1</v>
      </c>
      <c r="F2040" s="1">
        <v>90</v>
      </c>
      <c r="G2040" s="1">
        <v>5.13</v>
      </c>
      <c r="H2040" s="1" t="s">
        <v>4141</v>
      </c>
      <c r="I2040" s="1">
        <v>0</v>
      </c>
      <c r="J2040" s="1">
        <v>0</v>
      </c>
      <c r="K2040" s="1">
        <v>0.28000000000000003</v>
      </c>
      <c r="L2040" s="1">
        <v>41200000</v>
      </c>
      <c r="M2040" s="1" t="s">
        <v>4142</v>
      </c>
    </row>
    <row r="2041" spans="1:13" x14ac:dyDescent="0.25">
      <c r="A2041" s="1" t="s">
        <v>4143</v>
      </c>
      <c r="B2041" s="1">
        <v>15</v>
      </c>
      <c r="C2041" s="1">
        <v>14</v>
      </c>
      <c r="D2041" s="1">
        <f>IF(Table1[[#This Row],[Position]]&lt;4,3,(IF(Table1[[#This Row],[Position]]&gt;10,1,2)))</f>
        <v>1</v>
      </c>
      <c r="E2041" s="1">
        <f>IF(Table1[[#This Row],[Previous Position]]&lt;4,3,(IF(Table1[[#This Row],[Previous Position]]&gt;10,1,2)))</f>
        <v>1</v>
      </c>
      <c r="F2041" s="1">
        <v>90</v>
      </c>
      <c r="G2041" s="1">
        <v>0</v>
      </c>
      <c r="H2041" s="1" t="s">
        <v>127</v>
      </c>
      <c r="I2041" s="1">
        <v>0</v>
      </c>
      <c r="J2041" s="1">
        <v>0</v>
      </c>
      <c r="K2041" s="1">
        <v>0.21</v>
      </c>
      <c r="L2041" s="1">
        <v>106000000</v>
      </c>
      <c r="M2041" s="1" t="s">
        <v>4144</v>
      </c>
    </row>
    <row r="2042" spans="1:13" x14ac:dyDescent="0.25">
      <c r="A2042" s="1" t="s">
        <v>4145</v>
      </c>
      <c r="B2042" s="1">
        <v>15</v>
      </c>
      <c r="C2042" s="1">
        <v>16</v>
      </c>
      <c r="D2042" s="1">
        <f>IF(Table1[[#This Row],[Position]]&lt;4,3,(IF(Table1[[#This Row],[Position]]&gt;10,1,2)))</f>
        <v>1</v>
      </c>
      <c r="E2042" s="1">
        <f>IF(Table1[[#This Row],[Previous Position]]&lt;4,3,(IF(Table1[[#This Row],[Previous Position]]&gt;10,1,2)))</f>
        <v>1</v>
      </c>
      <c r="F2042" s="1">
        <v>90</v>
      </c>
      <c r="G2042" s="1">
        <v>0</v>
      </c>
      <c r="H2042" s="1" t="s">
        <v>50</v>
      </c>
      <c r="I2042" s="1">
        <v>0</v>
      </c>
      <c r="J2042" s="1">
        <v>0</v>
      </c>
      <c r="K2042" s="1">
        <v>0.24</v>
      </c>
      <c r="L2042" s="1">
        <v>29600000</v>
      </c>
      <c r="M2042" s="1" t="s">
        <v>4146</v>
      </c>
    </row>
    <row r="2043" spans="1:13" x14ac:dyDescent="0.25">
      <c r="A2043" s="1" t="s">
        <v>4147</v>
      </c>
      <c r="B2043" s="1">
        <v>13</v>
      </c>
      <c r="C2043" s="1">
        <v>15</v>
      </c>
      <c r="D2043" s="1">
        <f>IF(Table1[[#This Row],[Position]]&lt;4,3,(IF(Table1[[#This Row],[Position]]&gt;10,1,2)))</f>
        <v>1</v>
      </c>
      <c r="E2043" s="1">
        <f>IF(Table1[[#This Row],[Previous Position]]&lt;4,3,(IF(Table1[[#This Row],[Previous Position]]&gt;10,1,2)))</f>
        <v>1</v>
      </c>
      <c r="F2043" s="1">
        <v>50</v>
      </c>
      <c r="G2043" s="1">
        <v>0</v>
      </c>
      <c r="H2043" s="1" t="s">
        <v>2019</v>
      </c>
      <c r="I2043" s="1">
        <v>0</v>
      </c>
      <c r="J2043" s="1">
        <v>0</v>
      </c>
      <c r="K2043" s="1">
        <v>7.0000000000000007E-2</v>
      </c>
      <c r="L2043" s="1">
        <v>91700000</v>
      </c>
      <c r="M2043" s="1" t="s">
        <v>4148</v>
      </c>
    </row>
    <row r="2044" spans="1:13" x14ac:dyDescent="0.25">
      <c r="A2044" s="1" t="s">
        <v>4149</v>
      </c>
      <c r="B2044" s="1">
        <v>13</v>
      </c>
      <c r="C2044" s="1">
        <v>15</v>
      </c>
      <c r="D2044" s="1">
        <f>IF(Table1[[#This Row],[Position]]&lt;4,3,(IF(Table1[[#This Row],[Position]]&gt;10,1,2)))</f>
        <v>1</v>
      </c>
      <c r="E2044" s="1">
        <f>IF(Table1[[#This Row],[Previous Position]]&lt;4,3,(IF(Table1[[#This Row],[Previous Position]]&gt;10,1,2)))</f>
        <v>1</v>
      </c>
      <c r="F2044" s="1">
        <v>50</v>
      </c>
      <c r="G2044" s="1">
        <v>21.68</v>
      </c>
      <c r="H2044" s="1" t="s">
        <v>15</v>
      </c>
      <c r="I2044" s="1">
        <v>0</v>
      </c>
      <c r="J2044" s="1">
        <v>0</v>
      </c>
      <c r="K2044" s="1">
        <v>0.98</v>
      </c>
      <c r="L2044" s="1">
        <v>1360000000</v>
      </c>
      <c r="M2044" s="1" t="s">
        <v>4150</v>
      </c>
    </row>
    <row r="2045" spans="1:13" x14ac:dyDescent="0.25">
      <c r="A2045" s="1" t="s">
        <v>4151</v>
      </c>
      <c r="B2045" s="1">
        <v>15</v>
      </c>
      <c r="C2045" s="1">
        <v>14</v>
      </c>
      <c r="D2045" s="1">
        <f>IF(Table1[[#This Row],[Position]]&lt;4,3,(IF(Table1[[#This Row],[Position]]&gt;10,1,2)))</f>
        <v>1</v>
      </c>
      <c r="E2045" s="1">
        <f>IF(Table1[[#This Row],[Previous Position]]&lt;4,3,(IF(Table1[[#This Row],[Previous Position]]&gt;10,1,2)))</f>
        <v>1</v>
      </c>
      <c r="F2045" s="1">
        <v>90</v>
      </c>
      <c r="G2045" s="1">
        <v>0</v>
      </c>
      <c r="H2045" s="1" t="s">
        <v>15</v>
      </c>
      <c r="I2045" s="1">
        <v>0</v>
      </c>
      <c r="J2045" s="1">
        <v>0</v>
      </c>
      <c r="K2045" s="1">
        <v>0.03</v>
      </c>
      <c r="L2045" s="1">
        <v>607000000</v>
      </c>
      <c r="M2045" s="1" t="s">
        <v>4152</v>
      </c>
    </row>
    <row r="2046" spans="1:13" x14ac:dyDescent="0.25">
      <c r="A2046" s="1" t="s">
        <v>4153</v>
      </c>
      <c r="B2046" s="1">
        <v>13</v>
      </c>
      <c r="C2046" s="1">
        <v>14</v>
      </c>
      <c r="D2046" s="1">
        <f>IF(Table1[[#This Row],[Position]]&lt;4,3,(IF(Table1[[#This Row],[Position]]&gt;10,1,2)))</f>
        <v>1</v>
      </c>
      <c r="E2046" s="1">
        <f>IF(Table1[[#This Row],[Previous Position]]&lt;4,3,(IF(Table1[[#This Row],[Previous Position]]&gt;10,1,2)))</f>
        <v>1</v>
      </c>
      <c r="F2046" s="1">
        <v>50</v>
      </c>
      <c r="G2046" s="1">
        <v>3.16</v>
      </c>
      <c r="H2046" s="1" t="s">
        <v>4154</v>
      </c>
      <c r="I2046" s="1">
        <v>0</v>
      </c>
      <c r="J2046" s="1">
        <v>0</v>
      </c>
      <c r="K2046" s="1">
        <v>0.26</v>
      </c>
      <c r="L2046" s="1">
        <v>324000</v>
      </c>
      <c r="M2046" s="1" t="s">
        <v>4155</v>
      </c>
    </row>
    <row r="2047" spans="1:13" x14ac:dyDescent="0.25">
      <c r="A2047" s="1" t="s">
        <v>4156</v>
      </c>
      <c r="B2047" s="1">
        <v>13</v>
      </c>
      <c r="C2047" s="1">
        <v>0</v>
      </c>
      <c r="D2047" s="1">
        <f>IF(Table1[[#This Row],[Position]]&lt;4,3,(IF(Table1[[#This Row],[Position]]&gt;10,1,2)))</f>
        <v>1</v>
      </c>
      <c r="E2047" s="1">
        <f>IF(Table1[[#This Row],[Previous Position]]&lt;4,3,(IF(Table1[[#This Row],[Previous Position]]&gt;10,1,2)))</f>
        <v>3</v>
      </c>
      <c r="F2047" s="1">
        <v>50</v>
      </c>
      <c r="G2047" s="1">
        <v>0.18</v>
      </c>
      <c r="H2047" s="1" t="s">
        <v>4157</v>
      </c>
      <c r="I2047" s="1">
        <v>0</v>
      </c>
      <c r="J2047" s="1">
        <v>0</v>
      </c>
      <c r="K2047" s="1">
        <v>0.21</v>
      </c>
      <c r="L2047" s="1">
        <v>88000000</v>
      </c>
      <c r="M2047" s="1" t="s">
        <v>4158</v>
      </c>
    </row>
    <row r="2048" spans="1:13" x14ac:dyDescent="0.25">
      <c r="A2048" s="1" t="s">
        <v>4159</v>
      </c>
      <c r="B2048" s="1">
        <v>15</v>
      </c>
      <c r="C2048" s="1">
        <v>15</v>
      </c>
      <c r="D2048" s="1">
        <f>IF(Table1[[#This Row],[Position]]&lt;4,3,(IF(Table1[[#This Row],[Position]]&gt;10,1,2)))</f>
        <v>1</v>
      </c>
      <c r="E2048" s="1">
        <f>IF(Table1[[#This Row],[Previous Position]]&lt;4,3,(IF(Table1[[#This Row],[Previous Position]]&gt;10,1,2)))</f>
        <v>1</v>
      </c>
      <c r="F2048" s="1">
        <v>90</v>
      </c>
      <c r="G2048" s="1">
        <v>0</v>
      </c>
      <c r="H2048" s="1" t="s">
        <v>192</v>
      </c>
      <c r="I2048" s="1">
        <v>0</v>
      </c>
      <c r="J2048" s="1">
        <v>0</v>
      </c>
      <c r="K2048" s="1">
        <v>0.7</v>
      </c>
      <c r="L2048" s="1">
        <v>114000000</v>
      </c>
      <c r="M2048" s="1" t="s">
        <v>4160</v>
      </c>
    </row>
    <row r="2049" spans="1:13" x14ac:dyDescent="0.25">
      <c r="A2049" s="1" t="s">
        <v>4161</v>
      </c>
      <c r="B2049" s="1">
        <v>13</v>
      </c>
      <c r="C2049" s="1">
        <v>15</v>
      </c>
      <c r="D2049" s="1">
        <f>IF(Table1[[#This Row],[Position]]&lt;4,3,(IF(Table1[[#This Row],[Position]]&gt;10,1,2)))</f>
        <v>1</v>
      </c>
      <c r="E2049" s="1">
        <f>IF(Table1[[#This Row],[Previous Position]]&lt;4,3,(IF(Table1[[#This Row],[Previous Position]]&gt;10,1,2)))</f>
        <v>1</v>
      </c>
      <c r="F2049" s="1">
        <v>50</v>
      </c>
      <c r="G2049" s="1">
        <v>18.98</v>
      </c>
      <c r="H2049" s="1" t="s">
        <v>164</v>
      </c>
      <c r="I2049" s="1">
        <v>0</v>
      </c>
      <c r="J2049" s="1">
        <v>0</v>
      </c>
      <c r="K2049" s="1">
        <v>0.61</v>
      </c>
      <c r="L2049" s="1">
        <v>1580000</v>
      </c>
      <c r="M2049" s="1" t="s">
        <v>4162</v>
      </c>
    </row>
    <row r="2050" spans="1:13" x14ac:dyDescent="0.25">
      <c r="A2050" s="1" t="s">
        <v>4163</v>
      </c>
      <c r="B2050" s="1">
        <v>15</v>
      </c>
      <c r="C2050" s="1">
        <v>16</v>
      </c>
      <c r="D2050" s="1">
        <f>IF(Table1[[#This Row],[Position]]&lt;4,3,(IF(Table1[[#This Row],[Position]]&gt;10,1,2)))</f>
        <v>1</v>
      </c>
      <c r="E2050" s="1">
        <f>IF(Table1[[#This Row],[Previous Position]]&lt;4,3,(IF(Table1[[#This Row],[Previous Position]]&gt;10,1,2)))</f>
        <v>1</v>
      </c>
      <c r="F2050" s="1">
        <v>90</v>
      </c>
      <c r="G2050" s="1">
        <v>1.24</v>
      </c>
      <c r="H2050" s="1" t="s">
        <v>2444</v>
      </c>
      <c r="I2050" s="1">
        <v>0</v>
      </c>
      <c r="J2050" s="1">
        <v>0</v>
      </c>
      <c r="K2050" s="1">
        <v>0.48</v>
      </c>
      <c r="L2050" s="1">
        <v>5690000</v>
      </c>
      <c r="M2050" s="1" t="s">
        <v>4164</v>
      </c>
    </row>
    <row r="2051" spans="1:13" x14ac:dyDescent="0.25">
      <c r="A2051" s="1" t="s">
        <v>4165</v>
      </c>
      <c r="B2051" s="1">
        <v>15</v>
      </c>
      <c r="C2051" s="1">
        <v>13</v>
      </c>
      <c r="D2051" s="1">
        <f>IF(Table1[[#This Row],[Position]]&lt;4,3,(IF(Table1[[#This Row],[Position]]&gt;10,1,2)))</f>
        <v>1</v>
      </c>
      <c r="E2051" s="1">
        <f>IF(Table1[[#This Row],[Previous Position]]&lt;4,3,(IF(Table1[[#This Row],[Previous Position]]&gt;10,1,2)))</f>
        <v>1</v>
      </c>
      <c r="F2051" s="1">
        <v>90</v>
      </c>
      <c r="G2051" s="1">
        <v>0</v>
      </c>
      <c r="H2051" s="1" t="s">
        <v>4166</v>
      </c>
      <c r="I2051" s="1">
        <v>0</v>
      </c>
      <c r="J2051" s="1">
        <v>0</v>
      </c>
      <c r="K2051" s="1">
        <v>0.2</v>
      </c>
      <c r="L2051" s="1">
        <v>34500000</v>
      </c>
      <c r="M2051" s="1" t="s">
        <v>4167</v>
      </c>
    </row>
    <row r="2052" spans="1:13" x14ac:dyDescent="0.25">
      <c r="A2052" s="1" t="s">
        <v>4168</v>
      </c>
      <c r="B2052" s="1">
        <v>16</v>
      </c>
      <c r="C2052" s="1">
        <v>11</v>
      </c>
      <c r="D2052" s="1">
        <f>IF(Table1[[#This Row],[Position]]&lt;4,3,(IF(Table1[[#This Row],[Position]]&gt;10,1,2)))</f>
        <v>1</v>
      </c>
      <c r="E2052" s="1">
        <f>IF(Table1[[#This Row],[Previous Position]]&lt;4,3,(IF(Table1[[#This Row],[Previous Position]]&gt;10,1,2)))</f>
        <v>1</v>
      </c>
      <c r="F2052" s="1">
        <v>90</v>
      </c>
      <c r="G2052" s="1">
        <v>12.55</v>
      </c>
      <c r="H2052" s="1" t="s">
        <v>4169</v>
      </c>
      <c r="I2052" s="1">
        <v>0</v>
      </c>
      <c r="J2052" s="1">
        <v>0</v>
      </c>
      <c r="K2052" s="1">
        <v>0.48</v>
      </c>
      <c r="L2052" s="1">
        <v>7670000</v>
      </c>
      <c r="M2052" s="1" t="s">
        <v>4170</v>
      </c>
    </row>
    <row r="2053" spans="1:13" x14ac:dyDescent="0.25">
      <c r="A2053" s="1" t="s">
        <v>4171</v>
      </c>
      <c r="B2053" s="1">
        <v>13</v>
      </c>
      <c r="C2053" s="1">
        <v>14</v>
      </c>
      <c r="D2053" s="1">
        <f>IF(Table1[[#This Row],[Position]]&lt;4,3,(IF(Table1[[#This Row],[Position]]&gt;10,1,2)))</f>
        <v>1</v>
      </c>
      <c r="E2053" s="1">
        <f>IF(Table1[[#This Row],[Previous Position]]&lt;4,3,(IF(Table1[[#This Row],[Previous Position]]&gt;10,1,2)))</f>
        <v>1</v>
      </c>
      <c r="F2053" s="1">
        <v>50</v>
      </c>
      <c r="G2053" s="1">
        <v>13.67</v>
      </c>
      <c r="H2053" s="1" t="s">
        <v>1297</v>
      </c>
      <c r="I2053" s="1">
        <v>0</v>
      </c>
      <c r="J2053" s="1">
        <v>0</v>
      </c>
      <c r="K2053" s="1">
        <v>0.95</v>
      </c>
      <c r="L2053" s="1">
        <v>6400000</v>
      </c>
      <c r="M2053" s="1" t="s">
        <v>4172</v>
      </c>
    </row>
    <row r="2054" spans="1:13" x14ac:dyDescent="0.25">
      <c r="A2054" s="1" t="s">
        <v>4173</v>
      </c>
      <c r="B2054" s="1">
        <v>16</v>
      </c>
      <c r="C2054" s="1">
        <v>13</v>
      </c>
      <c r="D2054" s="1">
        <f>IF(Table1[[#This Row],[Position]]&lt;4,3,(IF(Table1[[#This Row],[Position]]&gt;10,1,2)))</f>
        <v>1</v>
      </c>
      <c r="E2054" s="1">
        <f>IF(Table1[[#This Row],[Previous Position]]&lt;4,3,(IF(Table1[[#This Row],[Previous Position]]&gt;10,1,2)))</f>
        <v>1</v>
      </c>
      <c r="F2054" s="1">
        <v>90</v>
      </c>
      <c r="G2054" s="1">
        <v>9.73</v>
      </c>
      <c r="H2054" s="1" t="s">
        <v>45</v>
      </c>
      <c r="I2054" s="1">
        <v>0</v>
      </c>
      <c r="J2054" s="1">
        <v>0</v>
      </c>
      <c r="K2054" s="1">
        <v>0.52</v>
      </c>
      <c r="L2054" s="1">
        <v>413000000</v>
      </c>
      <c r="M2054" s="1" t="s">
        <v>4174</v>
      </c>
    </row>
    <row r="2055" spans="1:13" x14ac:dyDescent="0.25">
      <c r="A2055" s="1" t="s">
        <v>4175</v>
      </c>
      <c r="B2055" s="1">
        <v>15</v>
      </c>
      <c r="C2055" s="1">
        <v>12</v>
      </c>
      <c r="D2055" s="1">
        <f>IF(Table1[[#This Row],[Position]]&lt;4,3,(IF(Table1[[#This Row],[Position]]&gt;10,1,2)))</f>
        <v>1</v>
      </c>
      <c r="E2055" s="1">
        <f>IF(Table1[[#This Row],[Previous Position]]&lt;4,3,(IF(Table1[[#This Row],[Previous Position]]&gt;10,1,2)))</f>
        <v>1</v>
      </c>
      <c r="F2055" s="1">
        <v>90</v>
      </c>
      <c r="G2055" s="1">
        <v>5.28</v>
      </c>
      <c r="H2055" s="1" t="s">
        <v>253</v>
      </c>
      <c r="I2055" s="1">
        <v>0</v>
      </c>
      <c r="J2055" s="1">
        <v>0</v>
      </c>
      <c r="K2055" s="1">
        <v>0.62</v>
      </c>
      <c r="L2055" s="1">
        <v>749000000</v>
      </c>
      <c r="M2055" s="1" t="s">
        <v>4176</v>
      </c>
    </row>
    <row r="2056" spans="1:13" x14ac:dyDescent="0.25">
      <c r="A2056" s="1" t="s">
        <v>422</v>
      </c>
      <c r="B2056" s="1">
        <v>13</v>
      </c>
      <c r="C2056" s="1">
        <v>16</v>
      </c>
      <c r="D2056" s="1">
        <f>IF(Table1[[#This Row],[Position]]&lt;4,3,(IF(Table1[[#This Row],[Position]]&gt;10,1,2)))</f>
        <v>1</v>
      </c>
      <c r="E2056" s="1">
        <f>IF(Table1[[#This Row],[Previous Position]]&lt;4,3,(IF(Table1[[#This Row],[Previous Position]]&gt;10,1,2)))</f>
        <v>1</v>
      </c>
      <c r="F2056" s="1">
        <v>50</v>
      </c>
      <c r="G2056" s="1">
        <v>8.27</v>
      </c>
      <c r="H2056" s="1" t="s">
        <v>3313</v>
      </c>
      <c r="I2056" s="1">
        <v>0</v>
      </c>
      <c r="J2056" s="1">
        <v>0</v>
      </c>
      <c r="K2056" s="1">
        <v>0.68</v>
      </c>
      <c r="L2056" s="1">
        <v>494000</v>
      </c>
      <c r="M2056" s="1" t="s">
        <v>424</v>
      </c>
    </row>
    <row r="2057" spans="1:13" x14ac:dyDescent="0.25">
      <c r="A2057" s="1" t="s">
        <v>4177</v>
      </c>
      <c r="B2057" s="1">
        <v>16</v>
      </c>
      <c r="C2057" s="1">
        <v>16</v>
      </c>
      <c r="D2057" s="1">
        <f>IF(Table1[[#This Row],[Position]]&lt;4,3,(IF(Table1[[#This Row],[Position]]&gt;10,1,2)))</f>
        <v>1</v>
      </c>
      <c r="E2057" s="1">
        <f>IF(Table1[[#This Row],[Previous Position]]&lt;4,3,(IF(Table1[[#This Row],[Previous Position]]&gt;10,1,2)))</f>
        <v>1</v>
      </c>
      <c r="F2057" s="1">
        <v>90</v>
      </c>
      <c r="G2057" s="1">
        <v>2.27</v>
      </c>
      <c r="H2057" s="1" t="s">
        <v>4178</v>
      </c>
      <c r="I2057" s="1">
        <v>0</v>
      </c>
      <c r="J2057" s="1">
        <v>0</v>
      </c>
      <c r="K2057" s="1">
        <v>0.94</v>
      </c>
      <c r="L2057" s="1">
        <v>44900000</v>
      </c>
      <c r="M2057" s="1" t="s">
        <v>4179</v>
      </c>
    </row>
    <row r="2058" spans="1:13" x14ac:dyDescent="0.25">
      <c r="A2058" s="1" t="s">
        <v>4180</v>
      </c>
      <c r="B2058" s="1">
        <v>17</v>
      </c>
      <c r="C2058" s="1">
        <v>15</v>
      </c>
      <c r="D2058" s="1">
        <f>IF(Table1[[#This Row],[Position]]&lt;4,3,(IF(Table1[[#This Row],[Position]]&gt;10,1,2)))</f>
        <v>1</v>
      </c>
      <c r="E2058" s="1">
        <f>IF(Table1[[#This Row],[Previous Position]]&lt;4,3,(IF(Table1[[#This Row],[Previous Position]]&gt;10,1,2)))</f>
        <v>1</v>
      </c>
      <c r="F2058" s="1">
        <v>110</v>
      </c>
      <c r="G2058" s="1">
        <v>23.13</v>
      </c>
      <c r="H2058" s="1" t="s">
        <v>1503</v>
      </c>
      <c r="I2058" s="1">
        <v>0</v>
      </c>
      <c r="J2058" s="1">
        <v>0</v>
      </c>
      <c r="K2058" s="1">
        <v>0.75</v>
      </c>
      <c r="L2058" s="1">
        <v>54500000</v>
      </c>
      <c r="M2058" s="1" t="s">
        <v>4181</v>
      </c>
    </row>
    <row r="2059" spans="1:13" x14ac:dyDescent="0.25">
      <c r="A2059" s="1" t="s">
        <v>4182</v>
      </c>
      <c r="B2059" s="1">
        <v>17</v>
      </c>
      <c r="C2059" s="1">
        <v>9</v>
      </c>
      <c r="D2059" s="1">
        <f>IF(Table1[[#This Row],[Position]]&lt;4,3,(IF(Table1[[#This Row],[Position]]&gt;10,1,2)))</f>
        <v>1</v>
      </c>
      <c r="E2059" s="1">
        <f>IF(Table1[[#This Row],[Previous Position]]&lt;4,3,(IF(Table1[[#This Row],[Previous Position]]&gt;10,1,2)))</f>
        <v>2</v>
      </c>
      <c r="F2059" s="1">
        <v>110</v>
      </c>
      <c r="G2059" s="1">
        <v>0</v>
      </c>
      <c r="H2059" s="1" t="s">
        <v>3130</v>
      </c>
      <c r="I2059" s="1">
        <v>0</v>
      </c>
      <c r="J2059" s="1">
        <v>0</v>
      </c>
      <c r="K2059" s="1">
        <v>0.11</v>
      </c>
      <c r="L2059" s="1">
        <v>494000000</v>
      </c>
      <c r="M2059" s="1" t="s">
        <v>4183</v>
      </c>
    </row>
    <row r="2060" spans="1:13" x14ac:dyDescent="0.25">
      <c r="A2060" s="1" t="s">
        <v>4184</v>
      </c>
      <c r="B2060" s="1">
        <v>17</v>
      </c>
      <c r="C2060" s="1">
        <v>18</v>
      </c>
      <c r="D2060" s="1">
        <f>IF(Table1[[#This Row],[Position]]&lt;4,3,(IF(Table1[[#This Row],[Position]]&gt;10,1,2)))</f>
        <v>1</v>
      </c>
      <c r="E2060" s="1">
        <f>IF(Table1[[#This Row],[Previous Position]]&lt;4,3,(IF(Table1[[#This Row],[Previous Position]]&gt;10,1,2)))</f>
        <v>1</v>
      </c>
      <c r="F2060" s="1">
        <v>110</v>
      </c>
      <c r="G2060" s="1">
        <v>1.66</v>
      </c>
      <c r="H2060" s="1" t="s">
        <v>504</v>
      </c>
      <c r="I2060" s="1">
        <v>0</v>
      </c>
      <c r="J2060" s="1">
        <v>0</v>
      </c>
      <c r="K2060" s="1">
        <v>7.0000000000000007E-2</v>
      </c>
      <c r="L2060" s="1">
        <v>45800000</v>
      </c>
      <c r="M2060" s="1" t="s">
        <v>4185</v>
      </c>
    </row>
    <row r="2061" spans="1:13" x14ac:dyDescent="0.25">
      <c r="A2061" s="1" t="s">
        <v>4186</v>
      </c>
      <c r="B2061" s="1">
        <v>17</v>
      </c>
      <c r="C2061" s="1">
        <v>15</v>
      </c>
      <c r="D2061" s="1">
        <f>IF(Table1[[#This Row],[Position]]&lt;4,3,(IF(Table1[[#This Row],[Position]]&gt;10,1,2)))</f>
        <v>1</v>
      </c>
      <c r="E2061" s="1">
        <f>IF(Table1[[#This Row],[Previous Position]]&lt;4,3,(IF(Table1[[#This Row],[Previous Position]]&gt;10,1,2)))</f>
        <v>1</v>
      </c>
      <c r="F2061" s="1">
        <v>110</v>
      </c>
      <c r="G2061" s="1">
        <v>0</v>
      </c>
      <c r="H2061" s="1" t="s">
        <v>977</v>
      </c>
      <c r="I2061" s="1">
        <v>0</v>
      </c>
      <c r="J2061" s="1">
        <v>0</v>
      </c>
      <c r="K2061" s="1">
        <v>0.06</v>
      </c>
      <c r="L2061" s="1">
        <v>209000</v>
      </c>
      <c r="M2061" s="1" t="s">
        <v>4187</v>
      </c>
    </row>
    <row r="2062" spans="1:13" x14ac:dyDescent="0.25">
      <c r="A2062" s="1" t="s">
        <v>4188</v>
      </c>
      <c r="B2062" s="1">
        <v>17</v>
      </c>
      <c r="C2062" s="1">
        <v>14</v>
      </c>
      <c r="D2062" s="1">
        <f>IF(Table1[[#This Row],[Position]]&lt;4,3,(IF(Table1[[#This Row],[Position]]&gt;10,1,2)))</f>
        <v>1</v>
      </c>
      <c r="E2062" s="1">
        <f>IF(Table1[[#This Row],[Previous Position]]&lt;4,3,(IF(Table1[[#This Row],[Previous Position]]&gt;10,1,2)))</f>
        <v>1</v>
      </c>
      <c r="F2062" s="1">
        <v>110</v>
      </c>
      <c r="G2062" s="1">
        <v>9.3000000000000007</v>
      </c>
      <c r="H2062" s="1" t="s">
        <v>81</v>
      </c>
      <c r="I2062" s="1">
        <v>0</v>
      </c>
      <c r="J2062" s="1">
        <v>0</v>
      </c>
      <c r="K2062" s="1">
        <v>0.16</v>
      </c>
      <c r="L2062" s="1">
        <v>88200000</v>
      </c>
      <c r="M2062" s="1" t="s">
        <v>4189</v>
      </c>
    </row>
    <row r="2063" spans="1:13" x14ac:dyDescent="0.25">
      <c r="A2063" s="1" t="s">
        <v>4190</v>
      </c>
      <c r="B2063" s="1">
        <v>17</v>
      </c>
      <c r="C2063" s="1">
        <v>0</v>
      </c>
      <c r="D2063" s="1">
        <f>IF(Table1[[#This Row],[Position]]&lt;4,3,(IF(Table1[[#This Row],[Position]]&gt;10,1,2)))</f>
        <v>1</v>
      </c>
      <c r="E2063" s="1">
        <f>IF(Table1[[#This Row],[Previous Position]]&lt;4,3,(IF(Table1[[#This Row],[Previous Position]]&gt;10,1,2)))</f>
        <v>3</v>
      </c>
      <c r="F2063" s="1">
        <v>110</v>
      </c>
      <c r="G2063" s="1">
        <v>0</v>
      </c>
      <c r="H2063" s="1" t="s">
        <v>1103</v>
      </c>
      <c r="I2063" s="1">
        <v>0</v>
      </c>
      <c r="J2063" s="1">
        <v>0</v>
      </c>
      <c r="K2063" s="1">
        <v>0.28000000000000003</v>
      </c>
      <c r="L2063" s="1">
        <v>747000000</v>
      </c>
      <c r="M2063" s="1" t="s">
        <v>4191</v>
      </c>
    </row>
    <row r="2064" spans="1:13" x14ac:dyDescent="0.25">
      <c r="A2064" s="1" t="s">
        <v>4192</v>
      </c>
      <c r="B2064" s="1">
        <v>17</v>
      </c>
      <c r="C2064" s="1">
        <v>19</v>
      </c>
      <c r="D2064" s="1">
        <f>IF(Table1[[#This Row],[Position]]&lt;4,3,(IF(Table1[[#This Row],[Position]]&gt;10,1,2)))</f>
        <v>1</v>
      </c>
      <c r="E2064" s="1">
        <f>IF(Table1[[#This Row],[Previous Position]]&lt;4,3,(IF(Table1[[#This Row],[Previous Position]]&gt;10,1,2)))</f>
        <v>1</v>
      </c>
      <c r="F2064" s="1">
        <v>110</v>
      </c>
      <c r="G2064" s="1">
        <v>0</v>
      </c>
      <c r="H2064" s="1" t="s">
        <v>2197</v>
      </c>
      <c r="I2064" s="1">
        <v>0</v>
      </c>
      <c r="J2064" s="1">
        <v>0</v>
      </c>
      <c r="K2064" s="1">
        <v>0.7</v>
      </c>
      <c r="L2064" s="1">
        <v>29800000</v>
      </c>
      <c r="M2064" s="1" t="s">
        <v>4193</v>
      </c>
    </row>
    <row r="2065" spans="1:13" x14ac:dyDescent="0.25">
      <c r="A2065" s="1" t="s">
        <v>4194</v>
      </c>
      <c r="B2065" s="1">
        <v>17</v>
      </c>
      <c r="C2065" s="1">
        <v>19</v>
      </c>
      <c r="D2065" s="1">
        <f>IF(Table1[[#This Row],[Position]]&lt;4,3,(IF(Table1[[#This Row],[Position]]&gt;10,1,2)))</f>
        <v>1</v>
      </c>
      <c r="E2065" s="1">
        <f>IF(Table1[[#This Row],[Previous Position]]&lt;4,3,(IF(Table1[[#This Row],[Previous Position]]&gt;10,1,2)))</f>
        <v>1</v>
      </c>
      <c r="F2065" s="1">
        <v>110</v>
      </c>
      <c r="G2065" s="1">
        <v>0</v>
      </c>
      <c r="H2065" s="1" t="s">
        <v>834</v>
      </c>
      <c r="I2065" s="1">
        <v>0</v>
      </c>
      <c r="J2065" s="1">
        <v>0</v>
      </c>
      <c r="K2065" s="1">
        <v>0.34</v>
      </c>
      <c r="L2065" s="1">
        <v>88000</v>
      </c>
      <c r="M2065" s="1" t="s">
        <v>4195</v>
      </c>
    </row>
    <row r="2066" spans="1:13" x14ac:dyDescent="0.25">
      <c r="A2066" s="1" t="s">
        <v>4196</v>
      </c>
      <c r="B2066" s="1">
        <v>17</v>
      </c>
      <c r="C2066" s="1">
        <v>20</v>
      </c>
      <c r="D2066" s="1">
        <f>IF(Table1[[#This Row],[Position]]&lt;4,3,(IF(Table1[[#This Row],[Position]]&gt;10,1,2)))</f>
        <v>1</v>
      </c>
      <c r="E2066" s="1">
        <f>IF(Table1[[#This Row],[Previous Position]]&lt;4,3,(IF(Table1[[#This Row],[Previous Position]]&gt;10,1,2)))</f>
        <v>1</v>
      </c>
      <c r="F2066" s="1">
        <v>110</v>
      </c>
      <c r="G2066" s="1">
        <v>0</v>
      </c>
      <c r="H2066" s="1" t="s">
        <v>4197</v>
      </c>
      <c r="I2066" s="1">
        <v>0</v>
      </c>
      <c r="J2066" s="1">
        <v>0</v>
      </c>
      <c r="K2066" s="1">
        <v>0.1</v>
      </c>
      <c r="L2066" s="1">
        <v>160000</v>
      </c>
      <c r="M2066" s="1" t="s">
        <v>4198</v>
      </c>
    </row>
    <row r="2067" spans="1:13" x14ac:dyDescent="0.25">
      <c r="A2067" s="1" t="s">
        <v>1873</v>
      </c>
      <c r="B2067" s="1">
        <v>17</v>
      </c>
      <c r="C2067" s="1">
        <v>0</v>
      </c>
      <c r="D2067" s="1">
        <f>IF(Table1[[#This Row],[Position]]&lt;4,3,(IF(Table1[[#This Row],[Position]]&gt;10,1,2)))</f>
        <v>1</v>
      </c>
      <c r="E2067" s="1">
        <f>IF(Table1[[#This Row],[Previous Position]]&lt;4,3,(IF(Table1[[#This Row],[Previous Position]]&gt;10,1,2)))</f>
        <v>3</v>
      </c>
      <c r="F2067" s="1">
        <v>110</v>
      </c>
      <c r="G2067" s="1">
        <v>13.24</v>
      </c>
      <c r="H2067" s="1" t="s">
        <v>45</v>
      </c>
      <c r="I2067" s="1">
        <v>0</v>
      </c>
      <c r="J2067" s="1">
        <v>0</v>
      </c>
      <c r="K2067" s="1">
        <v>0.67</v>
      </c>
      <c r="L2067" s="1">
        <v>100000000</v>
      </c>
      <c r="M2067" s="1" t="s">
        <v>1875</v>
      </c>
    </row>
    <row r="2068" spans="1:13" x14ac:dyDescent="0.25">
      <c r="A2068" s="1" t="s">
        <v>4199</v>
      </c>
      <c r="B2068" s="1">
        <v>17</v>
      </c>
      <c r="C2068" s="1">
        <v>17</v>
      </c>
      <c r="D2068" s="1">
        <f>IF(Table1[[#This Row],[Position]]&lt;4,3,(IF(Table1[[#This Row],[Position]]&gt;10,1,2)))</f>
        <v>1</v>
      </c>
      <c r="E2068" s="1">
        <f>IF(Table1[[#This Row],[Previous Position]]&lt;4,3,(IF(Table1[[#This Row],[Previous Position]]&gt;10,1,2)))</f>
        <v>1</v>
      </c>
      <c r="F2068" s="1">
        <v>110</v>
      </c>
      <c r="G2068" s="1">
        <v>1.5</v>
      </c>
      <c r="H2068" s="1" t="s">
        <v>318</v>
      </c>
      <c r="I2068" s="1">
        <v>0</v>
      </c>
      <c r="J2068" s="1">
        <v>0</v>
      </c>
      <c r="K2068" s="1">
        <v>0.55000000000000004</v>
      </c>
      <c r="L2068" s="1">
        <v>5580000</v>
      </c>
      <c r="M2068" s="1" t="s">
        <v>4200</v>
      </c>
    </row>
    <row r="2069" spans="1:13" x14ac:dyDescent="0.25">
      <c r="A2069" s="1" t="s">
        <v>4201</v>
      </c>
      <c r="B2069" s="1">
        <v>18</v>
      </c>
      <c r="C2069" s="1">
        <v>17</v>
      </c>
      <c r="D2069" s="1">
        <f>IF(Table1[[#This Row],[Position]]&lt;4,3,(IF(Table1[[#This Row],[Position]]&gt;10,1,2)))</f>
        <v>1</v>
      </c>
      <c r="E2069" s="1">
        <f>IF(Table1[[#This Row],[Previous Position]]&lt;4,3,(IF(Table1[[#This Row],[Previous Position]]&gt;10,1,2)))</f>
        <v>1</v>
      </c>
      <c r="F2069" s="1">
        <v>140</v>
      </c>
      <c r="G2069" s="1">
        <v>4.82</v>
      </c>
      <c r="H2069" s="1" t="s">
        <v>4141</v>
      </c>
      <c r="I2069" s="1">
        <v>0</v>
      </c>
      <c r="J2069" s="1">
        <v>0</v>
      </c>
      <c r="K2069" s="1">
        <v>0.19</v>
      </c>
      <c r="L2069" s="1">
        <v>42600000</v>
      </c>
      <c r="M2069" s="1" t="s">
        <v>4202</v>
      </c>
    </row>
    <row r="2070" spans="1:13" x14ac:dyDescent="0.25">
      <c r="A2070" s="1" t="s">
        <v>4203</v>
      </c>
      <c r="B2070" s="1">
        <v>19</v>
      </c>
      <c r="C2070" s="1">
        <v>0</v>
      </c>
      <c r="D2070" s="1">
        <f>IF(Table1[[#This Row],[Position]]&lt;4,3,(IF(Table1[[#This Row],[Position]]&gt;10,1,2)))</f>
        <v>1</v>
      </c>
      <c r="E2070" s="1">
        <f>IF(Table1[[#This Row],[Previous Position]]&lt;4,3,(IF(Table1[[#This Row],[Previous Position]]&gt;10,1,2)))</f>
        <v>3</v>
      </c>
      <c r="F2070" s="1">
        <v>140</v>
      </c>
      <c r="G2070" s="1">
        <v>13.07</v>
      </c>
      <c r="H2070" s="1" t="s">
        <v>130</v>
      </c>
      <c r="I2070" s="1">
        <v>0</v>
      </c>
      <c r="J2070" s="1">
        <v>0</v>
      </c>
      <c r="K2070" s="1">
        <v>0.64</v>
      </c>
      <c r="L2070" s="1">
        <v>135000000</v>
      </c>
      <c r="M2070" s="1" t="s">
        <v>4204</v>
      </c>
    </row>
    <row r="2071" spans="1:13" x14ac:dyDescent="0.25">
      <c r="A2071" s="1" t="s">
        <v>4205</v>
      </c>
      <c r="B2071" s="1">
        <v>20</v>
      </c>
      <c r="C2071" s="1">
        <v>19</v>
      </c>
      <c r="D2071" s="1">
        <f>IF(Table1[[#This Row],[Position]]&lt;4,3,(IF(Table1[[#This Row],[Position]]&gt;10,1,2)))</f>
        <v>1</v>
      </c>
      <c r="E2071" s="1">
        <f>IF(Table1[[#This Row],[Previous Position]]&lt;4,3,(IF(Table1[[#This Row],[Previous Position]]&gt;10,1,2)))</f>
        <v>1</v>
      </c>
      <c r="F2071" s="1">
        <v>140</v>
      </c>
      <c r="G2071" s="1">
        <v>2.17</v>
      </c>
      <c r="H2071" s="1" t="s">
        <v>4206</v>
      </c>
      <c r="I2071" s="1">
        <v>0</v>
      </c>
      <c r="J2071" s="1">
        <v>0</v>
      </c>
      <c r="K2071" s="1">
        <v>1</v>
      </c>
      <c r="L2071" s="1">
        <v>3060000</v>
      </c>
      <c r="M2071" s="1" t="s">
        <v>4207</v>
      </c>
    </row>
    <row r="2072" spans="1:13" x14ac:dyDescent="0.25">
      <c r="A2072" s="1" t="s">
        <v>4208</v>
      </c>
      <c r="B2072" s="1">
        <v>18</v>
      </c>
      <c r="C2072" s="1">
        <v>19</v>
      </c>
      <c r="D2072" s="1">
        <f>IF(Table1[[#This Row],[Position]]&lt;4,3,(IF(Table1[[#This Row],[Position]]&gt;10,1,2)))</f>
        <v>1</v>
      </c>
      <c r="E2072" s="1">
        <f>IF(Table1[[#This Row],[Previous Position]]&lt;4,3,(IF(Table1[[#This Row],[Previous Position]]&gt;10,1,2)))</f>
        <v>1</v>
      </c>
      <c r="F2072" s="1">
        <v>140</v>
      </c>
      <c r="G2072" s="1">
        <v>0.91</v>
      </c>
      <c r="H2072" s="1" t="s">
        <v>273</v>
      </c>
      <c r="I2072" s="1">
        <v>0</v>
      </c>
      <c r="J2072" s="1">
        <v>0</v>
      </c>
      <c r="K2072" s="1">
        <v>0.17</v>
      </c>
      <c r="L2072" s="1">
        <v>9690000</v>
      </c>
      <c r="M2072" s="1" t="s">
        <v>4209</v>
      </c>
    </row>
    <row r="2073" spans="1:13" x14ac:dyDescent="0.25">
      <c r="A2073" s="1" t="s">
        <v>4210</v>
      </c>
      <c r="B2073" s="1">
        <v>19</v>
      </c>
      <c r="C2073" s="1">
        <v>0</v>
      </c>
      <c r="D2073" s="1">
        <f>IF(Table1[[#This Row],[Position]]&lt;4,3,(IF(Table1[[#This Row],[Position]]&gt;10,1,2)))</f>
        <v>1</v>
      </c>
      <c r="E2073" s="1">
        <f>IF(Table1[[#This Row],[Previous Position]]&lt;4,3,(IF(Table1[[#This Row],[Previous Position]]&gt;10,1,2)))</f>
        <v>3</v>
      </c>
      <c r="F2073" s="1">
        <v>140</v>
      </c>
      <c r="G2073" s="1">
        <v>0</v>
      </c>
      <c r="H2073" s="1" t="s">
        <v>4211</v>
      </c>
      <c r="I2073" s="1">
        <v>0</v>
      </c>
      <c r="J2073" s="1">
        <v>0</v>
      </c>
      <c r="K2073" s="1">
        <v>0.24</v>
      </c>
      <c r="L2073" s="1">
        <v>1050000000</v>
      </c>
      <c r="M2073" s="1" t="s">
        <v>4212</v>
      </c>
    </row>
    <row r="2074" spans="1:13" x14ac:dyDescent="0.25">
      <c r="A2074" s="1" t="s">
        <v>4213</v>
      </c>
      <c r="B2074" s="1">
        <v>20</v>
      </c>
      <c r="C2074" s="1">
        <v>0</v>
      </c>
      <c r="D2074" s="1">
        <f>IF(Table1[[#This Row],[Position]]&lt;4,3,(IF(Table1[[#This Row],[Position]]&gt;10,1,2)))</f>
        <v>1</v>
      </c>
      <c r="E2074" s="1">
        <f>IF(Table1[[#This Row],[Previous Position]]&lt;4,3,(IF(Table1[[#This Row],[Previous Position]]&gt;10,1,2)))</f>
        <v>3</v>
      </c>
      <c r="F2074" s="1">
        <v>140</v>
      </c>
      <c r="G2074" s="1">
        <v>28.5</v>
      </c>
      <c r="H2074" s="1" t="s">
        <v>730</v>
      </c>
      <c r="I2074" s="1">
        <v>0</v>
      </c>
      <c r="J2074" s="1">
        <v>0</v>
      </c>
      <c r="K2074" s="1">
        <v>0.97</v>
      </c>
      <c r="L2074" s="1">
        <v>52300000</v>
      </c>
      <c r="M2074" s="1" t="s">
        <v>4214</v>
      </c>
    </row>
    <row r="2075" spans="1:13" x14ac:dyDescent="0.25">
      <c r="A2075" s="1" t="s">
        <v>4215</v>
      </c>
      <c r="B2075" s="1">
        <v>18</v>
      </c>
      <c r="C2075" s="1">
        <v>18</v>
      </c>
      <c r="D2075" s="1">
        <f>IF(Table1[[#This Row],[Position]]&lt;4,3,(IF(Table1[[#This Row],[Position]]&gt;10,1,2)))</f>
        <v>1</v>
      </c>
      <c r="E2075" s="1">
        <f>IF(Table1[[#This Row],[Previous Position]]&lt;4,3,(IF(Table1[[#This Row],[Previous Position]]&gt;10,1,2)))</f>
        <v>1</v>
      </c>
      <c r="F2075" s="1">
        <v>140</v>
      </c>
      <c r="G2075" s="1">
        <v>6.18</v>
      </c>
      <c r="H2075" s="1" t="s">
        <v>504</v>
      </c>
      <c r="I2075" s="1">
        <v>0</v>
      </c>
      <c r="J2075" s="1">
        <v>0</v>
      </c>
      <c r="K2075" s="1">
        <v>0.32</v>
      </c>
      <c r="L2075" s="1">
        <v>40000000</v>
      </c>
      <c r="M2075" s="1" t="s">
        <v>4216</v>
      </c>
    </row>
    <row r="2076" spans="1:13" x14ac:dyDescent="0.25">
      <c r="A2076" s="1" t="s">
        <v>4217</v>
      </c>
      <c r="B2076" s="1">
        <v>18</v>
      </c>
      <c r="C2076" s="1">
        <v>18</v>
      </c>
      <c r="D2076" s="1">
        <f>IF(Table1[[#This Row],[Position]]&lt;4,3,(IF(Table1[[#This Row],[Position]]&gt;10,1,2)))</f>
        <v>1</v>
      </c>
      <c r="E2076" s="1">
        <f>IF(Table1[[#This Row],[Previous Position]]&lt;4,3,(IF(Table1[[#This Row],[Previous Position]]&gt;10,1,2)))</f>
        <v>1</v>
      </c>
      <c r="F2076" s="1">
        <v>140</v>
      </c>
      <c r="G2076" s="1">
        <v>6.64</v>
      </c>
      <c r="H2076" s="1" t="s">
        <v>4218</v>
      </c>
      <c r="I2076" s="1">
        <v>0</v>
      </c>
      <c r="J2076" s="1">
        <v>0</v>
      </c>
      <c r="K2076" s="1">
        <v>0.22</v>
      </c>
      <c r="L2076" s="1">
        <v>389000</v>
      </c>
      <c r="M2076" s="1" t="s">
        <v>4219</v>
      </c>
    </row>
    <row r="2077" spans="1:13" x14ac:dyDescent="0.25">
      <c r="A2077" s="1" t="s">
        <v>4220</v>
      </c>
      <c r="B2077" s="1">
        <v>19</v>
      </c>
      <c r="C2077" s="1">
        <v>17</v>
      </c>
      <c r="D2077" s="1">
        <f>IF(Table1[[#This Row],[Position]]&lt;4,3,(IF(Table1[[#This Row],[Position]]&gt;10,1,2)))</f>
        <v>1</v>
      </c>
      <c r="E2077" s="1">
        <f>IF(Table1[[#This Row],[Previous Position]]&lt;4,3,(IF(Table1[[#This Row],[Previous Position]]&gt;10,1,2)))</f>
        <v>1</v>
      </c>
      <c r="F2077" s="1">
        <v>140</v>
      </c>
      <c r="G2077" s="1">
        <v>5.36</v>
      </c>
      <c r="H2077" s="1" t="s">
        <v>1327</v>
      </c>
      <c r="I2077" s="1">
        <v>0</v>
      </c>
      <c r="J2077" s="1">
        <v>0</v>
      </c>
      <c r="K2077" s="1">
        <v>0.13</v>
      </c>
      <c r="L2077" s="1">
        <v>59500000</v>
      </c>
      <c r="M2077" s="1" t="s">
        <v>4221</v>
      </c>
    </row>
    <row r="2078" spans="1:13" x14ac:dyDescent="0.25">
      <c r="A2078" s="1" t="s">
        <v>4222</v>
      </c>
      <c r="B2078" s="1">
        <v>19</v>
      </c>
      <c r="C2078" s="1">
        <v>19</v>
      </c>
      <c r="D2078" s="1">
        <f>IF(Table1[[#This Row],[Position]]&lt;4,3,(IF(Table1[[#This Row],[Position]]&gt;10,1,2)))</f>
        <v>1</v>
      </c>
      <c r="E2078" s="1">
        <f>IF(Table1[[#This Row],[Previous Position]]&lt;4,3,(IF(Table1[[#This Row],[Previous Position]]&gt;10,1,2)))</f>
        <v>1</v>
      </c>
      <c r="F2078" s="1">
        <v>140</v>
      </c>
      <c r="G2078" s="1">
        <v>20.53</v>
      </c>
      <c r="H2078" s="1" t="s">
        <v>12</v>
      </c>
      <c r="I2078" s="1">
        <v>0</v>
      </c>
      <c r="J2078" s="1">
        <v>0</v>
      </c>
      <c r="K2078" s="1">
        <v>0.85</v>
      </c>
      <c r="L2078" s="1">
        <v>77500000</v>
      </c>
      <c r="M2078" s="1" t="s">
        <v>4223</v>
      </c>
    </row>
    <row r="2079" spans="1:13" x14ac:dyDescent="0.25">
      <c r="A2079" s="1" t="s">
        <v>4224</v>
      </c>
      <c r="B2079" s="1">
        <v>18</v>
      </c>
      <c r="C2079" s="1">
        <v>16</v>
      </c>
      <c r="D2079" s="1">
        <f>IF(Table1[[#This Row],[Position]]&lt;4,3,(IF(Table1[[#This Row],[Position]]&gt;10,1,2)))</f>
        <v>1</v>
      </c>
      <c r="E2079" s="1">
        <f>IF(Table1[[#This Row],[Previous Position]]&lt;4,3,(IF(Table1[[#This Row],[Previous Position]]&gt;10,1,2)))</f>
        <v>1</v>
      </c>
      <c r="F2079" s="1">
        <v>140</v>
      </c>
      <c r="G2079" s="1">
        <v>0</v>
      </c>
      <c r="H2079" s="1" t="s">
        <v>265</v>
      </c>
      <c r="I2079" s="1">
        <v>0</v>
      </c>
      <c r="J2079" s="1">
        <v>0</v>
      </c>
      <c r="K2079" s="1">
        <v>0</v>
      </c>
      <c r="L2079" s="1">
        <v>69900000</v>
      </c>
      <c r="M2079" s="1" t="s">
        <v>4225</v>
      </c>
    </row>
    <row r="2080" spans="1:13" x14ac:dyDescent="0.25">
      <c r="A2080" s="1" t="s">
        <v>4226</v>
      </c>
      <c r="B2080" s="1">
        <v>20</v>
      </c>
      <c r="C2080" s="1">
        <v>0</v>
      </c>
      <c r="D2080" s="1">
        <f>IF(Table1[[#This Row],[Position]]&lt;4,3,(IF(Table1[[#This Row],[Position]]&gt;10,1,2)))</f>
        <v>1</v>
      </c>
      <c r="E2080" s="1">
        <f>IF(Table1[[#This Row],[Previous Position]]&lt;4,3,(IF(Table1[[#This Row],[Previous Position]]&gt;10,1,2)))</f>
        <v>3</v>
      </c>
      <c r="F2080" s="1">
        <v>140</v>
      </c>
      <c r="G2080" s="1">
        <v>0.47</v>
      </c>
      <c r="H2080" s="1" t="s">
        <v>555</v>
      </c>
      <c r="I2080" s="1">
        <v>0</v>
      </c>
      <c r="J2080" s="1">
        <v>0</v>
      </c>
      <c r="K2080" s="1">
        <v>0.85</v>
      </c>
      <c r="L2080" s="1">
        <v>193000000</v>
      </c>
      <c r="M2080" s="1" t="s">
        <v>4227</v>
      </c>
    </row>
    <row r="2081" spans="1:13" x14ac:dyDescent="0.25">
      <c r="A2081" s="1" t="s">
        <v>4228</v>
      </c>
      <c r="B2081" s="1">
        <v>19</v>
      </c>
      <c r="C2081" s="1">
        <v>0</v>
      </c>
      <c r="D2081" s="1">
        <f>IF(Table1[[#This Row],[Position]]&lt;4,3,(IF(Table1[[#This Row],[Position]]&gt;10,1,2)))</f>
        <v>1</v>
      </c>
      <c r="E2081" s="1">
        <f>IF(Table1[[#This Row],[Previous Position]]&lt;4,3,(IF(Table1[[#This Row],[Previous Position]]&gt;10,1,2)))</f>
        <v>3</v>
      </c>
      <c r="F2081" s="1">
        <v>140</v>
      </c>
      <c r="G2081" s="1">
        <v>2</v>
      </c>
      <c r="H2081" s="1" t="s">
        <v>4229</v>
      </c>
      <c r="I2081" s="1">
        <v>0</v>
      </c>
      <c r="J2081" s="1">
        <v>0</v>
      </c>
      <c r="K2081" s="1">
        <v>0.14000000000000001</v>
      </c>
      <c r="L2081" s="1">
        <v>169000000</v>
      </c>
      <c r="M2081" s="1" t="s">
        <v>4230</v>
      </c>
    </row>
    <row r="2082" spans="1:13" x14ac:dyDescent="0.25">
      <c r="A2082" s="1" t="s">
        <v>4231</v>
      </c>
      <c r="B2082" s="1">
        <v>19</v>
      </c>
      <c r="C2082" s="1">
        <v>0</v>
      </c>
      <c r="D2082" s="1">
        <f>IF(Table1[[#This Row],[Position]]&lt;4,3,(IF(Table1[[#This Row],[Position]]&gt;10,1,2)))</f>
        <v>1</v>
      </c>
      <c r="E2082" s="1">
        <f>IF(Table1[[#This Row],[Previous Position]]&lt;4,3,(IF(Table1[[#This Row],[Previous Position]]&gt;10,1,2)))</f>
        <v>3</v>
      </c>
      <c r="F2082" s="1">
        <v>140</v>
      </c>
      <c r="G2082" s="1">
        <v>13.38</v>
      </c>
      <c r="H2082" s="1" t="s">
        <v>45</v>
      </c>
      <c r="I2082" s="1">
        <v>0</v>
      </c>
      <c r="J2082" s="1">
        <v>0</v>
      </c>
      <c r="K2082" s="1">
        <v>0.62</v>
      </c>
      <c r="L2082" s="1">
        <v>94200000</v>
      </c>
      <c r="M2082" s="1" t="s">
        <v>4232</v>
      </c>
    </row>
    <row r="2083" spans="1:13" x14ac:dyDescent="0.25">
      <c r="A2083" s="1" t="s">
        <v>2926</v>
      </c>
      <c r="B2083" s="1">
        <v>12</v>
      </c>
      <c r="C2083" s="1">
        <v>14</v>
      </c>
      <c r="D2083" s="1">
        <f>IF(Table1[[#This Row],[Position]]&lt;4,3,(IF(Table1[[#This Row],[Position]]&gt;10,1,2)))</f>
        <v>1</v>
      </c>
      <c r="E2083" s="1">
        <f>IF(Table1[[#This Row],[Previous Position]]&lt;4,3,(IF(Table1[[#This Row],[Previous Position]]&gt;10,1,2)))</f>
        <v>1</v>
      </c>
      <c r="F2083" s="1">
        <v>30</v>
      </c>
      <c r="G2083" s="1">
        <v>13.66</v>
      </c>
      <c r="H2083" s="1" t="s">
        <v>512</v>
      </c>
      <c r="I2083" s="1">
        <v>0</v>
      </c>
      <c r="J2083" s="1">
        <v>0</v>
      </c>
      <c r="K2083" s="1">
        <v>1</v>
      </c>
      <c r="L2083" s="1">
        <v>6460000</v>
      </c>
      <c r="M2083" s="1" t="s">
        <v>2927</v>
      </c>
    </row>
    <row r="2084" spans="1:13" x14ac:dyDescent="0.25">
      <c r="A2084" s="1" t="s">
        <v>4233</v>
      </c>
      <c r="B2084" s="1">
        <v>12</v>
      </c>
      <c r="C2084" s="1">
        <v>11</v>
      </c>
      <c r="D2084" s="1">
        <f>IF(Table1[[#This Row],[Position]]&lt;4,3,(IF(Table1[[#This Row],[Position]]&gt;10,1,2)))</f>
        <v>1</v>
      </c>
      <c r="E2084" s="1">
        <f>IF(Table1[[#This Row],[Previous Position]]&lt;4,3,(IF(Table1[[#This Row],[Previous Position]]&gt;10,1,2)))</f>
        <v>1</v>
      </c>
      <c r="F2084" s="1">
        <v>30</v>
      </c>
      <c r="G2084" s="1">
        <v>0</v>
      </c>
      <c r="H2084" s="1" t="s">
        <v>3631</v>
      </c>
      <c r="I2084" s="1">
        <v>0</v>
      </c>
      <c r="J2084" s="1">
        <v>0</v>
      </c>
      <c r="K2084" s="1">
        <v>0.11</v>
      </c>
      <c r="L2084" s="1">
        <v>1310000000</v>
      </c>
      <c r="M2084" s="1" t="s">
        <v>4234</v>
      </c>
    </row>
    <row r="2085" spans="1:13" x14ac:dyDescent="0.25">
      <c r="A2085" s="1" t="s">
        <v>4235</v>
      </c>
      <c r="B2085" s="1">
        <v>12</v>
      </c>
      <c r="C2085" s="1">
        <v>11</v>
      </c>
      <c r="D2085" s="1">
        <f>IF(Table1[[#This Row],[Position]]&lt;4,3,(IF(Table1[[#This Row],[Position]]&gt;10,1,2)))</f>
        <v>1</v>
      </c>
      <c r="E2085" s="1">
        <f>IF(Table1[[#This Row],[Previous Position]]&lt;4,3,(IF(Table1[[#This Row],[Previous Position]]&gt;10,1,2)))</f>
        <v>1</v>
      </c>
      <c r="F2085" s="1">
        <v>30</v>
      </c>
      <c r="G2085" s="1">
        <v>3.86</v>
      </c>
      <c r="H2085" s="1" t="s">
        <v>1212</v>
      </c>
      <c r="I2085" s="1">
        <v>0</v>
      </c>
      <c r="J2085" s="1">
        <v>0</v>
      </c>
      <c r="K2085" s="1">
        <v>0.47</v>
      </c>
      <c r="L2085" s="1">
        <v>1290000000</v>
      </c>
      <c r="M2085" s="1" t="s">
        <v>4236</v>
      </c>
    </row>
    <row r="2086" spans="1:13" x14ac:dyDescent="0.25">
      <c r="A2086" s="1" t="s">
        <v>4237</v>
      </c>
      <c r="B2086" s="1">
        <v>12</v>
      </c>
      <c r="C2086" s="1">
        <v>13</v>
      </c>
      <c r="D2086" s="1">
        <f>IF(Table1[[#This Row],[Position]]&lt;4,3,(IF(Table1[[#This Row],[Position]]&gt;10,1,2)))</f>
        <v>1</v>
      </c>
      <c r="E2086" s="1">
        <f>IF(Table1[[#This Row],[Previous Position]]&lt;4,3,(IF(Table1[[#This Row],[Previous Position]]&gt;10,1,2)))</f>
        <v>1</v>
      </c>
      <c r="F2086" s="1">
        <v>30</v>
      </c>
      <c r="G2086" s="1">
        <v>0</v>
      </c>
      <c r="H2086" s="1" t="s">
        <v>3186</v>
      </c>
      <c r="I2086" s="1">
        <v>0</v>
      </c>
      <c r="J2086" s="1">
        <v>0</v>
      </c>
      <c r="K2086" s="1">
        <v>0.98</v>
      </c>
      <c r="L2086" s="1">
        <v>5560000</v>
      </c>
      <c r="M2086" s="1" t="s">
        <v>4238</v>
      </c>
    </row>
    <row r="2087" spans="1:13" x14ac:dyDescent="0.25">
      <c r="A2087" s="1" t="s">
        <v>4239</v>
      </c>
      <c r="B2087" s="1">
        <v>12</v>
      </c>
      <c r="C2087" s="1">
        <v>11</v>
      </c>
      <c r="D2087" s="1">
        <f>IF(Table1[[#This Row],[Position]]&lt;4,3,(IF(Table1[[#This Row],[Position]]&gt;10,1,2)))</f>
        <v>1</v>
      </c>
      <c r="E2087" s="1">
        <f>IF(Table1[[#This Row],[Previous Position]]&lt;4,3,(IF(Table1[[#This Row],[Previous Position]]&gt;10,1,2)))</f>
        <v>1</v>
      </c>
      <c r="F2087" s="1">
        <v>30</v>
      </c>
      <c r="G2087" s="1">
        <v>0</v>
      </c>
      <c r="H2087" s="1" t="s">
        <v>1838</v>
      </c>
      <c r="I2087" s="1">
        <v>0</v>
      </c>
      <c r="J2087" s="1">
        <v>0</v>
      </c>
      <c r="K2087" s="1">
        <v>0.01</v>
      </c>
      <c r="L2087" s="1">
        <v>285000000</v>
      </c>
      <c r="M2087" s="1" t="s">
        <v>4240</v>
      </c>
    </row>
    <row r="2088" spans="1:13" x14ac:dyDescent="0.25">
      <c r="A2088" s="1" t="s">
        <v>4241</v>
      </c>
      <c r="B2088" s="1">
        <v>12</v>
      </c>
      <c r="C2088" s="1">
        <v>12</v>
      </c>
      <c r="D2088" s="1">
        <f>IF(Table1[[#This Row],[Position]]&lt;4,3,(IF(Table1[[#This Row],[Position]]&gt;10,1,2)))</f>
        <v>1</v>
      </c>
      <c r="E2088" s="1">
        <f>IF(Table1[[#This Row],[Previous Position]]&lt;4,3,(IF(Table1[[#This Row],[Previous Position]]&gt;10,1,2)))</f>
        <v>1</v>
      </c>
      <c r="F2088" s="1">
        <v>30</v>
      </c>
      <c r="G2088" s="1">
        <v>0</v>
      </c>
      <c r="H2088" s="1" t="s">
        <v>1128</v>
      </c>
      <c r="I2088" s="1">
        <v>0</v>
      </c>
      <c r="J2088" s="1">
        <v>0</v>
      </c>
      <c r="K2088" s="1">
        <v>0.39</v>
      </c>
      <c r="L2088" s="1">
        <v>31500000</v>
      </c>
      <c r="M2088" s="1" t="s">
        <v>4242</v>
      </c>
    </row>
    <row r="2089" spans="1:13" x14ac:dyDescent="0.25">
      <c r="A2089" s="1" t="s">
        <v>4243</v>
      </c>
      <c r="B2089" s="1">
        <v>12</v>
      </c>
      <c r="C2089" s="1">
        <v>13</v>
      </c>
      <c r="D2089" s="1">
        <f>IF(Table1[[#This Row],[Position]]&lt;4,3,(IF(Table1[[#This Row],[Position]]&gt;10,1,2)))</f>
        <v>1</v>
      </c>
      <c r="E2089" s="1">
        <f>IF(Table1[[#This Row],[Previous Position]]&lt;4,3,(IF(Table1[[#This Row],[Previous Position]]&gt;10,1,2)))</f>
        <v>1</v>
      </c>
      <c r="F2089" s="1">
        <v>30</v>
      </c>
      <c r="G2089" s="1">
        <v>32.22</v>
      </c>
      <c r="H2089" s="1" t="s">
        <v>130</v>
      </c>
      <c r="I2089" s="1">
        <v>0</v>
      </c>
      <c r="J2089" s="1">
        <v>0</v>
      </c>
      <c r="K2089" s="1">
        <v>0.96</v>
      </c>
      <c r="L2089" s="1">
        <v>9510000</v>
      </c>
      <c r="M2089" s="1" t="s">
        <v>4244</v>
      </c>
    </row>
    <row r="2090" spans="1:13" x14ac:dyDescent="0.25">
      <c r="A2090" s="1" t="s">
        <v>4245</v>
      </c>
      <c r="B2090" s="1">
        <v>12</v>
      </c>
      <c r="C2090" s="1">
        <v>11</v>
      </c>
      <c r="D2090" s="1">
        <f>IF(Table1[[#This Row],[Position]]&lt;4,3,(IF(Table1[[#This Row],[Position]]&gt;10,1,2)))</f>
        <v>1</v>
      </c>
      <c r="E2090" s="1">
        <f>IF(Table1[[#This Row],[Previous Position]]&lt;4,3,(IF(Table1[[#This Row],[Previous Position]]&gt;10,1,2)))</f>
        <v>1</v>
      </c>
      <c r="F2090" s="1">
        <v>30</v>
      </c>
      <c r="G2090" s="1">
        <v>0</v>
      </c>
      <c r="H2090" s="1" t="s">
        <v>253</v>
      </c>
      <c r="I2090" s="1">
        <v>0</v>
      </c>
      <c r="J2090" s="1">
        <v>0</v>
      </c>
      <c r="K2090" s="1">
        <v>0.21</v>
      </c>
      <c r="L2090" s="1">
        <v>739000000</v>
      </c>
      <c r="M2090" s="1" t="s">
        <v>4246</v>
      </c>
    </row>
    <row r="2091" spans="1:13" x14ac:dyDescent="0.25">
      <c r="A2091" s="1" t="s">
        <v>4247</v>
      </c>
      <c r="B2091" s="1">
        <v>12</v>
      </c>
      <c r="C2091" s="1">
        <v>10</v>
      </c>
      <c r="D2091" s="1">
        <f>IF(Table1[[#This Row],[Position]]&lt;4,3,(IF(Table1[[#This Row],[Position]]&gt;10,1,2)))</f>
        <v>1</v>
      </c>
      <c r="E2091" s="1">
        <f>IF(Table1[[#This Row],[Previous Position]]&lt;4,3,(IF(Table1[[#This Row],[Previous Position]]&gt;10,1,2)))</f>
        <v>2</v>
      </c>
      <c r="F2091" s="1">
        <v>30</v>
      </c>
      <c r="G2091" s="1">
        <v>0</v>
      </c>
      <c r="H2091" s="1" t="s">
        <v>4248</v>
      </c>
      <c r="I2091" s="1">
        <v>0</v>
      </c>
      <c r="J2091" s="1">
        <v>0</v>
      </c>
      <c r="K2091" s="1">
        <v>0.28000000000000003</v>
      </c>
      <c r="L2091" s="1">
        <v>1010000</v>
      </c>
      <c r="M2091" s="1" t="s">
        <v>4249</v>
      </c>
    </row>
    <row r="2092" spans="1:13" x14ac:dyDescent="0.25">
      <c r="A2092" s="1" t="s">
        <v>4250</v>
      </c>
      <c r="B2092" s="1">
        <v>12</v>
      </c>
      <c r="C2092" s="1">
        <v>11</v>
      </c>
      <c r="D2092" s="1">
        <f>IF(Table1[[#This Row],[Position]]&lt;4,3,(IF(Table1[[#This Row],[Position]]&gt;10,1,2)))</f>
        <v>1</v>
      </c>
      <c r="E2092" s="1">
        <f>IF(Table1[[#This Row],[Previous Position]]&lt;4,3,(IF(Table1[[#This Row],[Previous Position]]&gt;10,1,2)))</f>
        <v>1</v>
      </c>
      <c r="F2092" s="1">
        <v>30</v>
      </c>
      <c r="G2092" s="1">
        <v>0</v>
      </c>
      <c r="H2092" s="1" t="s">
        <v>1891</v>
      </c>
      <c r="I2092" s="1">
        <v>0</v>
      </c>
      <c r="J2092" s="1">
        <v>0</v>
      </c>
      <c r="K2092" s="1">
        <v>0.94</v>
      </c>
      <c r="L2092" s="1">
        <v>4720000</v>
      </c>
      <c r="M2092" s="1" t="s">
        <v>4251</v>
      </c>
    </row>
    <row r="2093" spans="1:13" x14ac:dyDescent="0.25">
      <c r="A2093" s="1" t="s">
        <v>4252</v>
      </c>
      <c r="B2093" s="1">
        <v>12</v>
      </c>
      <c r="C2093" s="1">
        <v>12</v>
      </c>
      <c r="D2093" s="1">
        <f>IF(Table1[[#This Row],[Position]]&lt;4,3,(IF(Table1[[#This Row],[Position]]&gt;10,1,2)))</f>
        <v>1</v>
      </c>
      <c r="E2093" s="1">
        <f>IF(Table1[[#This Row],[Previous Position]]&lt;4,3,(IF(Table1[[#This Row],[Previous Position]]&gt;10,1,2)))</f>
        <v>1</v>
      </c>
      <c r="F2093" s="1">
        <v>30</v>
      </c>
      <c r="G2093" s="1">
        <v>0</v>
      </c>
      <c r="H2093" s="1" t="s">
        <v>528</v>
      </c>
      <c r="I2093" s="1">
        <v>0</v>
      </c>
      <c r="J2093" s="1">
        <v>0</v>
      </c>
      <c r="K2093" s="1">
        <v>0.6</v>
      </c>
      <c r="L2093" s="1">
        <v>1070000</v>
      </c>
      <c r="M2093" s="1" t="s">
        <v>4253</v>
      </c>
    </row>
    <row r="2094" spans="1:13" x14ac:dyDescent="0.25">
      <c r="A2094" s="1" t="s">
        <v>4254</v>
      </c>
      <c r="B2094" s="1">
        <v>12</v>
      </c>
      <c r="C2094" s="1">
        <v>11</v>
      </c>
      <c r="D2094" s="1">
        <f>IF(Table1[[#This Row],[Position]]&lt;4,3,(IF(Table1[[#This Row],[Position]]&gt;10,1,2)))</f>
        <v>1</v>
      </c>
      <c r="E2094" s="1">
        <f>IF(Table1[[#This Row],[Previous Position]]&lt;4,3,(IF(Table1[[#This Row],[Previous Position]]&gt;10,1,2)))</f>
        <v>1</v>
      </c>
      <c r="F2094" s="1">
        <v>30</v>
      </c>
      <c r="G2094" s="1">
        <v>2.4500000000000002</v>
      </c>
      <c r="H2094" s="1" t="s">
        <v>4255</v>
      </c>
      <c r="I2094" s="1">
        <v>0</v>
      </c>
      <c r="J2094" s="1">
        <v>0</v>
      </c>
      <c r="K2094" s="1">
        <v>0.85</v>
      </c>
      <c r="L2094" s="1">
        <v>784000</v>
      </c>
      <c r="M2094" s="1" t="s">
        <v>4256</v>
      </c>
    </row>
    <row r="2095" spans="1:13" x14ac:dyDescent="0.25">
      <c r="A2095" s="1" t="s">
        <v>2950</v>
      </c>
      <c r="B2095" s="1">
        <v>12</v>
      </c>
      <c r="C2095" s="1">
        <v>14</v>
      </c>
      <c r="D2095" s="1">
        <f>IF(Table1[[#This Row],[Position]]&lt;4,3,(IF(Table1[[#This Row],[Position]]&gt;10,1,2)))</f>
        <v>1</v>
      </c>
      <c r="E2095" s="1">
        <f>IF(Table1[[#This Row],[Previous Position]]&lt;4,3,(IF(Table1[[#This Row],[Previous Position]]&gt;10,1,2)))</f>
        <v>1</v>
      </c>
      <c r="F2095" s="1">
        <v>30</v>
      </c>
      <c r="G2095" s="1">
        <v>0</v>
      </c>
      <c r="H2095" s="1" t="s">
        <v>1311</v>
      </c>
      <c r="I2095" s="1">
        <v>0</v>
      </c>
      <c r="J2095" s="1">
        <v>0</v>
      </c>
      <c r="K2095" s="1">
        <v>1</v>
      </c>
      <c r="L2095" s="1">
        <v>49000000</v>
      </c>
      <c r="M2095" s="1" t="s">
        <v>2951</v>
      </c>
    </row>
    <row r="2096" spans="1:13" x14ac:dyDescent="0.25">
      <c r="A2096" s="1" t="s">
        <v>687</v>
      </c>
      <c r="B2096" s="1">
        <v>12</v>
      </c>
      <c r="C2096" s="1">
        <v>7</v>
      </c>
      <c r="D2096" s="1">
        <f>IF(Table1[[#This Row],[Position]]&lt;4,3,(IF(Table1[[#This Row],[Position]]&gt;10,1,2)))</f>
        <v>1</v>
      </c>
      <c r="E2096" s="1">
        <f>IF(Table1[[#This Row],[Previous Position]]&lt;4,3,(IF(Table1[[#This Row],[Previous Position]]&gt;10,1,2)))</f>
        <v>2</v>
      </c>
      <c r="F2096" s="1">
        <v>30</v>
      </c>
      <c r="G2096" s="1">
        <v>0</v>
      </c>
      <c r="H2096" s="1" t="s">
        <v>512</v>
      </c>
      <c r="I2096" s="1">
        <v>0</v>
      </c>
      <c r="J2096" s="1">
        <v>0</v>
      </c>
      <c r="K2096" s="1">
        <v>0.42</v>
      </c>
      <c r="L2096" s="1">
        <v>392000</v>
      </c>
      <c r="M2096" s="1" t="s">
        <v>688</v>
      </c>
    </row>
    <row r="2097" spans="1:13" x14ac:dyDescent="0.25">
      <c r="A2097" s="1" t="s">
        <v>2957</v>
      </c>
      <c r="B2097" s="1">
        <v>12</v>
      </c>
      <c r="C2097" s="1">
        <v>11</v>
      </c>
      <c r="D2097" s="1">
        <f>IF(Table1[[#This Row],[Position]]&lt;4,3,(IF(Table1[[#This Row],[Position]]&gt;10,1,2)))</f>
        <v>1</v>
      </c>
      <c r="E2097" s="1">
        <f>IF(Table1[[#This Row],[Previous Position]]&lt;4,3,(IF(Table1[[#This Row],[Previous Position]]&gt;10,1,2)))</f>
        <v>1</v>
      </c>
      <c r="F2097" s="1">
        <v>30</v>
      </c>
      <c r="G2097" s="1">
        <v>0</v>
      </c>
      <c r="H2097" s="1" t="s">
        <v>2922</v>
      </c>
      <c r="I2097" s="1">
        <v>0</v>
      </c>
      <c r="J2097" s="1">
        <v>0</v>
      </c>
      <c r="K2097" s="1">
        <v>0.03</v>
      </c>
      <c r="L2097" s="1">
        <v>137000000</v>
      </c>
      <c r="M2097" s="1" t="s">
        <v>2959</v>
      </c>
    </row>
    <row r="2098" spans="1:13" x14ac:dyDescent="0.25">
      <c r="A2098" s="1" t="s">
        <v>4257</v>
      </c>
      <c r="B2098" s="1">
        <v>12</v>
      </c>
      <c r="C2098" s="1">
        <v>14</v>
      </c>
      <c r="D2098" s="1">
        <f>IF(Table1[[#This Row],[Position]]&lt;4,3,(IF(Table1[[#This Row],[Position]]&gt;10,1,2)))</f>
        <v>1</v>
      </c>
      <c r="E2098" s="1">
        <f>IF(Table1[[#This Row],[Previous Position]]&lt;4,3,(IF(Table1[[#This Row],[Previous Position]]&gt;10,1,2)))</f>
        <v>1</v>
      </c>
      <c r="F2098" s="1">
        <v>30</v>
      </c>
      <c r="G2098" s="1">
        <v>0</v>
      </c>
      <c r="H2098" s="1" t="s">
        <v>3245</v>
      </c>
      <c r="I2098" s="1">
        <v>0</v>
      </c>
      <c r="J2098" s="1">
        <v>0</v>
      </c>
      <c r="K2098" s="1">
        <v>0.19</v>
      </c>
      <c r="L2098" s="1">
        <v>2580000</v>
      </c>
      <c r="M2098" s="1" t="s">
        <v>4258</v>
      </c>
    </row>
    <row r="2099" spans="1:13" x14ac:dyDescent="0.25">
      <c r="A2099" s="1" t="s">
        <v>4259</v>
      </c>
      <c r="B2099" s="1">
        <v>12</v>
      </c>
      <c r="C2099" s="1">
        <v>10</v>
      </c>
      <c r="D2099" s="1">
        <f>IF(Table1[[#This Row],[Position]]&lt;4,3,(IF(Table1[[#This Row],[Position]]&gt;10,1,2)))</f>
        <v>1</v>
      </c>
      <c r="E2099" s="1">
        <f>IF(Table1[[#This Row],[Previous Position]]&lt;4,3,(IF(Table1[[#This Row],[Previous Position]]&gt;10,1,2)))</f>
        <v>2</v>
      </c>
      <c r="F2099" s="1">
        <v>30</v>
      </c>
      <c r="G2099" s="1">
        <v>8.57</v>
      </c>
      <c r="H2099" s="1" t="s">
        <v>50</v>
      </c>
      <c r="I2099" s="1">
        <v>0</v>
      </c>
      <c r="J2099" s="1">
        <v>0</v>
      </c>
      <c r="K2099" s="1">
        <v>0.5</v>
      </c>
      <c r="L2099" s="1">
        <v>5200000</v>
      </c>
      <c r="M2099" s="1" t="s">
        <v>4260</v>
      </c>
    </row>
    <row r="2100" spans="1:13" x14ac:dyDescent="0.25">
      <c r="A2100" s="1" t="s">
        <v>4261</v>
      </c>
      <c r="B2100" s="1">
        <v>12</v>
      </c>
      <c r="C2100" s="1">
        <v>12</v>
      </c>
      <c r="D2100" s="1">
        <f>IF(Table1[[#This Row],[Position]]&lt;4,3,(IF(Table1[[#This Row],[Position]]&gt;10,1,2)))</f>
        <v>1</v>
      </c>
      <c r="E2100" s="1">
        <f>IF(Table1[[#This Row],[Previous Position]]&lt;4,3,(IF(Table1[[#This Row],[Previous Position]]&gt;10,1,2)))</f>
        <v>1</v>
      </c>
      <c r="F2100" s="1">
        <v>30</v>
      </c>
      <c r="G2100" s="1">
        <v>0</v>
      </c>
      <c r="H2100" s="1" t="s">
        <v>1004</v>
      </c>
      <c r="I2100" s="1">
        <v>0</v>
      </c>
      <c r="J2100" s="1">
        <v>0</v>
      </c>
      <c r="K2100" s="1">
        <v>0.24</v>
      </c>
      <c r="L2100" s="1">
        <v>290000000</v>
      </c>
      <c r="M2100" s="1" t="s">
        <v>4262</v>
      </c>
    </row>
    <row r="2101" spans="1:13" x14ac:dyDescent="0.25">
      <c r="A2101" s="1" t="s">
        <v>4263</v>
      </c>
      <c r="B2101" s="1">
        <v>12</v>
      </c>
      <c r="C2101" s="1">
        <v>0</v>
      </c>
      <c r="D2101" s="1">
        <f>IF(Table1[[#This Row],[Position]]&lt;4,3,(IF(Table1[[#This Row],[Position]]&gt;10,1,2)))</f>
        <v>1</v>
      </c>
      <c r="E2101" s="1">
        <f>IF(Table1[[#This Row],[Previous Position]]&lt;4,3,(IF(Table1[[#This Row],[Previous Position]]&gt;10,1,2)))</f>
        <v>3</v>
      </c>
      <c r="F2101" s="1">
        <v>30</v>
      </c>
      <c r="G2101" s="1">
        <v>0</v>
      </c>
      <c r="H2101" s="1" t="s">
        <v>912</v>
      </c>
      <c r="I2101" s="1">
        <v>0</v>
      </c>
      <c r="J2101" s="1">
        <v>0</v>
      </c>
      <c r="K2101" s="1">
        <v>0.49</v>
      </c>
      <c r="L2101" s="1">
        <v>166000000</v>
      </c>
      <c r="M2101" s="1" t="s">
        <v>4264</v>
      </c>
    </row>
    <row r="2102" spans="1:13" x14ac:dyDescent="0.25">
      <c r="A2102" s="1" t="s">
        <v>4265</v>
      </c>
      <c r="B2102" s="1">
        <v>12</v>
      </c>
      <c r="C2102" s="1">
        <v>13</v>
      </c>
      <c r="D2102" s="1">
        <f>IF(Table1[[#This Row],[Position]]&lt;4,3,(IF(Table1[[#This Row],[Position]]&gt;10,1,2)))</f>
        <v>1</v>
      </c>
      <c r="E2102" s="1">
        <f>IF(Table1[[#This Row],[Previous Position]]&lt;4,3,(IF(Table1[[#This Row],[Previous Position]]&gt;10,1,2)))</f>
        <v>1</v>
      </c>
      <c r="F2102" s="1">
        <v>30</v>
      </c>
      <c r="G2102" s="1">
        <v>16.32</v>
      </c>
      <c r="H2102" s="1" t="s">
        <v>4266</v>
      </c>
      <c r="I2102" s="1">
        <v>0</v>
      </c>
      <c r="J2102" s="1">
        <v>0</v>
      </c>
      <c r="K2102" s="1">
        <v>0.68</v>
      </c>
      <c r="L2102" s="1">
        <v>17300000</v>
      </c>
      <c r="M2102" s="1" t="s">
        <v>4267</v>
      </c>
    </row>
    <row r="2103" spans="1:13" x14ac:dyDescent="0.25">
      <c r="A2103" s="1" t="s">
        <v>4268</v>
      </c>
      <c r="B2103" s="1">
        <v>12</v>
      </c>
      <c r="C2103" s="1">
        <v>0</v>
      </c>
      <c r="D2103" s="1">
        <f>IF(Table1[[#This Row],[Position]]&lt;4,3,(IF(Table1[[#This Row],[Position]]&gt;10,1,2)))</f>
        <v>1</v>
      </c>
      <c r="E2103" s="1">
        <f>IF(Table1[[#This Row],[Previous Position]]&lt;4,3,(IF(Table1[[#This Row],[Previous Position]]&gt;10,1,2)))</f>
        <v>3</v>
      </c>
      <c r="F2103" s="1">
        <v>30</v>
      </c>
      <c r="G2103" s="1">
        <v>0</v>
      </c>
      <c r="H2103" s="1" t="s">
        <v>4269</v>
      </c>
      <c r="I2103" s="1">
        <v>0</v>
      </c>
      <c r="J2103" s="1">
        <v>0</v>
      </c>
      <c r="K2103" s="1">
        <v>0.26</v>
      </c>
      <c r="L2103" s="1">
        <v>36000000</v>
      </c>
      <c r="M2103" s="1" t="s">
        <v>4270</v>
      </c>
    </row>
    <row r="2104" spans="1:13" x14ac:dyDescent="0.25">
      <c r="A2104" s="1" t="s">
        <v>4271</v>
      </c>
      <c r="B2104" s="1">
        <v>12</v>
      </c>
      <c r="C2104" s="1">
        <v>9</v>
      </c>
      <c r="D2104" s="1">
        <f>IF(Table1[[#This Row],[Position]]&lt;4,3,(IF(Table1[[#This Row],[Position]]&gt;10,1,2)))</f>
        <v>1</v>
      </c>
      <c r="E2104" s="1">
        <f>IF(Table1[[#This Row],[Previous Position]]&lt;4,3,(IF(Table1[[#This Row],[Previous Position]]&gt;10,1,2)))</f>
        <v>2</v>
      </c>
      <c r="F2104" s="1">
        <v>30</v>
      </c>
      <c r="G2104" s="1">
        <v>9.67</v>
      </c>
      <c r="H2104" s="1" t="s">
        <v>2349</v>
      </c>
      <c r="I2104" s="1">
        <v>0</v>
      </c>
      <c r="J2104" s="1">
        <v>0</v>
      </c>
      <c r="K2104" s="1">
        <v>0.98</v>
      </c>
      <c r="L2104" s="1">
        <v>16700000</v>
      </c>
      <c r="M2104" s="1" t="s">
        <v>4272</v>
      </c>
    </row>
    <row r="2105" spans="1:13" x14ac:dyDescent="0.25">
      <c r="A2105" s="1" t="s">
        <v>4273</v>
      </c>
      <c r="B2105" s="1">
        <v>12</v>
      </c>
      <c r="C2105" s="1">
        <v>12</v>
      </c>
      <c r="D2105" s="1">
        <f>IF(Table1[[#This Row],[Position]]&lt;4,3,(IF(Table1[[#This Row],[Position]]&gt;10,1,2)))</f>
        <v>1</v>
      </c>
      <c r="E2105" s="1">
        <f>IF(Table1[[#This Row],[Previous Position]]&lt;4,3,(IF(Table1[[#This Row],[Previous Position]]&gt;10,1,2)))</f>
        <v>1</v>
      </c>
      <c r="F2105" s="1">
        <v>30</v>
      </c>
      <c r="G2105" s="1">
        <v>4.55</v>
      </c>
      <c r="H2105" s="1" t="s">
        <v>4274</v>
      </c>
      <c r="I2105" s="1">
        <v>0</v>
      </c>
      <c r="J2105" s="1">
        <v>0</v>
      </c>
      <c r="K2105" s="1">
        <v>0.4</v>
      </c>
      <c r="L2105" s="1">
        <v>597000000</v>
      </c>
      <c r="M2105" s="1" t="s">
        <v>4275</v>
      </c>
    </row>
    <row r="2106" spans="1:13" x14ac:dyDescent="0.25">
      <c r="A2106" s="1" t="s">
        <v>4276</v>
      </c>
      <c r="B2106" s="1">
        <v>12</v>
      </c>
      <c r="C2106" s="1">
        <v>9</v>
      </c>
      <c r="D2106" s="1">
        <f>IF(Table1[[#This Row],[Position]]&lt;4,3,(IF(Table1[[#This Row],[Position]]&gt;10,1,2)))</f>
        <v>1</v>
      </c>
      <c r="E2106" s="1">
        <f>IF(Table1[[#This Row],[Previous Position]]&lt;4,3,(IF(Table1[[#This Row],[Previous Position]]&gt;10,1,2)))</f>
        <v>2</v>
      </c>
      <c r="F2106" s="1">
        <v>30</v>
      </c>
      <c r="G2106" s="1">
        <v>0.35</v>
      </c>
      <c r="H2106" s="1" t="s">
        <v>1039</v>
      </c>
      <c r="I2106" s="1">
        <v>0</v>
      </c>
      <c r="J2106" s="1">
        <v>0</v>
      </c>
      <c r="K2106" s="1">
        <v>0.18</v>
      </c>
      <c r="L2106" s="1">
        <v>127000</v>
      </c>
      <c r="M2106" s="1" t="s">
        <v>4277</v>
      </c>
    </row>
    <row r="2107" spans="1:13" x14ac:dyDescent="0.25">
      <c r="A2107" s="1" t="s">
        <v>4278</v>
      </c>
      <c r="B2107" s="1">
        <v>12</v>
      </c>
      <c r="C2107" s="1">
        <v>11</v>
      </c>
      <c r="D2107" s="1">
        <f>IF(Table1[[#This Row],[Position]]&lt;4,3,(IF(Table1[[#This Row],[Position]]&gt;10,1,2)))</f>
        <v>1</v>
      </c>
      <c r="E2107" s="1">
        <f>IF(Table1[[#This Row],[Previous Position]]&lt;4,3,(IF(Table1[[#This Row],[Previous Position]]&gt;10,1,2)))</f>
        <v>1</v>
      </c>
      <c r="F2107" s="1">
        <v>30</v>
      </c>
      <c r="G2107" s="1">
        <v>0</v>
      </c>
      <c r="H2107" s="1" t="s">
        <v>1106</v>
      </c>
      <c r="I2107" s="1">
        <v>0</v>
      </c>
      <c r="J2107" s="1">
        <v>0</v>
      </c>
      <c r="K2107" s="1">
        <v>7.0000000000000007E-2</v>
      </c>
      <c r="L2107" s="1">
        <v>25600000</v>
      </c>
      <c r="M2107" s="1" t="s">
        <v>4279</v>
      </c>
    </row>
    <row r="2108" spans="1:13" x14ac:dyDescent="0.25">
      <c r="A2108" s="1" t="s">
        <v>4280</v>
      </c>
      <c r="B2108" s="1">
        <v>13</v>
      </c>
      <c r="C2108" s="1">
        <v>15</v>
      </c>
      <c r="D2108" s="1">
        <f>IF(Table1[[#This Row],[Position]]&lt;4,3,(IF(Table1[[#This Row],[Position]]&gt;10,1,2)))</f>
        <v>1</v>
      </c>
      <c r="E2108" s="1">
        <f>IF(Table1[[#This Row],[Previous Position]]&lt;4,3,(IF(Table1[[#This Row],[Previous Position]]&gt;10,1,2)))</f>
        <v>1</v>
      </c>
      <c r="F2108" s="1">
        <v>40</v>
      </c>
      <c r="G2108" s="1">
        <v>27.03</v>
      </c>
      <c r="H2108" s="1" t="s">
        <v>18</v>
      </c>
      <c r="I2108" s="1">
        <v>0</v>
      </c>
      <c r="J2108" s="1">
        <v>0</v>
      </c>
      <c r="K2108" s="1">
        <v>0.92</v>
      </c>
      <c r="L2108" s="1">
        <v>89000000</v>
      </c>
      <c r="M2108" s="1" t="s">
        <v>4281</v>
      </c>
    </row>
    <row r="2109" spans="1:13" x14ac:dyDescent="0.25">
      <c r="A2109" s="1" t="s">
        <v>4282</v>
      </c>
      <c r="B2109" s="1">
        <v>13</v>
      </c>
      <c r="C2109" s="1">
        <v>11</v>
      </c>
      <c r="D2109" s="1">
        <f>IF(Table1[[#This Row],[Position]]&lt;4,3,(IF(Table1[[#This Row],[Position]]&gt;10,1,2)))</f>
        <v>1</v>
      </c>
      <c r="E2109" s="1">
        <f>IF(Table1[[#This Row],[Previous Position]]&lt;4,3,(IF(Table1[[#This Row],[Previous Position]]&gt;10,1,2)))</f>
        <v>1</v>
      </c>
      <c r="F2109" s="1">
        <v>40</v>
      </c>
      <c r="G2109" s="1">
        <v>0</v>
      </c>
      <c r="H2109" s="1" t="s">
        <v>2849</v>
      </c>
      <c r="I2109" s="1">
        <v>0</v>
      </c>
      <c r="J2109" s="1">
        <v>0</v>
      </c>
      <c r="K2109" s="1">
        <v>0.51</v>
      </c>
      <c r="L2109" s="1">
        <v>454000</v>
      </c>
      <c r="M2109" s="1" t="s">
        <v>4283</v>
      </c>
    </row>
    <row r="2110" spans="1:13" x14ac:dyDescent="0.25">
      <c r="A2110" s="1" t="s">
        <v>4284</v>
      </c>
      <c r="B2110" s="1">
        <v>17</v>
      </c>
      <c r="C2110" s="1">
        <v>12</v>
      </c>
      <c r="D2110" s="1">
        <f>IF(Table1[[#This Row],[Position]]&lt;4,3,(IF(Table1[[#This Row],[Position]]&gt;10,1,2)))</f>
        <v>1</v>
      </c>
      <c r="E2110" s="1">
        <f>IF(Table1[[#This Row],[Previous Position]]&lt;4,3,(IF(Table1[[#This Row],[Previous Position]]&gt;10,1,2)))</f>
        <v>1</v>
      </c>
      <c r="F2110" s="1">
        <v>90</v>
      </c>
      <c r="G2110" s="1">
        <v>0</v>
      </c>
      <c r="H2110" s="1" t="s">
        <v>4285</v>
      </c>
      <c r="I2110" s="1">
        <v>0</v>
      </c>
      <c r="J2110" s="1">
        <v>0</v>
      </c>
      <c r="K2110" s="1">
        <v>0.1</v>
      </c>
      <c r="L2110" s="1">
        <v>190000000</v>
      </c>
      <c r="M2110" s="1" t="s">
        <v>4286</v>
      </c>
    </row>
    <row r="2111" spans="1:13" x14ac:dyDescent="0.25">
      <c r="A2111" s="1" t="s">
        <v>4287</v>
      </c>
      <c r="B2111" s="1">
        <v>17</v>
      </c>
      <c r="C2111" s="1">
        <v>15</v>
      </c>
      <c r="D2111" s="1">
        <f>IF(Table1[[#This Row],[Position]]&lt;4,3,(IF(Table1[[#This Row],[Position]]&gt;10,1,2)))</f>
        <v>1</v>
      </c>
      <c r="E2111" s="1">
        <f>IF(Table1[[#This Row],[Previous Position]]&lt;4,3,(IF(Table1[[#This Row],[Previous Position]]&gt;10,1,2)))</f>
        <v>1</v>
      </c>
      <c r="F2111" s="1">
        <v>90</v>
      </c>
      <c r="G2111" s="1">
        <v>8.57</v>
      </c>
      <c r="H2111" s="1" t="s">
        <v>4288</v>
      </c>
      <c r="I2111" s="1">
        <v>0</v>
      </c>
      <c r="J2111" s="1">
        <v>0</v>
      </c>
      <c r="K2111" s="1">
        <v>0.5</v>
      </c>
      <c r="L2111" s="1">
        <v>25200000</v>
      </c>
      <c r="M2111" s="1" t="s">
        <v>4289</v>
      </c>
    </row>
    <row r="2112" spans="1:13" x14ac:dyDescent="0.25">
      <c r="A2112" s="1" t="s">
        <v>4013</v>
      </c>
      <c r="B2112" s="1">
        <v>13</v>
      </c>
      <c r="C2112" s="1">
        <v>13</v>
      </c>
      <c r="D2112" s="1">
        <f>IF(Table1[[#This Row],[Position]]&lt;4,3,(IF(Table1[[#This Row],[Position]]&gt;10,1,2)))</f>
        <v>1</v>
      </c>
      <c r="E2112" s="1">
        <f>IF(Table1[[#This Row],[Previous Position]]&lt;4,3,(IF(Table1[[#This Row],[Previous Position]]&gt;10,1,2)))</f>
        <v>1</v>
      </c>
      <c r="F2112" s="1">
        <v>40</v>
      </c>
      <c r="G2112" s="1">
        <v>0</v>
      </c>
      <c r="H2112" s="1" t="s">
        <v>4290</v>
      </c>
      <c r="I2112" s="1">
        <v>0</v>
      </c>
      <c r="J2112" s="1">
        <v>0</v>
      </c>
      <c r="K2112" s="1">
        <v>0.18</v>
      </c>
      <c r="L2112" s="1">
        <v>364000</v>
      </c>
      <c r="M2112" s="1" t="s">
        <v>4014</v>
      </c>
    </row>
    <row r="2113" spans="1:13" x14ac:dyDescent="0.25">
      <c r="A2113" s="1" t="s">
        <v>4291</v>
      </c>
      <c r="B2113" s="1">
        <v>13</v>
      </c>
      <c r="C2113" s="1">
        <v>0</v>
      </c>
      <c r="D2113" s="1">
        <f>IF(Table1[[#This Row],[Position]]&lt;4,3,(IF(Table1[[#This Row],[Position]]&gt;10,1,2)))</f>
        <v>1</v>
      </c>
      <c r="E2113" s="1">
        <f>IF(Table1[[#This Row],[Previous Position]]&lt;4,3,(IF(Table1[[#This Row],[Previous Position]]&gt;10,1,2)))</f>
        <v>3</v>
      </c>
      <c r="F2113" s="1">
        <v>40</v>
      </c>
      <c r="G2113" s="1">
        <v>24.71</v>
      </c>
      <c r="H2113" s="1" t="s">
        <v>3243</v>
      </c>
      <c r="I2113" s="1">
        <v>0</v>
      </c>
      <c r="J2113" s="1">
        <v>0</v>
      </c>
      <c r="K2113" s="1">
        <v>0.97</v>
      </c>
      <c r="L2113" s="1">
        <v>3760000</v>
      </c>
      <c r="M2113" s="1" t="s">
        <v>4292</v>
      </c>
    </row>
    <row r="2114" spans="1:13" x14ac:dyDescent="0.25">
      <c r="A2114" s="1" t="s">
        <v>4293</v>
      </c>
      <c r="B2114" s="1">
        <v>17</v>
      </c>
      <c r="C2114" s="1">
        <v>16</v>
      </c>
      <c r="D2114" s="1">
        <f>IF(Table1[[#This Row],[Position]]&lt;4,3,(IF(Table1[[#This Row],[Position]]&gt;10,1,2)))</f>
        <v>1</v>
      </c>
      <c r="E2114" s="1">
        <f>IF(Table1[[#This Row],[Previous Position]]&lt;4,3,(IF(Table1[[#This Row],[Previous Position]]&gt;10,1,2)))</f>
        <v>1</v>
      </c>
      <c r="F2114" s="1">
        <v>90</v>
      </c>
      <c r="G2114" s="1">
        <v>0</v>
      </c>
      <c r="H2114" s="1" t="s">
        <v>4294</v>
      </c>
      <c r="I2114" s="1">
        <v>0</v>
      </c>
      <c r="J2114" s="1">
        <v>0</v>
      </c>
      <c r="K2114" s="1">
        <v>0.03</v>
      </c>
      <c r="L2114" s="1">
        <v>404000</v>
      </c>
      <c r="M2114" s="1" t="s">
        <v>4295</v>
      </c>
    </row>
    <row r="2115" spans="1:13" x14ac:dyDescent="0.25">
      <c r="A2115" s="1" t="s">
        <v>4296</v>
      </c>
      <c r="B2115" s="1">
        <v>17</v>
      </c>
      <c r="C2115" s="1">
        <v>16</v>
      </c>
      <c r="D2115" s="1">
        <f>IF(Table1[[#This Row],[Position]]&lt;4,3,(IF(Table1[[#This Row],[Position]]&gt;10,1,2)))</f>
        <v>1</v>
      </c>
      <c r="E2115" s="1">
        <f>IF(Table1[[#This Row],[Previous Position]]&lt;4,3,(IF(Table1[[#This Row],[Previous Position]]&gt;10,1,2)))</f>
        <v>1</v>
      </c>
      <c r="F2115" s="1">
        <v>90</v>
      </c>
      <c r="G2115" s="1">
        <v>0</v>
      </c>
      <c r="H2115" s="1" t="s">
        <v>4297</v>
      </c>
      <c r="I2115" s="1">
        <v>0</v>
      </c>
      <c r="J2115" s="1">
        <v>0</v>
      </c>
      <c r="K2115" s="1">
        <v>0.02</v>
      </c>
      <c r="L2115" s="1">
        <v>390000000</v>
      </c>
      <c r="M2115" s="1" t="s">
        <v>4298</v>
      </c>
    </row>
    <row r="2116" spans="1:13" x14ac:dyDescent="0.25">
      <c r="A2116" s="1" t="s">
        <v>4299</v>
      </c>
      <c r="B2116" s="1">
        <v>13</v>
      </c>
      <c r="C2116" s="1">
        <v>13</v>
      </c>
      <c r="D2116" s="1">
        <f>IF(Table1[[#This Row],[Position]]&lt;4,3,(IF(Table1[[#This Row],[Position]]&gt;10,1,2)))</f>
        <v>1</v>
      </c>
      <c r="E2116" s="1">
        <f>IF(Table1[[#This Row],[Previous Position]]&lt;4,3,(IF(Table1[[#This Row],[Previous Position]]&gt;10,1,2)))</f>
        <v>1</v>
      </c>
      <c r="F2116" s="1">
        <v>40</v>
      </c>
      <c r="G2116" s="1">
        <v>0</v>
      </c>
      <c r="H2116" s="1" t="s">
        <v>378</v>
      </c>
      <c r="I2116" s="1">
        <v>0</v>
      </c>
      <c r="J2116" s="1">
        <v>0</v>
      </c>
      <c r="K2116" s="1">
        <v>0.06</v>
      </c>
      <c r="L2116" s="1">
        <v>259000000</v>
      </c>
      <c r="M2116" s="1" t="s">
        <v>4300</v>
      </c>
    </row>
    <row r="2117" spans="1:13" x14ac:dyDescent="0.25">
      <c r="A2117" s="1" t="s">
        <v>4301</v>
      </c>
      <c r="B2117" s="1">
        <v>17</v>
      </c>
      <c r="C2117" s="1">
        <v>17</v>
      </c>
      <c r="D2117" s="1">
        <f>IF(Table1[[#This Row],[Position]]&lt;4,3,(IF(Table1[[#This Row],[Position]]&gt;10,1,2)))</f>
        <v>1</v>
      </c>
      <c r="E2117" s="1">
        <f>IF(Table1[[#This Row],[Previous Position]]&lt;4,3,(IF(Table1[[#This Row],[Previous Position]]&gt;10,1,2)))</f>
        <v>1</v>
      </c>
      <c r="F2117" s="1">
        <v>90</v>
      </c>
      <c r="G2117" s="1">
        <v>0</v>
      </c>
      <c r="H2117" s="1" t="s">
        <v>127</v>
      </c>
      <c r="I2117" s="1">
        <v>0</v>
      </c>
      <c r="J2117" s="1">
        <v>0</v>
      </c>
      <c r="K2117" s="1">
        <v>0.31</v>
      </c>
      <c r="L2117" s="1">
        <v>135000000</v>
      </c>
      <c r="M2117" s="1" t="s">
        <v>4302</v>
      </c>
    </row>
    <row r="2118" spans="1:13" x14ac:dyDescent="0.25">
      <c r="A2118" s="1" t="s">
        <v>4303</v>
      </c>
      <c r="B2118" s="1">
        <v>13</v>
      </c>
      <c r="C2118" s="1">
        <v>15</v>
      </c>
      <c r="D2118" s="1">
        <f>IF(Table1[[#This Row],[Position]]&lt;4,3,(IF(Table1[[#This Row],[Position]]&gt;10,1,2)))</f>
        <v>1</v>
      </c>
      <c r="E2118" s="1">
        <f>IF(Table1[[#This Row],[Previous Position]]&lt;4,3,(IF(Table1[[#This Row],[Previous Position]]&gt;10,1,2)))</f>
        <v>1</v>
      </c>
      <c r="F2118" s="1">
        <v>40</v>
      </c>
      <c r="G2118" s="1">
        <v>0</v>
      </c>
      <c r="H2118" s="1" t="s">
        <v>378</v>
      </c>
      <c r="I2118" s="1">
        <v>0</v>
      </c>
      <c r="J2118" s="1">
        <v>0</v>
      </c>
      <c r="K2118" s="1">
        <v>0.52</v>
      </c>
      <c r="L2118" s="1">
        <v>19500000</v>
      </c>
      <c r="M2118" s="1" t="s">
        <v>4304</v>
      </c>
    </row>
    <row r="2119" spans="1:13" x14ac:dyDescent="0.25">
      <c r="A2119" s="1" t="s">
        <v>4305</v>
      </c>
      <c r="B2119" s="1">
        <v>13</v>
      </c>
      <c r="C2119" s="1">
        <v>13</v>
      </c>
      <c r="D2119" s="1">
        <f>IF(Table1[[#This Row],[Position]]&lt;4,3,(IF(Table1[[#This Row],[Position]]&gt;10,1,2)))</f>
        <v>1</v>
      </c>
      <c r="E2119" s="1">
        <f>IF(Table1[[#This Row],[Previous Position]]&lt;4,3,(IF(Table1[[#This Row],[Previous Position]]&gt;10,1,2)))</f>
        <v>1</v>
      </c>
      <c r="F2119" s="1">
        <v>40</v>
      </c>
      <c r="G2119" s="1">
        <v>0</v>
      </c>
      <c r="H2119" s="1" t="s">
        <v>378</v>
      </c>
      <c r="I2119" s="1">
        <v>0</v>
      </c>
      <c r="J2119" s="1">
        <v>0</v>
      </c>
      <c r="K2119" s="1">
        <v>0.98</v>
      </c>
      <c r="L2119" s="1">
        <v>917000</v>
      </c>
      <c r="M2119" s="1" t="s">
        <v>4306</v>
      </c>
    </row>
    <row r="2120" spans="1:13" x14ac:dyDescent="0.25">
      <c r="A2120" s="1" t="s">
        <v>4307</v>
      </c>
      <c r="B2120" s="1">
        <v>17</v>
      </c>
      <c r="C2120" s="1">
        <v>18</v>
      </c>
      <c r="D2120" s="1">
        <f>IF(Table1[[#This Row],[Position]]&lt;4,3,(IF(Table1[[#This Row],[Position]]&gt;10,1,2)))</f>
        <v>1</v>
      </c>
      <c r="E2120" s="1">
        <f>IF(Table1[[#This Row],[Previous Position]]&lt;4,3,(IF(Table1[[#This Row],[Previous Position]]&gt;10,1,2)))</f>
        <v>1</v>
      </c>
      <c r="F2120" s="1">
        <v>90</v>
      </c>
      <c r="G2120" s="1">
        <v>0</v>
      </c>
      <c r="H2120" s="1" t="s">
        <v>1068</v>
      </c>
      <c r="I2120" s="1">
        <v>0</v>
      </c>
      <c r="J2120" s="1">
        <v>0</v>
      </c>
      <c r="K2120" s="1">
        <v>0</v>
      </c>
      <c r="L2120" s="1">
        <v>142000000</v>
      </c>
      <c r="M2120" s="1" t="s">
        <v>4308</v>
      </c>
    </row>
    <row r="2121" spans="1:13" x14ac:dyDescent="0.25">
      <c r="A2121" s="1" t="s">
        <v>4309</v>
      </c>
      <c r="B2121" s="1">
        <v>17</v>
      </c>
      <c r="C2121" s="1">
        <v>0</v>
      </c>
      <c r="D2121" s="1">
        <f>IF(Table1[[#This Row],[Position]]&lt;4,3,(IF(Table1[[#This Row],[Position]]&gt;10,1,2)))</f>
        <v>1</v>
      </c>
      <c r="E2121" s="1">
        <f>IF(Table1[[#This Row],[Previous Position]]&lt;4,3,(IF(Table1[[#This Row],[Previous Position]]&gt;10,1,2)))</f>
        <v>3</v>
      </c>
      <c r="F2121" s="1">
        <v>90</v>
      </c>
      <c r="G2121" s="1">
        <v>23.4</v>
      </c>
      <c r="H2121" s="1" t="s">
        <v>866</v>
      </c>
      <c r="I2121" s="1">
        <v>0</v>
      </c>
      <c r="J2121" s="1">
        <v>0</v>
      </c>
      <c r="K2121" s="1">
        <v>0.64</v>
      </c>
      <c r="L2121" s="1">
        <v>24100000</v>
      </c>
      <c r="M2121" s="1" t="s">
        <v>4310</v>
      </c>
    </row>
    <row r="2122" spans="1:13" x14ac:dyDescent="0.25">
      <c r="A2122" s="1" t="s">
        <v>4311</v>
      </c>
      <c r="B2122" s="1">
        <v>13</v>
      </c>
      <c r="C2122" s="1">
        <v>16</v>
      </c>
      <c r="D2122" s="1">
        <f>IF(Table1[[#This Row],[Position]]&lt;4,3,(IF(Table1[[#This Row],[Position]]&gt;10,1,2)))</f>
        <v>1</v>
      </c>
      <c r="E2122" s="1">
        <f>IF(Table1[[#This Row],[Previous Position]]&lt;4,3,(IF(Table1[[#This Row],[Previous Position]]&gt;10,1,2)))</f>
        <v>1</v>
      </c>
      <c r="F2122" s="1">
        <v>40</v>
      </c>
      <c r="G2122" s="1">
        <v>15.77</v>
      </c>
      <c r="H2122" s="1" t="s">
        <v>312</v>
      </c>
      <c r="I2122" s="1">
        <v>0</v>
      </c>
      <c r="J2122" s="1">
        <v>0</v>
      </c>
      <c r="K2122" s="1">
        <v>0.17</v>
      </c>
      <c r="L2122" s="1">
        <v>118000000</v>
      </c>
      <c r="M2122" s="1" t="s">
        <v>4312</v>
      </c>
    </row>
    <row r="2123" spans="1:13" x14ac:dyDescent="0.25">
      <c r="A2123" s="1" t="s">
        <v>4313</v>
      </c>
      <c r="B2123" s="1">
        <v>17</v>
      </c>
      <c r="C2123" s="1">
        <v>0</v>
      </c>
      <c r="D2123" s="1">
        <f>IF(Table1[[#This Row],[Position]]&lt;4,3,(IF(Table1[[#This Row],[Position]]&gt;10,1,2)))</f>
        <v>1</v>
      </c>
      <c r="E2123" s="1">
        <f>IF(Table1[[#This Row],[Previous Position]]&lt;4,3,(IF(Table1[[#This Row],[Previous Position]]&gt;10,1,2)))</f>
        <v>3</v>
      </c>
      <c r="F2123" s="1">
        <v>90</v>
      </c>
      <c r="G2123" s="1">
        <v>0</v>
      </c>
      <c r="H2123" s="1" t="s">
        <v>463</v>
      </c>
      <c r="I2123" s="1">
        <v>0</v>
      </c>
      <c r="J2123" s="1">
        <v>0</v>
      </c>
      <c r="K2123" s="1">
        <v>0.01</v>
      </c>
      <c r="L2123" s="1">
        <v>247000</v>
      </c>
      <c r="M2123" s="1" t="s">
        <v>4314</v>
      </c>
    </row>
    <row r="2124" spans="1:13" x14ac:dyDescent="0.25">
      <c r="A2124" s="1" t="s">
        <v>2545</v>
      </c>
      <c r="B2124" s="1">
        <v>13</v>
      </c>
      <c r="C2124" s="1">
        <v>8</v>
      </c>
      <c r="D2124" s="1">
        <f>IF(Table1[[#This Row],[Position]]&lt;4,3,(IF(Table1[[#This Row],[Position]]&gt;10,1,2)))</f>
        <v>1</v>
      </c>
      <c r="E2124" s="1">
        <f>IF(Table1[[#This Row],[Previous Position]]&lt;4,3,(IF(Table1[[#This Row],[Previous Position]]&gt;10,1,2)))</f>
        <v>2</v>
      </c>
      <c r="F2124" s="1">
        <v>40</v>
      </c>
      <c r="G2124" s="1">
        <v>0</v>
      </c>
      <c r="H2124" s="1" t="s">
        <v>673</v>
      </c>
      <c r="I2124" s="1">
        <v>0</v>
      </c>
      <c r="J2124" s="1">
        <v>0</v>
      </c>
      <c r="K2124" s="1">
        <v>0.3</v>
      </c>
      <c r="L2124" s="1">
        <v>60500000</v>
      </c>
      <c r="M2124" s="1" t="s">
        <v>2546</v>
      </c>
    </row>
    <row r="2125" spans="1:13" x14ac:dyDescent="0.25">
      <c r="A2125" s="1" t="s">
        <v>4315</v>
      </c>
      <c r="B2125" s="1">
        <v>13</v>
      </c>
      <c r="C2125" s="1">
        <v>13</v>
      </c>
      <c r="D2125" s="1">
        <f>IF(Table1[[#This Row],[Position]]&lt;4,3,(IF(Table1[[#This Row],[Position]]&gt;10,1,2)))</f>
        <v>1</v>
      </c>
      <c r="E2125" s="1">
        <f>IF(Table1[[#This Row],[Previous Position]]&lt;4,3,(IF(Table1[[#This Row],[Previous Position]]&gt;10,1,2)))</f>
        <v>1</v>
      </c>
      <c r="F2125" s="1">
        <v>40</v>
      </c>
      <c r="G2125" s="1">
        <v>0</v>
      </c>
      <c r="H2125" s="1" t="s">
        <v>3782</v>
      </c>
      <c r="I2125" s="1">
        <v>0</v>
      </c>
      <c r="J2125" s="1">
        <v>0</v>
      </c>
      <c r="K2125" s="1">
        <v>0.05</v>
      </c>
      <c r="L2125" s="1">
        <v>267000000</v>
      </c>
      <c r="M2125" s="1" t="s">
        <v>4316</v>
      </c>
    </row>
    <row r="2126" spans="1:13" x14ac:dyDescent="0.25">
      <c r="A2126" s="1" t="s">
        <v>4317</v>
      </c>
      <c r="B2126" s="1">
        <v>13</v>
      </c>
      <c r="C2126" s="1">
        <v>13</v>
      </c>
      <c r="D2126" s="1">
        <f>IF(Table1[[#This Row],[Position]]&lt;4,3,(IF(Table1[[#This Row],[Position]]&gt;10,1,2)))</f>
        <v>1</v>
      </c>
      <c r="E2126" s="1">
        <f>IF(Table1[[#This Row],[Previous Position]]&lt;4,3,(IF(Table1[[#This Row],[Previous Position]]&gt;10,1,2)))</f>
        <v>1</v>
      </c>
      <c r="F2126" s="1">
        <v>40</v>
      </c>
      <c r="G2126" s="1">
        <v>33.18</v>
      </c>
      <c r="H2126" s="1" t="s">
        <v>151</v>
      </c>
      <c r="I2126" s="1">
        <v>0</v>
      </c>
      <c r="J2126" s="1">
        <v>0</v>
      </c>
      <c r="K2126" s="1">
        <v>0.92</v>
      </c>
      <c r="L2126" s="1">
        <v>36100000</v>
      </c>
      <c r="M2126" s="1" t="s">
        <v>4318</v>
      </c>
    </row>
    <row r="2127" spans="1:13" x14ac:dyDescent="0.25">
      <c r="A2127" s="1" t="s">
        <v>4319</v>
      </c>
      <c r="B2127" s="1">
        <v>13</v>
      </c>
      <c r="C2127" s="1">
        <v>14</v>
      </c>
      <c r="D2127" s="1">
        <f>IF(Table1[[#This Row],[Position]]&lt;4,3,(IF(Table1[[#This Row],[Position]]&gt;10,1,2)))</f>
        <v>1</v>
      </c>
      <c r="E2127" s="1">
        <f>IF(Table1[[#This Row],[Previous Position]]&lt;4,3,(IF(Table1[[#This Row],[Previous Position]]&gt;10,1,2)))</f>
        <v>1</v>
      </c>
      <c r="F2127" s="1">
        <v>40</v>
      </c>
      <c r="G2127" s="1">
        <v>40.83</v>
      </c>
      <c r="H2127" s="1" t="s">
        <v>268</v>
      </c>
      <c r="I2127" s="1">
        <v>0</v>
      </c>
      <c r="J2127" s="1">
        <v>0</v>
      </c>
      <c r="K2127" s="1">
        <v>0.96</v>
      </c>
      <c r="L2127" s="1">
        <v>2050000</v>
      </c>
      <c r="M2127" s="1" t="s">
        <v>4320</v>
      </c>
    </row>
    <row r="2128" spans="1:13" x14ac:dyDescent="0.25">
      <c r="A2128" s="1" t="s">
        <v>4321</v>
      </c>
      <c r="B2128" s="1">
        <v>13</v>
      </c>
      <c r="C2128" s="1">
        <v>19</v>
      </c>
      <c r="D2128" s="1">
        <f>IF(Table1[[#This Row],[Position]]&lt;4,3,(IF(Table1[[#This Row],[Position]]&gt;10,1,2)))</f>
        <v>1</v>
      </c>
      <c r="E2128" s="1">
        <f>IF(Table1[[#This Row],[Previous Position]]&lt;4,3,(IF(Table1[[#This Row],[Previous Position]]&gt;10,1,2)))</f>
        <v>1</v>
      </c>
      <c r="F2128" s="1">
        <v>40</v>
      </c>
      <c r="G2128" s="1">
        <v>0</v>
      </c>
      <c r="H2128" s="1" t="s">
        <v>808</v>
      </c>
      <c r="I2128" s="1">
        <v>0</v>
      </c>
      <c r="J2128" s="1">
        <v>0</v>
      </c>
      <c r="K2128" s="1">
        <v>0.01</v>
      </c>
      <c r="L2128" s="1">
        <v>391000</v>
      </c>
      <c r="M2128" s="1" t="s">
        <v>4322</v>
      </c>
    </row>
    <row r="2129" spans="1:13" x14ac:dyDescent="0.25">
      <c r="A2129" s="1" t="s">
        <v>4323</v>
      </c>
      <c r="B2129" s="1">
        <v>17</v>
      </c>
      <c r="C2129" s="1">
        <v>16</v>
      </c>
      <c r="D2129" s="1">
        <f>IF(Table1[[#This Row],[Position]]&lt;4,3,(IF(Table1[[#This Row],[Position]]&gt;10,1,2)))</f>
        <v>1</v>
      </c>
      <c r="E2129" s="1">
        <f>IF(Table1[[#This Row],[Previous Position]]&lt;4,3,(IF(Table1[[#This Row],[Previous Position]]&gt;10,1,2)))</f>
        <v>1</v>
      </c>
      <c r="F2129" s="1">
        <v>90</v>
      </c>
      <c r="G2129" s="1">
        <v>0</v>
      </c>
      <c r="H2129" s="1" t="s">
        <v>2225</v>
      </c>
      <c r="I2129" s="1">
        <v>0</v>
      </c>
      <c r="J2129" s="1">
        <v>0</v>
      </c>
      <c r="K2129" s="1">
        <v>0.02</v>
      </c>
      <c r="L2129" s="1">
        <v>9770000</v>
      </c>
      <c r="M2129" s="1" t="s">
        <v>4324</v>
      </c>
    </row>
    <row r="2130" spans="1:13" x14ac:dyDescent="0.25">
      <c r="A2130" s="1" t="s">
        <v>4325</v>
      </c>
      <c r="B2130" s="1">
        <v>13</v>
      </c>
      <c r="C2130" s="1">
        <v>13</v>
      </c>
      <c r="D2130" s="1">
        <f>IF(Table1[[#This Row],[Position]]&lt;4,3,(IF(Table1[[#This Row],[Position]]&gt;10,1,2)))</f>
        <v>1</v>
      </c>
      <c r="E2130" s="1">
        <f>IF(Table1[[#This Row],[Previous Position]]&lt;4,3,(IF(Table1[[#This Row],[Previous Position]]&gt;10,1,2)))</f>
        <v>1</v>
      </c>
      <c r="F2130" s="1">
        <v>40</v>
      </c>
      <c r="G2130" s="1">
        <v>0.55000000000000004</v>
      </c>
      <c r="H2130" s="1" t="s">
        <v>4326</v>
      </c>
      <c r="I2130" s="1">
        <v>0</v>
      </c>
      <c r="J2130" s="1">
        <v>0</v>
      </c>
      <c r="K2130" s="1">
        <v>0.22</v>
      </c>
      <c r="L2130" s="1">
        <v>4690000</v>
      </c>
      <c r="M2130" s="1" t="s">
        <v>4327</v>
      </c>
    </row>
    <row r="2131" spans="1:13" x14ac:dyDescent="0.25">
      <c r="A2131" s="1" t="s">
        <v>4328</v>
      </c>
      <c r="B2131" s="1">
        <v>13</v>
      </c>
      <c r="C2131" s="1">
        <v>13</v>
      </c>
      <c r="D2131" s="1">
        <f>IF(Table1[[#This Row],[Position]]&lt;4,3,(IF(Table1[[#This Row],[Position]]&gt;10,1,2)))</f>
        <v>1</v>
      </c>
      <c r="E2131" s="1">
        <f>IF(Table1[[#This Row],[Previous Position]]&lt;4,3,(IF(Table1[[#This Row],[Previous Position]]&gt;10,1,2)))</f>
        <v>1</v>
      </c>
      <c r="F2131" s="1">
        <v>40</v>
      </c>
      <c r="G2131" s="1">
        <v>0</v>
      </c>
      <c r="H2131" s="1" t="s">
        <v>343</v>
      </c>
      <c r="I2131" s="1">
        <v>0</v>
      </c>
      <c r="J2131" s="1">
        <v>0</v>
      </c>
      <c r="K2131" s="1">
        <v>0.18</v>
      </c>
      <c r="L2131" s="1">
        <v>467000</v>
      </c>
      <c r="M2131" s="1" t="s">
        <v>4329</v>
      </c>
    </row>
    <row r="2132" spans="1:13" x14ac:dyDescent="0.25">
      <c r="A2132" s="1" t="s">
        <v>4330</v>
      </c>
      <c r="B2132" s="1">
        <v>17</v>
      </c>
      <c r="C2132" s="1">
        <v>0</v>
      </c>
      <c r="D2132" s="1">
        <f>IF(Table1[[#This Row],[Position]]&lt;4,3,(IF(Table1[[#This Row],[Position]]&gt;10,1,2)))</f>
        <v>1</v>
      </c>
      <c r="E2132" s="1">
        <f>IF(Table1[[#This Row],[Previous Position]]&lt;4,3,(IF(Table1[[#This Row],[Previous Position]]&gt;10,1,2)))</f>
        <v>3</v>
      </c>
      <c r="F2132" s="1">
        <v>90</v>
      </c>
      <c r="G2132" s="1">
        <v>2.16</v>
      </c>
      <c r="H2132" s="1" t="s">
        <v>2943</v>
      </c>
      <c r="I2132" s="1">
        <v>0</v>
      </c>
      <c r="J2132" s="1">
        <v>0</v>
      </c>
      <c r="K2132" s="1">
        <v>0.24</v>
      </c>
      <c r="L2132" s="1">
        <v>212000</v>
      </c>
      <c r="M2132" s="1" t="s">
        <v>4331</v>
      </c>
    </row>
    <row r="2133" spans="1:13" x14ac:dyDescent="0.25">
      <c r="A2133" s="1" t="s">
        <v>4332</v>
      </c>
      <c r="B2133" s="1">
        <v>13</v>
      </c>
      <c r="C2133" s="1">
        <v>14</v>
      </c>
      <c r="D2133" s="1">
        <f>IF(Table1[[#This Row],[Position]]&lt;4,3,(IF(Table1[[#This Row],[Position]]&gt;10,1,2)))</f>
        <v>1</v>
      </c>
      <c r="E2133" s="1">
        <f>IF(Table1[[#This Row],[Previous Position]]&lt;4,3,(IF(Table1[[#This Row],[Previous Position]]&gt;10,1,2)))</f>
        <v>1</v>
      </c>
      <c r="F2133" s="1">
        <v>40</v>
      </c>
      <c r="G2133" s="1">
        <v>0</v>
      </c>
      <c r="H2133" s="1" t="s">
        <v>4166</v>
      </c>
      <c r="I2133" s="1">
        <v>0</v>
      </c>
      <c r="J2133" s="1">
        <v>0</v>
      </c>
      <c r="K2133" s="1">
        <v>0.19</v>
      </c>
      <c r="L2133" s="1">
        <v>9530000</v>
      </c>
      <c r="M2133" s="1" t="s">
        <v>4333</v>
      </c>
    </row>
    <row r="2134" spans="1:13" x14ac:dyDescent="0.25">
      <c r="A2134" s="1" t="s">
        <v>4334</v>
      </c>
      <c r="B2134" s="1">
        <v>17</v>
      </c>
      <c r="C2134" s="1">
        <v>18</v>
      </c>
      <c r="D2134" s="1">
        <f>IF(Table1[[#This Row],[Position]]&lt;4,3,(IF(Table1[[#This Row],[Position]]&gt;10,1,2)))</f>
        <v>1</v>
      </c>
      <c r="E2134" s="1">
        <f>IF(Table1[[#This Row],[Previous Position]]&lt;4,3,(IF(Table1[[#This Row],[Previous Position]]&gt;10,1,2)))</f>
        <v>1</v>
      </c>
      <c r="F2134" s="1">
        <v>90</v>
      </c>
      <c r="G2134" s="1">
        <v>19.57</v>
      </c>
      <c r="H2134" s="1" t="s">
        <v>4335</v>
      </c>
      <c r="I2134" s="1">
        <v>0</v>
      </c>
      <c r="J2134" s="1">
        <v>0</v>
      </c>
      <c r="K2134" s="1">
        <v>0.98</v>
      </c>
      <c r="L2134" s="1">
        <v>165000000</v>
      </c>
      <c r="M2134" s="1" t="s">
        <v>4336</v>
      </c>
    </row>
    <row r="2135" spans="1:13" x14ac:dyDescent="0.25">
      <c r="A2135" s="1" t="s">
        <v>2567</v>
      </c>
      <c r="B2135" s="1">
        <v>13</v>
      </c>
      <c r="C2135" s="1">
        <v>13</v>
      </c>
      <c r="D2135" s="1">
        <f>IF(Table1[[#This Row],[Position]]&lt;4,3,(IF(Table1[[#This Row],[Position]]&gt;10,1,2)))</f>
        <v>1</v>
      </c>
      <c r="E2135" s="1">
        <f>IF(Table1[[#This Row],[Previous Position]]&lt;4,3,(IF(Table1[[#This Row],[Previous Position]]&gt;10,1,2)))</f>
        <v>1</v>
      </c>
      <c r="F2135" s="1">
        <v>40</v>
      </c>
      <c r="G2135" s="1">
        <v>24.98</v>
      </c>
      <c r="H2135" s="1" t="s">
        <v>1028</v>
      </c>
      <c r="I2135" s="1">
        <v>0</v>
      </c>
      <c r="J2135" s="1">
        <v>0</v>
      </c>
      <c r="K2135" s="1">
        <v>0.99</v>
      </c>
      <c r="L2135" s="1">
        <v>26600000</v>
      </c>
      <c r="M2135" s="1" t="s">
        <v>2568</v>
      </c>
    </row>
    <row r="2136" spans="1:13" x14ac:dyDescent="0.25">
      <c r="A2136" s="1" t="s">
        <v>4337</v>
      </c>
      <c r="B2136" s="1">
        <v>13</v>
      </c>
      <c r="C2136" s="1">
        <v>0</v>
      </c>
      <c r="D2136" s="1">
        <f>IF(Table1[[#This Row],[Position]]&lt;4,3,(IF(Table1[[#This Row],[Position]]&gt;10,1,2)))</f>
        <v>1</v>
      </c>
      <c r="E2136" s="1">
        <f>IF(Table1[[#This Row],[Previous Position]]&lt;4,3,(IF(Table1[[#This Row],[Previous Position]]&gt;10,1,2)))</f>
        <v>3</v>
      </c>
      <c r="F2136" s="1">
        <v>40</v>
      </c>
      <c r="G2136" s="1">
        <v>0</v>
      </c>
      <c r="H2136" s="1" t="s">
        <v>365</v>
      </c>
      <c r="I2136" s="1">
        <v>0</v>
      </c>
      <c r="J2136" s="1">
        <v>0</v>
      </c>
      <c r="K2136" s="1">
        <v>7.0000000000000007E-2</v>
      </c>
      <c r="L2136" s="1">
        <v>524000000</v>
      </c>
      <c r="M2136" s="1" t="s">
        <v>4338</v>
      </c>
    </row>
    <row r="2137" spans="1:13" x14ac:dyDescent="0.25">
      <c r="A2137" s="1" t="s">
        <v>4339</v>
      </c>
      <c r="B2137" s="1">
        <v>17</v>
      </c>
      <c r="C2137" s="1">
        <v>20</v>
      </c>
      <c r="D2137" s="1">
        <f>IF(Table1[[#This Row],[Position]]&lt;4,3,(IF(Table1[[#This Row],[Position]]&gt;10,1,2)))</f>
        <v>1</v>
      </c>
      <c r="E2137" s="1">
        <f>IF(Table1[[#This Row],[Previous Position]]&lt;4,3,(IF(Table1[[#This Row],[Previous Position]]&gt;10,1,2)))</f>
        <v>1</v>
      </c>
      <c r="F2137" s="1">
        <v>90</v>
      </c>
      <c r="G2137" s="1">
        <v>0</v>
      </c>
      <c r="H2137" s="1" t="s">
        <v>2258</v>
      </c>
      <c r="I2137" s="1">
        <v>0</v>
      </c>
      <c r="J2137" s="1">
        <v>0</v>
      </c>
      <c r="K2137" s="1">
        <v>0.02</v>
      </c>
      <c r="L2137" s="1">
        <v>122000</v>
      </c>
      <c r="M2137" s="1" t="s">
        <v>4340</v>
      </c>
    </row>
    <row r="2138" spans="1:13" x14ac:dyDescent="0.25">
      <c r="A2138" s="1" t="s">
        <v>4341</v>
      </c>
      <c r="B2138" s="1">
        <v>16</v>
      </c>
      <c r="C2138" s="1">
        <v>17</v>
      </c>
      <c r="D2138" s="1">
        <f>IF(Table1[[#This Row],[Position]]&lt;4,3,(IF(Table1[[#This Row],[Position]]&gt;10,1,2)))</f>
        <v>1</v>
      </c>
      <c r="E2138" s="1">
        <f>IF(Table1[[#This Row],[Previous Position]]&lt;4,3,(IF(Table1[[#This Row],[Previous Position]]&gt;10,1,2)))</f>
        <v>1</v>
      </c>
      <c r="F2138" s="1">
        <v>70</v>
      </c>
      <c r="G2138" s="1">
        <v>0</v>
      </c>
      <c r="H2138" s="1" t="s">
        <v>4342</v>
      </c>
      <c r="I2138" s="1">
        <v>0</v>
      </c>
      <c r="J2138" s="1">
        <v>0</v>
      </c>
      <c r="K2138" s="1">
        <v>0.09</v>
      </c>
      <c r="L2138" s="1">
        <v>23000</v>
      </c>
      <c r="M2138" s="1" t="s">
        <v>4343</v>
      </c>
    </row>
    <row r="2139" spans="1:13" x14ac:dyDescent="0.25">
      <c r="A2139" s="1" t="s">
        <v>4344</v>
      </c>
      <c r="B2139" s="1">
        <v>16</v>
      </c>
      <c r="C2139" s="1">
        <v>16</v>
      </c>
      <c r="D2139" s="1">
        <f>IF(Table1[[#This Row],[Position]]&lt;4,3,(IF(Table1[[#This Row],[Position]]&gt;10,1,2)))</f>
        <v>1</v>
      </c>
      <c r="E2139" s="1">
        <f>IF(Table1[[#This Row],[Previous Position]]&lt;4,3,(IF(Table1[[#This Row],[Previous Position]]&gt;10,1,2)))</f>
        <v>1</v>
      </c>
      <c r="F2139" s="1">
        <v>70</v>
      </c>
      <c r="G2139" s="1">
        <v>1.21</v>
      </c>
      <c r="H2139" s="1" t="s">
        <v>4345</v>
      </c>
      <c r="I2139" s="1">
        <v>0</v>
      </c>
      <c r="J2139" s="1">
        <v>0</v>
      </c>
      <c r="K2139" s="1">
        <v>0.83</v>
      </c>
      <c r="L2139" s="1">
        <v>1120000</v>
      </c>
      <c r="M2139" s="1" t="s">
        <v>4346</v>
      </c>
    </row>
    <row r="2140" spans="1:13" x14ac:dyDescent="0.25">
      <c r="A2140" s="1" t="s">
        <v>4347</v>
      </c>
      <c r="B2140" s="1">
        <v>15</v>
      </c>
      <c r="C2140" s="1">
        <v>13</v>
      </c>
      <c r="D2140" s="1">
        <f>IF(Table1[[#This Row],[Position]]&lt;4,3,(IF(Table1[[#This Row],[Position]]&gt;10,1,2)))</f>
        <v>1</v>
      </c>
      <c r="E2140" s="1">
        <f>IF(Table1[[#This Row],[Previous Position]]&lt;4,3,(IF(Table1[[#This Row],[Previous Position]]&gt;10,1,2)))</f>
        <v>1</v>
      </c>
      <c r="F2140" s="1">
        <v>70</v>
      </c>
      <c r="G2140" s="1">
        <v>0</v>
      </c>
      <c r="H2140" s="1" t="s">
        <v>171</v>
      </c>
      <c r="I2140" s="1">
        <v>0</v>
      </c>
      <c r="J2140" s="1">
        <v>0</v>
      </c>
      <c r="K2140" s="1">
        <v>0.59</v>
      </c>
      <c r="L2140" s="1">
        <v>12400000</v>
      </c>
      <c r="M2140" s="1" t="s">
        <v>4348</v>
      </c>
    </row>
    <row r="2141" spans="1:13" x14ac:dyDescent="0.25">
      <c r="A2141" s="1" t="s">
        <v>4347</v>
      </c>
      <c r="B2141" s="1">
        <v>16</v>
      </c>
      <c r="C2141" s="1">
        <v>14</v>
      </c>
      <c r="D2141" s="1">
        <f>IF(Table1[[#This Row],[Position]]&lt;4,3,(IF(Table1[[#This Row],[Position]]&gt;10,1,2)))</f>
        <v>1</v>
      </c>
      <c r="E2141" s="1">
        <f>IF(Table1[[#This Row],[Previous Position]]&lt;4,3,(IF(Table1[[#This Row],[Previous Position]]&gt;10,1,2)))</f>
        <v>1</v>
      </c>
      <c r="F2141" s="1">
        <v>70</v>
      </c>
      <c r="G2141" s="1">
        <v>0</v>
      </c>
      <c r="H2141" s="1" t="s">
        <v>4349</v>
      </c>
      <c r="I2141" s="1">
        <v>0</v>
      </c>
      <c r="J2141" s="1">
        <v>0</v>
      </c>
      <c r="K2141" s="1">
        <v>0.59</v>
      </c>
      <c r="L2141" s="1">
        <v>12400000</v>
      </c>
      <c r="M2141" s="1" t="s">
        <v>4348</v>
      </c>
    </row>
    <row r="2142" spans="1:13" x14ac:dyDescent="0.25">
      <c r="A2142" s="1" t="s">
        <v>4350</v>
      </c>
      <c r="B2142" s="1">
        <v>15</v>
      </c>
      <c r="C2142" s="1">
        <v>19</v>
      </c>
      <c r="D2142" s="1">
        <f>IF(Table1[[#This Row],[Position]]&lt;4,3,(IF(Table1[[#This Row],[Position]]&gt;10,1,2)))</f>
        <v>1</v>
      </c>
      <c r="E2142" s="1">
        <f>IF(Table1[[#This Row],[Previous Position]]&lt;4,3,(IF(Table1[[#This Row],[Previous Position]]&gt;10,1,2)))</f>
        <v>1</v>
      </c>
      <c r="F2142" s="1">
        <v>70</v>
      </c>
      <c r="G2142" s="1">
        <v>0</v>
      </c>
      <c r="H2142" s="1" t="s">
        <v>525</v>
      </c>
      <c r="I2142" s="1">
        <v>0</v>
      </c>
      <c r="J2142" s="1">
        <v>0</v>
      </c>
      <c r="K2142" s="1">
        <v>7.0000000000000007E-2</v>
      </c>
      <c r="L2142" s="1">
        <v>157000000</v>
      </c>
      <c r="M2142" s="1" t="s">
        <v>4351</v>
      </c>
    </row>
    <row r="2143" spans="1:13" x14ac:dyDescent="0.25">
      <c r="A2143" s="1" t="s">
        <v>4352</v>
      </c>
      <c r="B2143" s="1">
        <v>14</v>
      </c>
      <c r="C2143" s="1">
        <v>14</v>
      </c>
      <c r="D2143" s="1">
        <f>IF(Table1[[#This Row],[Position]]&lt;4,3,(IF(Table1[[#This Row],[Position]]&gt;10,1,2)))</f>
        <v>1</v>
      </c>
      <c r="E2143" s="1">
        <f>IF(Table1[[#This Row],[Previous Position]]&lt;4,3,(IF(Table1[[#This Row],[Previous Position]]&gt;10,1,2)))</f>
        <v>1</v>
      </c>
      <c r="F2143" s="1">
        <v>50</v>
      </c>
      <c r="G2143" s="1">
        <v>3.26</v>
      </c>
      <c r="H2143" s="1" t="s">
        <v>3243</v>
      </c>
      <c r="I2143" s="1">
        <v>0</v>
      </c>
      <c r="J2143" s="1">
        <v>0</v>
      </c>
      <c r="K2143" s="1">
        <v>0.35</v>
      </c>
      <c r="L2143" s="1">
        <v>590000000</v>
      </c>
      <c r="M2143" s="1" t="s">
        <v>4353</v>
      </c>
    </row>
    <row r="2144" spans="1:13" x14ac:dyDescent="0.25">
      <c r="A2144" s="1" t="s">
        <v>4354</v>
      </c>
      <c r="B2144" s="1">
        <v>15</v>
      </c>
      <c r="C2144" s="1">
        <v>8</v>
      </c>
      <c r="D2144" s="1">
        <f>IF(Table1[[#This Row],[Position]]&lt;4,3,(IF(Table1[[#This Row],[Position]]&gt;10,1,2)))</f>
        <v>1</v>
      </c>
      <c r="E2144" s="1">
        <f>IF(Table1[[#This Row],[Previous Position]]&lt;4,3,(IF(Table1[[#This Row],[Previous Position]]&gt;10,1,2)))</f>
        <v>2</v>
      </c>
      <c r="F2144" s="1">
        <v>70</v>
      </c>
      <c r="G2144" s="1">
        <v>7.83</v>
      </c>
      <c r="H2144" s="1" t="s">
        <v>4355</v>
      </c>
      <c r="I2144" s="1">
        <v>0</v>
      </c>
      <c r="J2144" s="1">
        <v>0</v>
      </c>
      <c r="K2144" s="1">
        <v>0.37</v>
      </c>
      <c r="L2144" s="1">
        <v>4970000</v>
      </c>
      <c r="M2144" s="1" t="s">
        <v>4356</v>
      </c>
    </row>
    <row r="2145" spans="1:13" x14ac:dyDescent="0.25">
      <c r="A2145" s="1" t="s">
        <v>4354</v>
      </c>
      <c r="B2145" s="1">
        <v>16</v>
      </c>
      <c r="C2145" s="1">
        <v>0</v>
      </c>
      <c r="D2145" s="1">
        <f>IF(Table1[[#This Row],[Position]]&lt;4,3,(IF(Table1[[#This Row],[Position]]&gt;10,1,2)))</f>
        <v>1</v>
      </c>
      <c r="E2145" s="1">
        <f>IF(Table1[[#This Row],[Previous Position]]&lt;4,3,(IF(Table1[[#This Row],[Previous Position]]&gt;10,1,2)))</f>
        <v>3</v>
      </c>
      <c r="F2145" s="1">
        <v>70</v>
      </c>
      <c r="G2145" s="1">
        <v>7.83</v>
      </c>
      <c r="H2145" s="1" t="s">
        <v>4357</v>
      </c>
      <c r="I2145" s="1">
        <v>0</v>
      </c>
      <c r="J2145" s="1">
        <v>0</v>
      </c>
      <c r="K2145" s="1">
        <v>0.37</v>
      </c>
      <c r="L2145" s="1">
        <v>4970000</v>
      </c>
      <c r="M2145" s="1" t="s">
        <v>4356</v>
      </c>
    </row>
    <row r="2146" spans="1:13" x14ac:dyDescent="0.25">
      <c r="A2146" s="1" t="s">
        <v>4358</v>
      </c>
      <c r="B2146" s="1">
        <v>16</v>
      </c>
      <c r="C2146" s="1">
        <v>6</v>
      </c>
      <c r="D2146" s="1">
        <f>IF(Table1[[#This Row],[Position]]&lt;4,3,(IF(Table1[[#This Row],[Position]]&gt;10,1,2)))</f>
        <v>1</v>
      </c>
      <c r="E2146" s="1">
        <f>IF(Table1[[#This Row],[Previous Position]]&lt;4,3,(IF(Table1[[#This Row],[Previous Position]]&gt;10,1,2)))</f>
        <v>2</v>
      </c>
      <c r="F2146" s="1">
        <v>70</v>
      </c>
      <c r="G2146" s="1">
        <v>3.08</v>
      </c>
      <c r="H2146" s="1" t="s">
        <v>871</v>
      </c>
      <c r="I2146" s="1">
        <v>0</v>
      </c>
      <c r="J2146" s="1">
        <v>0</v>
      </c>
      <c r="K2146" s="1">
        <v>0.33</v>
      </c>
      <c r="L2146" s="1">
        <v>1590000</v>
      </c>
      <c r="M2146" s="1" t="s">
        <v>4359</v>
      </c>
    </row>
    <row r="2147" spans="1:13" x14ac:dyDescent="0.25">
      <c r="A2147" s="1" t="s">
        <v>4358</v>
      </c>
      <c r="B2147" s="1">
        <v>15</v>
      </c>
      <c r="C2147" s="1">
        <v>0</v>
      </c>
      <c r="D2147" s="1">
        <f>IF(Table1[[#This Row],[Position]]&lt;4,3,(IF(Table1[[#This Row],[Position]]&gt;10,1,2)))</f>
        <v>1</v>
      </c>
      <c r="E2147" s="1">
        <f>IF(Table1[[#This Row],[Previous Position]]&lt;4,3,(IF(Table1[[#This Row],[Previous Position]]&gt;10,1,2)))</f>
        <v>3</v>
      </c>
      <c r="F2147" s="1">
        <v>70</v>
      </c>
      <c r="G2147" s="1">
        <v>3.08</v>
      </c>
      <c r="H2147" s="1" t="s">
        <v>615</v>
      </c>
      <c r="I2147" s="1">
        <v>0</v>
      </c>
      <c r="J2147" s="1">
        <v>0</v>
      </c>
      <c r="K2147" s="1">
        <v>0.33</v>
      </c>
      <c r="L2147" s="1">
        <v>1590000</v>
      </c>
      <c r="M2147" s="1" t="s">
        <v>4359</v>
      </c>
    </row>
    <row r="2148" spans="1:13" x14ac:dyDescent="0.25">
      <c r="A2148" s="1" t="s">
        <v>4113</v>
      </c>
      <c r="B2148" s="1">
        <v>14</v>
      </c>
      <c r="C2148" s="1">
        <v>15</v>
      </c>
      <c r="D2148" s="1">
        <f>IF(Table1[[#This Row],[Position]]&lt;4,3,(IF(Table1[[#This Row],[Position]]&gt;10,1,2)))</f>
        <v>1</v>
      </c>
      <c r="E2148" s="1">
        <f>IF(Table1[[#This Row],[Previous Position]]&lt;4,3,(IF(Table1[[#This Row],[Previous Position]]&gt;10,1,2)))</f>
        <v>1</v>
      </c>
      <c r="F2148" s="1">
        <v>50</v>
      </c>
      <c r="G2148" s="1">
        <v>0</v>
      </c>
      <c r="H2148" s="1" t="s">
        <v>457</v>
      </c>
      <c r="I2148" s="1">
        <v>0</v>
      </c>
      <c r="J2148" s="1">
        <v>0</v>
      </c>
      <c r="K2148" s="1">
        <v>0.11</v>
      </c>
      <c r="L2148" s="1">
        <v>35400000</v>
      </c>
      <c r="M2148" s="1" t="s">
        <v>4115</v>
      </c>
    </row>
    <row r="2149" spans="1:13" x14ac:dyDescent="0.25">
      <c r="A2149" s="1" t="s">
        <v>4360</v>
      </c>
      <c r="B2149" s="1">
        <v>16</v>
      </c>
      <c r="C2149" s="1">
        <v>17</v>
      </c>
      <c r="D2149" s="1">
        <f>IF(Table1[[#This Row],[Position]]&lt;4,3,(IF(Table1[[#This Row],[Position]]&gt;10,1,2)))</f>
        <v>1</v>
      </c>
      <c r="E2149" s="1">
        <f>IF(Table1[[#This Row],[Previous Position]]&lt;4,3,(IF(Table1[[#This Row],[Previous Position]]&gt;10,1,2)))</f>
        <v>1</v>
      </c>
      <c r="F2149" s="1">
        <v>70</v>
      </c>
      <c r="G2149" s="1">
        <v>6.8</v>
      </c>
      <c r="H2149" s="1" t="s">
        <v>4361</v>
      </c>
      <c r="I2149" s="1">
        <v>0</v>
      </c>
      <c r="J2149" s="1">
        <v>0</v>
      </c>
      <c r="K2149" s="1">
        <v>0.1</v>
      </c>
      <c r="L2149" s="1">
        <v>1050000000</v>
      </c>
      <c r="M2149" s="1" t="s">
        <v>4362</v>
      </c>
    </row>
    <row r="2150" spans="1:13" x14ac:dyDescent="0.25">
      <c r="A2150" s="1" t="s">
        <v>4363</v>
      </c>
      <c r="B2150" s="1">
        <v>15</v>
      </c>
      <c r="C2150" s="1">
        <v>17</v>
      </c>
      <c r="D2150" s="1">
        <f>IF(Table1[[#This Row],[Position]]&lt;4,3,(IF(Table1[[#This Row],[Position]]&gt;10,1,2)))</f>
        <v>1</v>
      </c>
      <c r="E2150" s="1">
        <f>IF(Table1[[#This Row],[Previous Position]]&lt;4,3,(IF(Table1[[#This Row],[Previous Position]]&gt;10,1,2)))</f>
        <v>1</v>
      </c>
      <c r="F2150" s="1">
        <v>70</v>
      </c>
      <c r="G2150" s="1">
        <v>8.7200000000000006</v>
      </c>
      <c r="H2150" s="1" t="s">
        <v>1004</v>
      </c>
      <c r="I2150" s="1">
        <v>0</v>
      </c>
      <c r="J2150" s="1">
        <v>0</v>
      </c>
      <c r="K2150" s="1">
        <v>0.96</v>
      </c>
      <c r="L2150" s="1">
        <v>1310000</v>
      </c>
      <c r="M2150" s="1" t="s">
        <v>4364</v>
      </c>
    </row>
    <row r="2151" spans="1:13" x14ac:dyDescent="0.25">
      <c r="A2151" s="1" t="s">
        <v>4365</v>
      </c>
      <c r="B2151" s="1">
        <v>14</v>
      </c>
      <c r="C2151" s="1">
        <v>12</v>
      </c>
      <c r="D2151" s="1">
        <f>IF(Table1[[#This Row],[Position]]&lt;4,3,(IF(Table1[[#This Row],[Position]]&gt;10,1,2)))</f>
        <v>1</v>
      </c>
      <c r="E2151" s="1">
        <f>IF(Table1[[#This Row],[Previous Position]]&lt;4,3,(IF(Table1[[#This Row],[Previous Position]]&gt;10,1,2)))</f>
        <v>1</v>
      </c>
      <c r="F2151" s="1">
        <v>50</v>
      </c>
      <c r="G2151" s="1">
        <v>0</v>
      </c>
      <c r="H2151" s="1" t="s">
        <v>130</v>
      </c>
      <c r="I2151" s="1">
        <v>0</v>
      </c>
      <c r="J2151" s="1">
        <v>0</v>
      </c>
      <c r="K2151" s="1">
        <v>0.56000000000000005</v>
      </c>
      <c r="L2151" s="1">
        <v>397000000</v>
      </c>
      <c r="M2151" s="1" t="s">
        <v>4366</v>
      </c>
    </row>
    <row r="2152" spans="1:13" x14ac:dyDescent="0.25">
      <c r="A2152" s="1" t="s">
        <v>4367</v>
      </c>
      <c r="B2152" s="1">
        <v>15</v>
      </c>
      <c r="C2152" s="1">
        <v>18</v>
      </c>
      <c r="D2152" s="1">
        <f>IF(Table1[[#This Row],[Position]]&lt;4,3,(IF(Table1[[#This Row],[Position]]&gt;10,1,2)))</f>
        <v>1</v>
      </c>
      <c r="E2152" s="1">
        <f>IF(Table1[[#This Row],[Previous Position]]&lt;4,3,(IF(Table1[[#This Row],[Previous Position]]&gt;10,1,2)))</f>
        <v>1</v>
      </c>
      <c r="F2152" s="1">
        <v>70</v>
      </c>
      <c r="G2152" s="1">
        <v>9.89</v>
      </c>
      <c r="H2152" s="1" t="s">
        <v>229</v>
      </c>
      <c r="I2152" s="1">
        <v>0</v>
      </c>
      <c r="J2152" s="1">
        <v>0</v>
      </c>
      <c r="K2152" s="1">
        <v>0.56000000000000005</v>
      </c>
      <c r="L2152" s="1">
        <v>1420000000</v>
      </c>
      <c r="M2152" s="1" t="s">
        <v>4368</v>
      </c>
    </row>
    <row r="2153" spans="1:13" x14ac:dyDescent="0.25">
      <c r="A2153" s="1" t="s">
        <v>4369</v>
      </c>
      <c r="B2153" s="1">
        <v>15</v>
      </c>
      <c r="C2153" s="1">
        <v>12</v>
      </c>
      <c r="D2153" s="1">
        <f>IF(Table1[[#This Row],[Position]]&lt;4,3,(IF(Table1[[#This Row],[Position]]&gt;10,1,2)))</f>
        <v>1</v>
      </c>
      <c r="E2153" s="1">
        <f>IF(Table1[[#This Row],[Previous Position]]&lt;4,3,(IF(Table1[[#This Row],[Previous Position]]&gt;10,1,2)))</f>
        <v>1</v>
      </c>
      <c r="F2153" s="1">
        <v>70</v>
      </c>
      <c r="G2153" s="1">
        <v>0</v>
      </c>
      <c r="H2153" s="1" t="s">
        <v>4006</v>
      </c>
      <c r="I2153" s="1">
        <v>0</v>
      </c>
      <c r="J2153" s="1">
        <v>0</v>
      </c>
      <c r="K2153" s="1">
        <v>0.01</v>
      </c>
      <c r="L2153" s="1">
        <v>4260000</v>
      </c>
      <c r="M2153" s="1" t="s">
        <v>4370</v>
      </c>
    </row>
    <row r="2154" spans="1:13" x14ac:dyDescent="0.25">
      <c r="A2154" s="1" t="s">
        <v>4371</v>
      </c>
      <c r="B2154" s="1">
        <v>15</v>
      </c>
      <c r="C2154" s="1">
        <v>13</v>
      </c>
      <c r="D2154" s="1">
        <f>IF(Table1[[#This Row],[Position]]&lt;4,3,(IF(Table1[[#This Row],[Position]]&gt;10,1,2)))</f>
        <v>1</v>
      </c>
      <c r="E2154" s="1">
        <f>IF(Table1[[#This Row],[Previous Position]]&lt;4,3,(IF(Table1[[#This Row],[Previous Position]]&gt;10,1,2)))</f>
        <v>1</v>
      </c>
      <c r="F2154" s="1">
        <v>70</v>
      </c>
      <c r="G2154" s="1">
        <v>7.8</v>
      </c>
      <c r="H2154" s="1" t="s">
        <v>4372</v>
      </c>
      <c r="I2154" s="1">
        <v>0</v>
      </c>
      <c r="J2154" s="1">
        <v>0</v>
      </c>
      <c r="K2154" s="1">
        <v>0.91</v>
      </c>
      <c r="L2154" s="1">
        <v>591000000</v>
      </c>
      <c r="M2154" s="1" t="s">
        <v>4373</v>
      </c>
    </row>
    <row r="2155" spans="1:13" x14ac:dyDescent="0.25">
      <c r="A2155" s="1" t="s">
        <v>4374</v>
      </c>
      <c r="B2155" s="1">
        <v>15</v>
      </c>
      <c r="C2155" s="1">
        <v>16</v>
      </c>
      <c r="D2155" s="1">
        <f>IF(Table1[[#This Row],[Position]]&lt;4,3,(IF(Table1[[#This Row],[Position]]&gt;10,1,2)))</f>
        <v>1</v>
      </c>
      <c r="E2155" s="1">
        <f>IF(Table1[[#This Row],[Previous Position]]&lt;4,3,(IF(Table1[[#This Row],[Previous Position]]&gt;10,1,2)))</f>
        <v>1</v>
      </c>
      <c r="F2155" s="1">
        <v>70</v>
      </c>
      <c r="G2155" s="1">
        <v>0</v>
      </c>
      <c r="H2155" s="1" t="s">
        <v>4375</v>
      </c>
      <c r="I2155" s="1">
        <v>0</v>
      </c>
      <c r="J2155" s="1">
        <v>0</v>
      </c>
      <c r="K2155" s="1">
        <v>0.02</v>
      </c>
      <c r="L2155" s="1">
        <v>83500000</v>
      </c>
      <c r="M2155" s="1" t="s">
        <v>4376</v>
      </c>
    </row>
    <row r="2156" spans="1:13" x14ac:dyDescent="0.25">
      <c r="A2156" s="1" t="s">
        <v>4377</v>
      </c>
      <c r="B2156" s="1">
        <v>15</v>
      </c>
      <c r="C2156" s="1">
        <v>12</v>
      </c>
      <c r="D2156" s="1">
        <f>IF(Table1[[#This Row],[Position]]&lt;4,3,(IF(Table1[[#This Row],[Position]]&gt;10,1,2)))</f>
        <v>1</v>
      </c>
      <c r="E2156" s="1">
        <f>IF(Table1[[#This Row],[Previous Position]]&lt;4,3,(IF(Table1[[#This Row],[Previous Position]]&gt;10,1,2)))</f>
        <v>1</v>
      </c>
      <c r="F2156" s="1">
        <v>70</v>
      </c>
      <c r="G2156" s="1">
        <v>2.97</v>
      </c>
      <c r="H2156" s="1" t="s">
        <v>4206</v>
      </c>
      <c r="I2156" s="1">
        <v>0</v>
      </c>
      <c r="J2156" s="1">
        <v>0</v>
      </c>
      <c r="K2156" s="1">
        <v>0.92</v>
      </c>
      <c r="L2156" s="1">
        <v>7630000</v>
      </c>
      <c r="M2156" s="1" t="s">
        <v>4378</v>
      </c>
    </row>
    <row r="2157" spans="1:13" x14ac:dyDescent="0.25">
      <c r="A2157" s="1" t="s">
        <v>4379</v>
      </c>
      <c r="B2157" s="1">
        <v>15</v>
      </c>
      <c r="C2157" s="1">
        <v>16</v>
      </c>
      <c r="D2157" s="1">
        <f>IF(Table1[[#This Row],[Position]]&lt;4,3,(IF(Table1[[#This Row],[Position]]&gt;10,1,2)))</f>
        <v>1</v>
      </c>
      <c r="E2157" s="1">
        <f>IF(Table1[[#This Row],[Previous Position]]&lt;4,3,(IF(Table1[[#This Row],[Previous Position]]&gt;10,1,2)))</f>
        <v>1</v>
      </c>
      <c r="F2157" s="1">
        <v>70</v>
      </c>
      <c r="G2157" s="1">
        <v>0.23</v>
      </c>
      <c r="H2157" s="1" t="s">
        <v>4380</v>
      </c>
      <c r="I2157" s="1">
        <v>0</v>
      </c>
      <c r="J2157" s="1">
        <v>0</v>
      </c>
      <c r="K2157" s="1">
        <v>0.19</v>
      </c>
      <c r="L2157" s="1">
        <v>8630000</v>
      </c>
      <c r="M2157" s="1" t="s">
        <v>4381</v>
      </c>
    </row>
    <row r="2158" spans="1:13" x14ac:dyDescent="0.25">
      <c r="A2158" s="1" t="s">
        <v>4382</v>
      </c>
      <c r="B2158" s="1">
        <v>15</v>
      </c>
      <c r="C2158" s="1">
        <v>18</v>
      </c>
      <c r="D2158" s="1">
        <f>IF(Table1[[#This Row],[Position]]&lt;4,3,(IF(Table1[[#This Row],[Position]]&gt;10,1,2)))</f>
        <v>1</v>
      </c>
      <c r="E2158" s="1">
        <f>IF(Table1[[#This Row],[Previous Position]]&lt;4,3,(IF(Table1[[#This Row],[Previous Position]]&gt;10,1,2)))</f>
        <v>1</v>
      </c>
      <c r="F2158" s="1">
        <v>70</v>
      </c>
      <c r="G2158" s="1">
        <v>23.87</v>
      </c>
      <c r="H2158" s="1" t="s">
        <v>3885</v>
      </c>
      <c r="I2158" s="1">
        <v>0</v>
      </c>
      <c r="J2158" s="1">
        <v>0</v>
      </c>
      <c r="K2158" s="1">
        <v>0.98</v>
      </c>
      <c r="L2158" s="1">
        <v>31400000</v>
      </c>
      <c r="M2158" s="1" t="s">
        <v>4383</v>
      </c>
    </row>
    <row r="2159" spans="1:13" x14ac:dyDescent="0.25">
      <c r="A2159" s="1" t="s">
        <v>4384</v>
      </c>
      <c r="B2159" s="1">
        <v>16</v>
      </c>
      <c r="C2159" s="1">
        <v>15</v>
      </c>
      <c r="D2159" s="1">
        <f>IF(Table1[[#This Row],[Position]]&lt;4,3,(IF(Table1[[#This Row],[Position]]&gt;10,1,2)))</f>
        <v>1</v>
      </c>
      <c r="E2159" s="1">
        <f>IF(Table1[[#This Row],[Previous Position]]&lt;4,3,(IF(Table1[[#This Row],[Previous Position]]&gt;10,1,2)))</f>
        <v>1</v>
      </c>
      <c r="F2159" s="1">
        <v>70</v>
      </c>
      <c r="G2159" s="1">
        <v>0</v>
      </c>
      <c r="H2159" s="1" t="s">
        <v>4385</v>
      </c>
      <c r="I2159" s="1">
        <v>0</v>
      </c>
      <c r="J2159" s="1">
        <v>0</v>
      </c>
      <c r="K2159" s="1">
        <v>0</v>
      </c>
      <c r="L2159" s="1">
        <v>486000</v>
      </c>
      <c r="M2159" s="1" t="s">
        <v>4386</v>
      </c>
    </row>
    <row r="2160" spans="1:13" x14ac:dyDescent="0.25">
      <c r="A2160" s="1" t="s">
        <v>4387</v>
      </c>
      <c r="B2160" s="1">
        <v>16</v>
      </c>
      <c r="C2160" s="1">
        <v>16</v>
      </c>
      <c r="D2160" s="1">
        <f>IF(Table1[[#This Row],[Position]]&lt;4,3,(IF(Table1[[#This Row],[Position]]&gt;10,1,2)))</f>
        <v>1</v>
      </c>
      <c r="E2160" s="1">
        <f>IF(Table1[[#This Row],[Previous Position]]&lt;4,3,(IF(Table1[[#This Row],[Previous Position]]&gt;10,1,2)))</f>
        <v>1</v>
      </c>
      <c r="F2160" s="1">
        <v>70</v>
      </c>
      <c r="G2160" s="1">
        <v>3.18</v>
      </c>
      <c r="H2160" s="1" t="s">
        <v>639</v>
      </c>
      <c r="I2160" s="1">
        <v>0</v>
      </c>
      <c r="J2160" s="1">
        <v>0</v>
      </c>
      <c r="K2160" s="1">
        <v>0.77</v>
      </c>
      <c r="L2160" s="1">
        <v>25500000</v>
      </c>
      <c r="M2160" s="1" t="s">
        <v>4388</v>
      </c>
    </row>
    <row r="2161" spans="1:13" x14ac:dyDescent="0.25">
      <c r="A2161" s="1" t="s">
        <v>4389</v>
      </c>
      <c r="B2161" s="1">
        <v>16</v>
      </c>
      <c r="C2161" s="1">
        <v>17</v>
      </c>
      <c r="D2161" s="1">
        <f>IF(Table1[[#This Row],[Position]]&lt;4,3,(IF(Table1[[#This Row],[Position]]&gt;10,1,2)))</f>
        <v>1</v>
      </c>
      <c r="E2161" s="1">
        <f>IF(Table1[[#This Row],[Previous Position]]&lt;4,3,(IF(Table1[[#This Row],[Previous Position]]&gt;10,1,2)))</f>
        <v>1</v>
      </c>
      <c r="F2161" s="1">
        <v>70</v>
      </c>
      <c r="G2161" s="1">
        <v>15.89</v>
      </c>
      <c r="H2161" s="1" t="s">
        <v>912</v>
      </c>
      <c r="I2161" s="1">
        <v>0</v>
      </c>
      <c r="J2161" s="1">
        <v>0</v>
      </c>
      <c r="K2161" s="1">
        <v>0.81</v>
      </c>
      <c r="L2161" s="1">
        <v>47700000</v>
      </c>
      <c r="M2161" s="1" t="s">
        <v>4390</v>
      </c>
    </row>
    <row r="2162" spans="1:13" x14ac:dyDescent="0.25">
      <c r="A2162" s="1" t="s">
        <v>4149</v>
      </c>
      <c r="B2162" s="1">
        <v>14</v>
      </c>
      <c r="C2162" s="1">
        <v>14</v>
      </c>
      <c r="D2162" s="1">
        <f>IF(Table1[[#This Row],[Position]]&lt;4,3,(IF(Table1[[#This Row],[Position]]&gt;10,1,2)))</f>
        <v>1</v>
      </c>
      <c r="E2162" s="1">
        <f>IF(Table1[[#This Row],[Previous Position]]&lt;4,3,(IF(Table1[[#This Row],[Previous Position]]&gt;10,1,2)))</f>
        <v>1</v>
      </c>
      <c r="F2162" s="1">
        <v>50</v>
      </c>
      <c r="G2162" s="1">
        <v>21.68</v>
      </c>
      <c r="H2162" s="1" t="s">
        <v>42</v>
      </c>
      <c r="I2162" s="1">
        <v>0</v>
      </c>
      <c r="J2162" s="1">
        <v>0</v>
      </c>
      <c r="K2162" s="1">
        <v>0.98</v>
      </c>
      <c r="L2162" s="1">
        <v>1360000000</v>
      </c>
      <c r="M2162" s="1" t="s">
        <v>4150</v>
      </c>
    </row>
    <row r="2163" spans="1:13" x14ac:dyDescent="0.25">
      <c r="A2163" s="1" t="s">
        <v>4391</v>
      </c>
      <c r="B2163" s="1">
        <v>16</v>
      </c>
      <c r="C2163" s="1">
        <v>0</v>
      </c>
      <c r="D2163" s="1">
        <f>IF(Table1[[#This Row],[Position]]&lt;4,3,(IF(Table1[[#This Row],[Position]]&gt;10,1,2)))</f>
        <v>1</v>
      </c>
      <c r="E2163" s="1">
        <f>IF(Table1[[#This Row],[Previous Position]]&lt;4,3,(IF(Table1[[#This Row],[Previous Position]]&gt;10,1,2)))</f>
        <v>3</v>
      </c>
      <c r="F2163" s="1">
        <v>70</v>
      </c>
      <c r="G2163" s="1">
        <v>0</v>
      </c>
      <c r="H2163" s="1" t="s">
        <v>4392</v>
      </c>
      <c r="I2163" s="1">
        <v>0</v>
      </c>
      <c r="J2163" s="1">
        <v>0</v>
      </c>
      <c r="K2163" s="1">
        <v>0.24</v>
      </c>
      <c r="L2163" s="1">
        <v>1240000000</v>
      </c>
      <c r="M2163" s="1" t="s">
        <v>4393</v>
      </c>
    </row>
    <row r="2164" spans="1:13" x14ac:dyDescent="0.25">
      <c r="A2164" s="1" t="s">
        <v>4394</v>
      </c>
      <c r="B2164" s="1">
        <v>15</v>
      </c>
      <c r="C2164" s="1">
        <v>14</v>
      </c>
      <c r="D2164" s="1">
        <f>IF(Table1[[#This Row],[Position]]&lt;4,3,(IF(Table1[[#This Row],[Position]]&gt;10,1,2)))</f>
        <v>1</v>
      </c>
      <c r="E2164" s="1">
        <f>IF(Table1[[#This Row],[Previous Position]]&lt;4,3,(IF(Table1[[#This Row],[Previous Position]]&gt;10,1,2)))</f>
        <v>1</v>
      </c>
      <c r="F2164" s="1">
        <v>70</v>
      </c>
      <c r="G2164" s="1">
        <v>0</v>
      </c>
      <c r="H2164" s="1" t="s">
        <v>4395</v>
      </c>
      <c r="I2164" s="1">
        <v>0</v>
      </c>
      <c r="J2164" s="1">
        <v>0</v>
      </c>
      <c r="K2164" s="1">
        <v>0.11</v>
      </c>
      <c r="L2164" s="1">
        <v>618000</v>
      </c>
      <c r="M2164" s="1" t="s">
        <v>4396</v>
      </c>
    </row>
    <row r="2165" spans="1:13" x14ac:dyDescent="0.25">
      <c r="A2165" s="1" t="s">
        <v>4397</v>
      </c>
      <c r="B2165" s="1">
        <v>16</v>
      </c>
      <c r="C2165" s="1">
        <v>16</v>
      </c>
      <c r="D2165" s="1">
        <f>IF(Table1[[#This Row],[Position]]&lt;4,3,(IF(Table1[[#This Row],[Position]]&gt;10,1,2)))</f>
        <v>1</v>
      </c>
      <c r="E2165" s="1">
        <f>IF(Table1[[#This Row],[Previous Position]]&lt;4,3,(IF(Table1[[#This Row],[Previous Position]]&gt;10,1,2)))</f>
        <v>1</v>
      </c>
      <c r="F2165" s="1">
        <v>70</v>
      </c>
      <c r="G2165" s="1">
        <v>8.44</v>
      </c>
      <c r="H2165" s="1" t="s">
        <v>1739</v>
      </c>
      <c r="I2165" s="1">
        <v>0</v>
      </c>
      <c r="J2165" s="1">
        <v>0</v>
      </c>
      <c r="K2165" s="1">
        <v>0.1</v>
      </c>
      <c r="L2165" s="1">
        <v>1180000</v>
      </c>
      <c r="M2165" s="1" t="s">
        <v>4398</v>
      </c>
    </row>
    <row r="2166" spans="1:13" x14ac:dyDescent="0.25">
      <c r="A2166" s="1" t="s">
        <v>4100</v>
      </c>
      <c r="B2166" s="1">
        <v>15</v>
      </c>
      <c r="C2166" s="1">
        <v>16</v>
      </c>
      <c r="D2166" s="1">
        <f>IF(Table1[[#This Row],[Position]]&lt;4,3,(IF(Table1[[#This Row],[Position]]&gt;10,1,2)))</f>
        <v>1</v>
      </c>
      <c r="E2166" s="1">
        <f>IF(Table1[[#This Row],[Previous Position]]&lt;4,3,(IF(Table1[[#This Row],[Previous Position]]&gt;10,1,2)))</f>
        <v>1</v>
      </c>
      <c r="F2166" s="1">
        <v>70</v>
      </c>
      <c r="G2166" s="1">
        <v>12.67</v>
      </c>
      <c r="H2166" s="1" t="s">
        <v>2073</v>
      </c>
      <c r="I2166" s="1">
        <v>0</v>
      </c>
      <c r="J2166" s="1">
        <v>0</v>
      </c>
      <c r="K2166" s="1">
        <v>0.96</v>
      </c>
      <c r="L2166" s="1">
        <v>5230000</v>
      </c>
      <c r="M2166" s="1" t="s">
        <v>4102</v>
      </c>
    </row>
    <row r="2167" spans="1:13" x14ac:dyDescent="0.25">
      <c r="A2167" s="1" t="s">
        <v>4399</v>
      </c>
      <c r="B2167" s="1">
        <v>14</v>
      </c>
      <c r="C2167" s="1">
        <v>16</v>
      </c>
      <c r="D2167" s="1">
        <f>IF(Table1[[#This Row],[Position]]&lt;4,3,(IF(Table1[[#This Row],[Position]]&gt;10,1,2)))</f>
        <v>1</v>
      </c>
      <c r="E2167" s="1">
        <f>IF(Table1[[#This Row],[Previous Position]]&lt;4,3,(IF(Table1[[#This Row],[Previous Position]]&gt;10,1,2)))</f>
        <v>1</v>
      </c>
      <c r="F2167" s="1">
        <v>50</v>
      </c>
      <c r="G2167" s="1">
        <v>0</v>
      </c>
      <c r="H2167" s="1" t="s">
        <v>2253</v>
      </c>
      <c r="I2167" s="1">
        <v>0</v>
      </c>
      <c r="J2167" s="1">
        <v>0</v>
      </c>
      <c r="K2167" s="1">
        <v>0.01</v>
      </c>
      <c r="L2167" s="1">
        <v>169000</v>
      </c>
      <c r="M2167" s="1" t="s">
        <v>4400</v>
      </c>
    </row>
    <row r="2168" spans="1:13" x14ac:dyDescent="0.25">
      <c r="A2168" s="1" t="s">
        <v>4401</v>
      </c>
      <c r="B2168" s="1">
        <v>14</v>
      </c>
      <c r="C2168" s="1">
        <v>14</v>
      </c>
      <c r="D2168" s="1">
        <f>IF(Table1[[#This Row],[Position]]&lt;4,3,(IF(Table1[[#This Row],[Position]]&gt;10,1,2)))</f>
        <v>1</v>
      </c>
      <c r="E2168" s="1">
        <f>IF(Table1[[#This Row],[Previous Position]]&lt;4,3,(IF(Table1[[#This Row],[Previous Position]]&gt;10,1,2)))</f>
        <v>1</v>
      </c>
      <c r="F2168" s="1">
        <v>50</v>
      </c>
      <c r="G2168" s="1">
        <v>3.75</v>
      </c>
      <c r="H2168" s="1" t="s">
        <v>127</v>
      </c>
      <c r="I2168" s="1">
        <v>0</v>
      </c>
      <c r="J2168" s="1">
        <v>0</v>
      </c>
      <c r="K2168" s="1">
        <v>0.33</v>
      </c>
      <c r="L2168" s="1">
        <v>1460000</v>
      </c>
      <c r="M2168" s="1" t="s">
        <v>4402</v>
      </c>
    </row>
    <row r="2169" spans="1:13" x14ac:dyDescent="0.25">
      <c r="A2169" s="1" t="s">
        <v>4403</v>
      </c>
      <c r="B2169" s="1">
        <v>16</v>
      </c>
      <c r="C2169" s="1">
        <v>15</v>
      </c>
      <c r="D2169" s="1">
        <f>IF(Table1[[#This Row],[Position]]&lt;4,3,(IF(Table1[[#This Row],[Position]]&gt;10,1,2)))</f>
        <v>1</v>
      </c>
      <c r="E2169" s="1">
        <f>IF(Table1[[#This Row],[Previous Position]]&lt;4,3,(IF(Table1[[#This Row],[Previous Position]]&gt;10,1,2)))</f>
        <v>1</v>
      </c>
      <c r="F2169" s="1">
        <v>70</v>
      </c>
      <c r="G2169" s="1">
        <v>0</v>
      </c>
      <c r="H2169" s="1" t="s">
        <v>760</v>
      </c>
      <c r="I2169" s="1">
        <v>0</v>
      </c>
      <c r="J2169" s="1">
        <v>0</v>
      </c>
      <c r="K2169" s="1">
        <v>0.16</v>
      </c>
      <c r="L2169" s="1">
        <v>1960000</v>
      </c>
      <c r="M2169" s="1" t="s">
        <v>4404</v>
      </c>
    </row>
    <row r="2170" spans="1:13" x14ac:dyDescent="0.25">
      <c r="A2170" s="1" t="s">
        <v>4405</v>
      </c>
      <c r="B2170" s="1">
        <v>15</v>
      </c>
      <c r="C2170" s="1">
        <v>0</v>
      </c>
      <c r="D2170" s="1">
        <f>IF(Table1[[#This Row],[Position]]&lt;4,3,(IF(Table1[[#This Row],[Position]]&gt;10,1,2)))</f>
        <v>1</v>
      </c>
      <c r="E2170" s="1">
        <f>IF(Table1[[#This Row],[Previous Position]]&lt;4,3,(IF(Table1[[#This Row],[Previous Position]]&gt;10,1,2)))</f>
        <v>3</v>
      </c>
      <c r="F2170" s="1">
        <v>70</v>
      </c>
      <c r="G2170" s="1">
        <v>8.86</v>
      </c>
      <c r="H2170" s="1" t="s">
        <v>1918</v>
      </c>
      <c r="I2170" s="1">
        <v>0</v>
      </c>
      <c r="J2170" s="1">
        <v>0</v>
      </c>
      <c r="K2170" s="1">
        <v>0.96</v>
      </c>
      <c r="L2170" s="1">
        <v>135000000</v>
      </c>
      <c r="M2170" s="1" t="s">
        <v>4406</v>
      </c>
    </row>
    <row r="2171" spans="1:13" x14ac:dyDescent="0.25">
      <c r="A2171" s="1" t="s">
        <v>4407</v>
      </c>
      <c r="B2171" s="1">
        <v>15</v>
      </c>
      <c r="C2171" s="1">
        <v>15</v>
      </c>
      <c r="D2171" s="1">
        <f>IF(Table1[[#This Row],[Position]]&lt;4,3,(IF(Table1[[#This Row],[Position]]&gt;10,1,2)))</f>
        <v>1</v>
      </c>
      <c r="E2171" s="1">
        <f>IF(Table1[[#This Row],[Previous Position]]&lt;4,3,(IF(Table1[[#This Row],[Previous Position]]&gt;10,1,2)))</f>
        <v>1</v>
      </c>
      <c r="F2171" s="1">
        <v>70</v>
      </c>
      <c r="G2171" s="1">
        <v>4.7</v>
      </c>
      <c r="H2171" s="1" t="s">
        <v>226</v>
      </c>
      <c r="I2171" s="1">
        <v>0</v>
      </c>
      <c r="J2171" s="1">
        <v>0</v>
      </c>
      <c r="K2171" s="1">
        <v>0.94</v>
      </c>
      <c r="L2171" s="1">
        <v>3890000</v>
      </c>
      <c r="M2171" s="1" t="s">
        <v>4408</v>
      </c>
    </row>
    <row r="2172" spans="1:13" x14ac:dyDescent="0.25">
      <c r="A2172" s="1" t="s">
        <v>4409</v>
      </c>
      <c r="B2172" s="1">
        <v>15</v>
      </c>
      <c r="C2172" s="1">
        <v>18</v>
      </c>
      <c r="D2172" s="1">
        <f>IF(Table1[[#This Row],[Position]]&lt;4,3,(IF(Table1[[#This Row],[Position]]&gt;10,1,2)))</f>
        <v>1</v>
      </c>
      <c r="E2172" s="1">
        <f>IF(Table1[[#This Row],[Previous Position]]&lt;4,3,(IF(Table1[[#This Row],[Previous Position]]&gt;10,1,2)))</f>
        <v>1</v>
      </c>
      <c r="F2172" s="1">
        <v>70</v>
      </c>
      <c r="G2172" s="1">
        <v>4.13</v>
      </c>
      <c r="H2172" s="1" t="s">
        <v>562</v>
      </c>
      <c r="I2172" s="1">
        <v>0</v>
      </c>
      <c r="J2172" s="1">
        <v>0</v>
      </c>
      <c r="K2172" s="1">
        <v>0.51</v>
      </c>
      <c r="L2172" s="1">
        <v>566000</v>
      </c>
      <c r="M2172" s="1" t="s">
        <v>4410</v>
      </c>
    </row>
    <row r="2173" spans="1:13" x14ac:dyDescent="0.25">
      <c r="A2173" s="1" t="s">
        <v>4411</v>
      </c>
      <c r="B2173" s="1">
        <v>14</v>
      </c>
      <c r="C2173" s="1">
        <v>14</v>
      </c>
      <c r="D2173" s="1">
        <f>IF(Table1[[#This Row],[Position]]&lt;4,3,(IF(Table1[[#This Row],[Position]]&gt;10,1,2)))</f>
        <v>1</v>
      </c>
      <c r="E2173" s="1">
        <f>IF(Table1[[#This Row],[Previous Position]]&lt;4,3,(IF(Table1[[#This Row],[Previous Position]]&gt;10,1,2)))</f>
        <v>1</v>
      </c>
      <c r="F2173" s="1">
        <v>50</v>
      </c>
      <c r="G2173" s="1">
        <v>0</v>
      </c>
      <c r="H2173" s="1" t="s">
        <v>491</v>
      </c>
      <c r="I2173" s="1">
        <v>0</v>
      </c>
      <c r="J2173" s="1">
        <v>0</v>
      </c>
      <c r="K2173" s="1">
        <v>0.06</v>
      </c>
      <c r="L2173" s="1">
        <v>4230000</v>
      </c>
      <c r="M2173" s="1" t="s">
        <v>4412</v>
      </c>
    </row>
    <row r="2174" spans="1:13" x14ac:dyDescent="0.25">
      <c r="A2174" s="1" t="s">
        <v>422</v>
      </c>
      <c r="B2174" s="1">
        <v>14</v>
      </c>
      <c r="C2174" s="1">
        <v>15</v>
      </c>
      <c r="D2174" s="1">
        <f>IF(Table1[[#This Row],[Position]]&lt;4,3,(IF(Table1[[#This Row],[Position]]&gt;10,1,2)))</f>
        <v>1</v>
      </c>
      <c r="E2174" s="1">
        <f>IF(Table1[[#This Row],[Previous Position]]&lt;4,3,(IF(Table1[[#This Row],[Previous Position]]&gt;10,1,2)))</f>
        <v>1</v>
      </c>
      <c r="F2174" s="1">
        <v>50</v>
      </c>
      <c r="G2174" s="1">
        <v>8.27</v>
      </c>
      <c r="H2174" s="1" t="s">
        <v>4413</v>
      </c>
      <c r="I2174" s="1">
        <v>0</v>
      </c>
      <c r="J2174" s="1">
        <v>0</v>
      </c>
      <c r="K2174" s="1">
        <v>0.68</v>
      </c>
      <c r="L2174" s="1">
        <v>494000</v>
      </c>
      <c r="M2174" s="1" t="s">
        <v>424</v>
      </c>
    </row>
    <row r="2175" spans="1:13" x14ac:dyDescent="0.25">
      <c r="A2175" s="1" t="s">
        <v>4414</v>
      </c>
      <c r="B2175" s="1">
        <v>15</v>
      </c>
      <c r="C2175" s="1">
        <v>15</v>
      </c>
      <c r="D2175" s="1">
        <f>IF(Table1[[#This Row],[Position]]&lt;4,3,(IF(Table1[[#This Row],[Position]]&gt;10,1,2)))</f>
        <v>1</v>
      </c>
      <c r="E2175" s="1">
        <f>IF(Table1[[#This Row],[Previous Position]]&lt;4,3,(IF(Table1[[#This Row],[Previous Position]]&gt;10,1,2)))</f>
        <v>1</v>
      </c>
      <c r="F2175" s="1">
        <v>70</v>
      </c>
      <c r="G2175" s="1">
        <v>0</v>
      </c>
      <c r="H2175" s="1" t="s">
        <v>863</v>
      </c>
      <c r="I2175" s="1">
        <v>0</v>
      </c>
      <c r="J2175" s="1">
        <v>0</v>
      </c>
      <c r="K2175" s="1">
        <v>0.17</v>
      </c>
      <c r="L2175" s="1">
        <v>1350000</v>
      </c>
      <c r="M2175" s="1" t="s">
        <v>4415</v>
      </c>
    </row>
    <row r="2176" spans="1:13" x14ac:dyDescent="0.25">
      <c r="A2176" s="1" t="s">
        <v>4416</v>
      </c>
      <c r="B2176" s="1">
        <v>16</v>
      </c>
      <c r="C2176" s="1">
        <v>14</v>
      </c>
      <c r="D2176" s="1">
        <f>IF(Table1[[#This Row],[Position]]&lt;4,3,(IF(Table1[[#This Row],[Position]]&gt;10,1,2)))</f>
        <v>1</v>
      </c>
      <c r="E2176" s="1">
        <f>IF(Table1[[#This Row],[Previous Position]]&lt;4,3,(IF(Table1[[#This Row],[Previous Position]]&gt;10,1,2)))</f>
        <v>1</v>
      </c>
      <c r="F2176" s="1">
        <v>70</v>
      </c>
      <c r="G2176" s="1">
        <v>0</v>
      </c>
      <c r="H2176" s="1" t="s">
        <v>853</v>
      </c>
      <c r="I2176" s="1">
        <v>0</v>
      </c>
      <c r="J2176" s="1">
        <v>0</v>
      </c>
      <c r="K2176" s="1">
        <v>0.03</v>
      </c>
      <c r="L2176" s="1">
        <v>99900000</v>
      </c>
      <c r="M2176" s="1" t="s">
        <v>4417</v>
      </c>
    </row>
    <row r="2177" spans="1:13" x14ac:dyDescent="0.25">
      <c r="A2177" s="1" t="s">
        <v>4418</v>
      </c>
      <c r="B2177" s="1">
        <v>15</v>
      </c>
      <c r="C2177" s="1">
        <v>17</v>
      </c>
      <c r="D2177" s="1">
        <f>IF(Table1[[#This Row],[Position]]&lt;4,3,(IF(Table1[[#This Row],[Position]]&gt;10,1,2)))</f>
        <v>1</v>
      </c>
      <c r="E2177" s="1">
        <f>IF(Table1[[#This Row],[Previous Position]]&lt;4,3,(IF(Table1[[#This Row],[Previous Position]]&gt;10,1,2)))</f>
        <v>1</v>
      </c>
      <c r="F2177" s="1">
        <v>70</v>
      </c>
      <c r="G2177" s="1">
        <v>4.87</v>
      </c>
      <c r="H2177" s="1" t="s">
        <v>2505</v>
      </c>
      <c r="I2177" s="1">
        <v>0</v>
      </c>
      <c r="J2177" s="1">
        <v>0</v>
      </c>
      <c r="K2177" s="1">
        <v>0.56000000000000005</v>
      </c>
      <c r="L2177" s="1">
        <v>39000000</v>
      </c>
      <c r="M2177" s="1" t="s">
        <v>4419</v>
      </c>
    </row>
    <row r="2178" spans="1:13" x14ac:dyDescent="0.25">
      <c r="A2178" s="1" t="s">
        <v>4420</v>
      </c>
      <c r="B2178" s="1">
        <v>20</v>
      </c>
      <c r="C2178" s="1">
        <v>0</v>
      </c>
      <c r="D2178" s="1">
        <f>IF(Table1[[#This Row],[Position]]&lt;4,3,(IF(Table1[[#This Row],[Position]]&gt;10,1,2)))</f>
        <v>1</v>
      </c>
      <c r="E2178" s="1">
        <f>IF(Table1[[#This Row],[Previous Position]]&lt;4,3,(IF(Table1[[#This Row],[Previous Position]]&gt;10,1,2)))</f>
        <v>3</v>
      </c>
      <c r="F2178" s="1">
        <v>110</v>
      </c>
      <c r="G2178" s="1">
        <v>0</v>
      </c>
      <c r="H2178" s="1" t="s">
        <v>3826</v>
      </c>
      <c r="I2178" s="1">
        <v>0</v>
      </c>
      <c r="J2178" s="1">
        <v>0</v>
      </c>
      <c r="K2178" s="1">
        <v>0</v>
      </c>
      <c r="L2178" s="1">
        <v>731000</v>
      </c>
      <c r="M2178" s="1" t="s">
        <v>4421</v>
      </c>
    </row>
    <row r="2179" spans="1:13" x14ac:dyDescent="0.25">
      <c r="A2179" s="1" t="s">
        <v>4422</v>
      </c>
      <c r="B2179" s="1">
        <v>18</v>
      </c>
      <c r="C2179" s="1">
        <v>18</v>
      </c>
      <c r="D2179" s="1">
        <f>IF(Table1[[#This Row],[Position]]&lt;4,3,(IF(Table1[[#This Row],[Position]]&gt;10,1,2)))</f>
        <v>1</v>
      </c>
      <c r="E2179" s="1">
        <f>IF(Table1[[#This Row],[Previous Position]]&lt;4,3,(IF(Table1[[#This Row],[Previous Position]]&gt;10,1,2)))</f>
        <v>1</v>
      </c>
      <c r="F2179" s="1">
        <v>110</v>
      </c>
      <c r="G2179" s="1">
        <v>3.71</v>
      </c>
      <c r="H2179" s="1" t="s">
        <v>3204</v>
      </c>
      <c r="I2179" s="1">
        <v>0</v>
      </c>
      <c r="J2179" s="1">
        <v>0</v>
      </c>
      <c r="K2179" s="1">
        <v>7.0000000000000007E-2</v>
      </c>
      <c r="L2179" s="1">
        <v>178000000</v>
      </c>
      <c r="M2179" s="1" t="s">
        <v>4423</v>
      </c>
    </row>
    <row r="2180" spans="1:13" x14ac:dyDescent="0.25">
      <c r="A2180" s="1" t="s">
        <v>4424</v>
      </c>
      <c r="B2180" s="1">
        <v>19</v>
      </c>
      <c r="C2180" s="1">
        <v>0</v>
      </c>
      <c r="D2180" s="1">
        <f>IF(Table1[[#This Row],[Position]]&lt;4,3,(IF(Table1[[#This Row],[Position]]&gt;10,1,2)))</f>
        <v>1</v>
      </c>
      <c r="E2180" s="1">
        <f>IF(Table1[[#This Row],[Previous Position]]&lt;4,3,(IF(Table1[[#This Row],[Previous Position]]&gt;10,1,2)))</f>
        <v>3</v>
      </c>
      <c r="F2180" s="1">
        <v>110</v>
      </c>
      <c r="G2180" s="1">
        <v>3.69</v>
      </c>
      <c r="H2180" s="1" t="s">
        <v>786</v>
      </c>
      <c r="I2180" s="1">
        <v>0</v>
      </c>
      <c r="J2180" s="1">
        <v>0</v>
      </c>
      <c r="K2180" s="1">
        <v>0.53</v>
      </c>
      <c r="L2180" s="1">
        <v>643000</v>
      </c>
      <c r="M2180" s="1" t="s">
        <v>4425</v>
      </c>
    </row>
    <row r="2181" spans="1:13" x14ac:dyDescent="0.25">
      <c r="A2181" s="1" t="s">
        <v>4426</v>
      </c>
      <c r="B2181" s="1">
        <v>19</v>
      </c>
      <c r="C2181" s="1">
        <v>0</v>
      </c>
      <c r="D2181" s="1">
        <f>IF(Table1[[#This Row],[Position]]&lt;4,3,(IF(Table1[[#This Row],[Position]]&gt;10,1,2)))</f>
        <v>1</v>
      </c>
      <c r="E2181" s="1">
        <f>IF(Table1[[#This Row],[Previous Position]]&lt;4,3,(IF(Table1[[#This Row],[Previous Position]]&gt;10,1,2)))</f>
        <v>3</v>
      </c>
      <c r="F2181" s="1">
        <v>110</v>
      </c>
      <c r="G2181" s="1">
        <v>0</v>
      </c>
      <c r="H2181" s="1" t="s">
        <v>253</v>
      </c>
      <c r="I2181" s="1">
        <v>0</v>
      </c>
      <c r="J2181" s="1">
        <v>0</v>
      </c>
      <c r="K2181" s="1">
        <v>0.35</v>
      </c>
      <c r="L2181" s="1">
        <v>754000000</v>
      </c>
      <c r="M2181" s="1" t="s">
        <v>4427</v>
      </c>
    </row>
    <row r="2182" spans="1:13" x14ac:dyDescent="0.25">
      <c r="A2182" s="1" t="s">
        <v>4428</v>
      </c>
      <c r="B2182" s="1">
        <v>18</v>
      </c>
      <c r="C2182" s="1">
        <v>17</v>
      </c>
      <c r="D2182" s="1">
        <f>IF(Table1[[#This Row],[Position]]&lt;4,3,(IF(Table1[[#This Row],[Position]]&gt;10,1,2)))</f>
        <v>1</v>
      </c>
      <c r="E2182" s="1">
        <f>IF(Table1[[#This Row],[Previous Position]]&lt;4,3,(IF(Table1[[#This Row],[Previous Position]]&gt;10,1,2)))</f>
        <v>1</v>
      </c>
      <c r="F2182" s="1">
        <v>110</v>
      </c>
      <c r="G2182" s="1">
        <v>27.96</v>
      </c>
      <c r="H2182" s="1" t="s">
        <v>12</v>
      </c>
      <c r="I2182" s="1">
        <v>0</v>
      </c>
      <c r="J2182" s="1">
        <v>0</v>
      </c>
      <c r="K2182" s="1">
        <v>0.9</v>
      </c>
      <c r="L2182" s="1">
        <v>188000000</v>
      </c>
      <c r="M2182" s="1" t="s">
        <v>4429</v>
      </c>
    </row>
    <row r="2183" spans="1:13" x14ac:dyDescent="0.25">
      <c r="A2183" s="1" t="s">
        <v>4430</v>
      </c>
      <c r="B2183" s="1">
        <v>19</v>
      </c>
      <c r="C2183" s="1">
        <v>20</v>
      </c>
      <c r="D2183" s="1">
        <f>IF(Table1[[#This Row],[Position]]&lt;4,3,(IF(Table1[[#This Row],[Position]]&gt;10,1,2)))</f>
        <v>1</v>
      </c>
      <c r="E2183" s="1">
        <f>IF(Table1[[#This Row],[Previous Position]]&lt;4,3,(IF(Table1[[#This Row],[Previous Position]]&gt;10,1,2)))</f>
        <v>1</v>
      </c>
      <c r="F2183" s="1">
        <v>110</v>
      </c>
      <c r="G2183" s="1">
        <v>0</v>
      </c>
      <c r="H2183" s="1" t="s">
        <v>95</v>
      </c>
      <c r="I2183" s="1">
        <v>0</v>
      </c>
      <c r="J2183" s="1">
        <v>0</v>
      </c>
      <c r="K2183" s="1">
        <v>0</v>
      </c>
      <c r="L2183" s="1">
        <v>32300000</v>
      </c>
      <c r="M2183" s="1" t="s">
        <v>4431</v>
      </c>
    </row>
    <row r="2184" spans="1:13" x14ac:dyDescent="0.25">
      <c r="A2184" s="1" t="s">
        <v>4432</v>
      </c>
      <c r="B2184" s="1">
        <v>20</v>
      </c>
      <c r="C2184" s="1">
        <v>18</v>
      </c>
      <c r="D2184" s="1">
        <f>IF(Table1[[#This Row],[Position]]&lt;4,3,(IF(Table1[[#This Row],[Position]]&gt;10,1,2)))</f>
        <v>1</v>
      </c>
      <c r="E2184" s="1">
        <f>IF(Table1[[#This Row],[Previous Position]]&lt;4,3,(IF(Table1[[#This Row],[Previous Position]]&gt;10,1,2)))</f>
        <v>1</v>
      </c>
      <c r="F2184" s="1">
        <v>110</v>
      </c>
      <c r="G2184" s="1">
        <v>7.94</v>
      </c>
      <c r="H2184" s="1" t="s">
        <v>2849</v>
      </c>
      <c r="I2184" s="1">
        <v>0</v>
      </c>
      <c r="J2184" s="1">
        <v>0</v>
      </c>
      <c r="K2184" s="1">
        <v>0.09</v>
      </c>
      <c r="L2184" s="1">
        <v>11800000</v>
      </c>
      <c r="M2184" s="1" t="s">
        <v>4433</v>
      </c>
    </row>
    <row r="2185" spans="1:13" x14ac:dyDescent="0.25">
      <c r="A2185" s="1" t="s">
        <v>4434</v>
      </c>
      <c r="B2185" s="1">
        <v>18</v>
      </c>
      <c r="C2185" s="1">
        <v>16</v>
      </c>
      <c r="D2185" s="1">
        <f>IF(Table1[[#This Row],[Position]]&lt;4,3,(IF(Table1[[#This Row],[Position]]&gt;10,1,2)))</f>
        <v>1</v>
      </c>
      <c r="E2185" s="1">
        <f>IF(Table1[[#This Row],[Previous Position]]&lt;4,3,(IF(Table1[[#This Row],[Previous Position]]&gt;10,1,2)))</f>
        <v>1</v>
      </c>
      <c r="F2185" s="1">
        <v>110</v>
      </c>
      <c r="G2185" s="1">
        <v>32.130000000000003</v>
      </c>
      <c r="H2185" s="1" t="s">
        <v>143</v>
      </c>
      <c r="I2185" s="1">
        <v>0</v>
      </c>
      <c r="J2185" s="1">
        <v>0</v>
      </c>
      <c r="K2185" s="1">
        <v>0.86</v>
      </c>
      <c r="L2185" s="1">
        <v>15300000</v>
      </c>
      <c r="M2185" s="1" t="s">
        <v>4435</v>
      </c>
    </row>
    <row r="2186" spans="1:13" x14ac:dyDescent="0.25">
      <c r="A2186" s="1" t="s">
        <v>4436</v>
      </c>
      <c r="B2186" s="1">
        <v>18</v>
      </c>
      <c r="C2186" s="1">
        <v>19</v>
      </c>
      <c r="D2186" s="1">
        <f>IF(Table1[[#This Row],[Position]]&lt;4,3,(IF(Table1[[#This Row],[Position]]&gt;10,1,2)))</f>
        <v>1</v>
      </c>
      <c r="E2186" s="1">
        <f>IF(Table1[[#This Row],[Previous Position]]&lt;4,3,(IF(Table1[[#This Row],[Previous Position]]&gt;10,1,2)))</f>
        <v>1</v>
      </c>
      <c r="F2186" s="1">
        <v>110</v>
      </c>
      <c r="G2186" s="1">
        <v>7.52</v>
      </c>
      <c r="H2186" s="1" t="s">
        <v>1060</v>
      </c>
      <c r="I2186" s="1">
        <v>0</v>
      </c>
      <c r="J2186" s="1">
        <v>0</v>
      </c>
      <c r="K2186" s="1">
        <v>0.86</v>
      </c>
      <c r="L2186" s="1">
        <v>150000000</v>
      </c>
      <c r="M2186" s="1" t="s">
        <v>4437</v>
      </c>
    </row>
    <row r="2187" spans="1:13" x14ac:dyDescent="0.25">
      <c r="A2187" s="1" t="s">
        <v>4438</v>
      </c>
      <c r="B2187" s="1">
        <v>20</v>
      </c>
      <c r="C2187" s="1">
        <v>18</v>
      </c>
      <c r="D2187" s="1">
        <f>IF(Table1[[#This Row],[Position]]&lt;4,3,(IF(Table1[[#This Row],[Position]]&gt;10,1,2)))</f>
        <v>1</v>
      </c>
      <c r="E2187" s="1">
        <f>IF(Table1[[#This Row],[Previous Position]]&lt;4,3,(IF(Table1[[#This Row],[Previous Position]]&gt;10,1,2)))</f>
        <v>1</v>
      </c>
      <c r="F2187" s="1">
        <v>110</v>
      </c>
      <c r="G2187" s="1">
        <v>4.49</v>
      </c>
      <c r="H2187" s="1" t="s">
        <v>4439</v>
      </c>
      <c r="I2187" s="1">
        <v>0</v>
      </c>
      <c r="J2187" s="1">
        <v>0</v>
      </c>
      <c r="K2187" s="1">
        <v>7.0000000000000007E-2</v>
      </c>
      <c r="L2187" s="1">
        <v>2220000</v>
      </c>
      <c r="M2187" s="1" t="s">
        <v>4440</v>
      </c>
    </row>
    <row r="2188" spans="1:13" x14ac:dyDescent="0.25">
      <c r="A2188" s="1" t="s">
        <v>4441</v>
      </c>
      <c r="B2188" s="1">
        <v>18</v>
      </c>
      <c r="C2188" s="1">
        <v>13</v>
      </c>
      <c r="D2188" s="1">
        <f>IF(Table1[[#This Row],[Position]]&lt;4,3,(IF(Table1[[#This Row],[Position]]&gt;10,1,2)))</f>
        <v>1</v>
      </c>
      <c r="E2188" s="1">
        <f>IF(Table1[[#This Row],[Previous Position]]&lt;4,3,(IF(Table1[[#This Row],[Previous Position]]&gt;10,1,2)))</f>
        <v>1</v>
      </c>
      <c r="F2188" s="1">
        <v>110</v>
      </c>
      <c r="G2188" s="1">
        <v>1.01</v>
      </c>
      <c r="H2188" s="1" t="s">
        <v>1344</v>
      </c>
      <c r="I2188" s="1">
        <v>0</v>
      </c>
      <c r="J2188" s="1">
        <v>0</v>
      </c>
      <c r="K2188" s="1">
        <v>0.19</v>
      </c>
      <c r="L2188" s="1">
        <v>129000</v>
      </c>
      <c r="M2188" s="1" t="s">
        <v>4442</v>
      </c>
    </row>
    <row r="2189" spans="1:13" x14ac:dyDescent="0.25">
      <c r="A2189" s="1" t="s">
        <v>4192</v>
      </c>
      <c r="B2189" s="1">
        <v>18</v>
      </c>
      <c r="C2189" s="1">
        <v>0</v>
      </c>
      <c r="D2189" s="1">
        <f>IF(Table1[[#This Row],[Position]]&lt;4,3,(IF(Table1[[#This Row],[Position]]&gt;10,1,2)))</f>
        <v>1</v>
      </c>
      <c r="E2189" s="1">
        <f>IF(Table1[[#This Row],[Previous Position]]&lt;4,3,(IF(Table1[[#This Row],[Previous Position]]&gt;10,1,2)))</f>
        <v>3</v>
      </c>
      <c r="F2189" s="1">
        <v>110</v>
      </c>
      <c r="G2189" s="1">
        <v>0</v>
      </c>
      <c r="H2189" s="1" t="s">
        <v>517</v>
      </c>
      <c r="I2189" s="1">
        <v>0</v>
      </c>
      <c r="J2189" s="1">
        <v>0</v>
      </c>
      <c r="K2189" s="1">
        <v>0.7</v>
      </c>
      <c r="L2189" s="1">
        <v>29800000</v>
      </c>
      <c r="M2189" s="1" t="s">
        <v>4193</v>
      </c>
    </row>
    <row r="2190" spans="1:13" x14ac:dyDescent="0.25">
      <c r="A2190" s="1" t="s">
        <v>4443</v>
      </c>
      <c r="B2190" s="1">
        <v>18</v>
      </c>
      <c r="C2190" s="1">
        <v>18</v>
      </c>
      <c r="D2190" s="1">
        <f>IF(Table1[[#This Row],[Position]]&lt;4,3,(IF(Table1[[#This Row],[Position]]&gt;10,1,2)))</f>
        <v>1</v>
      </c>
      <c r="E2190" s="1">
        <f>IF(Table1[[#This Row],[Previous Position]]&lt;4,3,(IF(Table1[[#This Row],[Previous Position]]&gt;10,1,2)))</f>
        <v>1</v>
      </c>
      <c r="F2190" s="1">
        <v>110</v>
      </c>
      <c r="G2190" s="1">
        <v>0</v>
      </c>
      <c r="H2190" s="1" t="s">
        <v>4385</v>
      </c>
      <c r="I2190" s="1">
        <v>0</v>
      </c>
      <c r="J2190" s="1">
        <v>0</v>
      </c>
      <c r="K2190" s="1">
        <v>0</v>
      </c>
      <c r="L2190" s="1">
        <v>65700000</v>
      </c>
      <c r="M2190" s="1" t="s">
        <v>4444</v>
      </c>
    </row>
    <row r="2191" spans="1:13" x14ac:dyDescent="0.25">
      <c r="A2191" s="1" t="s">
        <v>4445</v>
      </c>
      <c r="B2191" s="1">
        <v>19</v>
      </c>
      <c r="C2191" s="1">
        <v>16</v>
      </c>
      <c r="D2191" s="1">
        <f>IF(Table1[[#This Row],[Position]]&lt;4,3,(IF(Table1[[#This Row],[Position]]&gt;10,1,2)))</f>
        <v>1</v>
      </c>
      <c r="E2191" s="1">
        <f>IF(Table1[[#This Row],[Previous Position]]&lt;4,3,(IF(Table1[[#This Row],[Previous Position]]&gt;10,1,2)))</f>
        <v>1</v>
      </c>
      <c r="F2191" s="1">
        <v>110</v>
      </c>
      <c r="G2191" s="1">
        <v>6.08</v>
      </c>
      <c r="H2191" s="1" t="s">
        <v>127</v>
      </c>
      <c r="I2191" s="1">
        <v>0</v>
      </c>
      <c r="J2191" s="1">
        <v>0</v>
      </c>
      <c r="K2191" s="1">
        <v>0.09</v>
      </c>
      <c r="L2191" s="1">
        <v>80900000</v>
      </c>
      <c r="M2191" s="1" t="s">
        <v>4446</v>
      </c>
    </row>
    <row r="2192" spans="1:13" x14ac:dyDescent="0.25">
      <c r="A2192" s="1" t="s">
        <v>4447</v>
      </c>
      <c r="B2192" s="1">
        <v>19</v>
      </c>
      <c r="C2192" s="1">
        <v>19</v>
      </c>
      <c r="D2192" s="1">
        <f>IF(Table1[[#This Row],[Position]]&lt;4,3,(IF(Table1[[#This Row],[Position]]&gt;10,1,2)))</f>
        <v>1</v>
      </c>
      <c r="E2192" s="1">
        <f>IF(Table1[[#This Row],[Previous Position]]&lt;4,3,(IF(Table1[[#This Row],[Previous Position]]&gt;10,1,2)))</f>
        <v>1</v>
      </c>
      <c r="F2192" s="1">
        <v>110</v>
      </c>
      <c r="G2192" s="1">
        <v>0</v>
      </c>
      <c r="H2192" s="1" t="s">
        <v>378</v>
      </c>
      <c r="I2192" s="1">
        <v>0</v>
      </c>
      <c r="J2192" s="1">
        <v>0</v>
      </c>
      <c r="K2192" s="1">
        <v>0.15</v>
      </c>
      <c r="L2192" s="1">
        <v>463000000</v>
      </c>
      <c r="M2192" s="1" t="s">
        <v>4448</v>
      </c>
    </row>
    <row r="2193" spans="1:13" x14ac:dyDescent="0.25">
      <c r="A2193" s="1" t="s">
        <v>4449</v>
      </c>
      <c r="B2193" s="1">
        <v>18</v>
      </c>
      <c r="C2193" s="1">
        <v>14</v>
      </c>
      <c r="D2193" s="1">
        <f>IF(Table1[[#This Row],[Position]]&lt;4,3,(IF(Table1[[#This Row],[Position]]&gt;10,1,2)))</f>
        <v>1</v>
      </c>
      <c r="E2193" s="1">
        <f>IF(Table1[[#This Row],[Previous Position]]&lt;4,3,(IF(Table1[[#This Row],[Previous Position]]&gt;10,1,2)))</f>
        <v>1</v>
      </c>
      <c r="F2193" s="1">
        <v>110</v>
      </c>
      <c r="G2193" s="1">
        <v>37.950000000000003</v>
      </c>
      <c r="H2193" s="1" t="s">
        <v>1539</v>
      </c>
      <c r="I2193" s="1">
        <v>0</v>
      </c>
      <c r="J2193" s="1">
        <v>0</v>
      </c>
      <c r="K2193" s="1">
        <v>0.74</v>
      </c>
      <c r="L2193" s="1">
        <v>132000000</v>
      </c>
      <c r="M2193" s="1" t="s">
        <v>4450</v>
      </c>
    </row>
    <row r="2194" spans="1:13" x14ac:dyDescent="0.25">
      <c r="A2194" s="1" t="s">
        <v>4451</v>
      </c>
      <c r="B2194" s="1">
        <v>20</v>
      </c>
      <c r="C2194" s="1">
        <v>6</v>
      </c>
      <c r="D2194" s="1">
        <f>IF(Table1[[#This Row],[Position]]&lt;4,3,(IF(Table1[[#This Row],[Position]]&gt;10,1,2)))</f>
        <v>1</v>
      </c>
      <c r="E2194" s="1">
        <f>IF(Table1[[#This Row],[Previous Position]]&lt;4,3,(IF(Table1[[#This Row],[Previous Position]]&gt;10,1,2)))</f>
        <v>2</v>
      </c>
      <c r="F2194" s="1">
        <v>110</v>
      </c>
      <c r="G2194" s="1">
        <v>7.36</v>
      </c>
      <c r="H2194" s="1" t="s">
        <v>4452</v>
      </c>
      <c r="I2194" s="1">
        <v>0</v>
      </c>
      <c r="J2194" s="1">
        <v>0</v>
      </c>
      <c r="K2194" s="1">
        <v>0.8</v>
      </c>
      <c r="L2194" s="1">
        <v>2170000</v>
      </c>
      <c r="M2194" s="1" t="s">
        <v>4453</v>
      </c>
    </row>
    <row r="2195" spans="1:13" x14ac:dyDescent="0.25">
      <c r="A2195" s="1" t="s">
        <v>4454</v>
      </c>
      <c r="B2195" s="1">
        <v>19</v>
      </c>
      <c r="C2195" s="1">
        <v>0</v>
      </c>
      <c r="D2195" s="1">
        <f>IF(Table1[[#This Row],[Position]]&lt;4,3,(IF(Table1[[#This Row],[Position]]&gt;10,1,2)))</f>
        <v>1</v>
      </c>
      <c r="E2195" s="1">
        <f>IF(Table1[[#This Row],[Previous Position]]&lt;4,3,(IF(Table1[[#This Row],[Previous Position]]&gt;10,1,2)))</f>
        <v>3</v>
      </c>
      <c r="F2195" s="1">
        <v>110</v>
      </c>
      <c r="G2195" s="1">
        <v>0</v>
      </c>
      <c r="H2195" s="1" t="s">
        <v>56</v>
      </c>
      <c r="I2195" s="1">
        <v>0</v>
      </c>
      <c r="J2195" s="1">
        <v>0</v>
      </c>
      <c r="K2195" s="1">
        <v>0.09</v>
      </c>
      <c r="L2195" s="1">
        <v>76200000</v>
      </c>
      <c r="M2195" s="1" t="s">
        <v>4455</v>
      </c>
    </row>
    <row r="2196" spans="1:13" x14ac:dyDescent="0.25">
      <c r="A2196" s="1" t="s">
        <v>4456</v>
      </c>
      <c r="B2196" s="1">
        <v>9</v>
      </c>
      <c r="C2196" s="1">
        <v>7</v>
      </c>
      <c r="D2196" s="1">
        <f>IF(Table1[[#This Row],[Position]]&lt;4,3,(IF(Table1[[#This Row],[Position]]&gt;10,1,2)))</f>
        <v>2</v>
      </c>
      <c r="E2196" s="1">
        <f>IF(Table1[[#This Row],[Previous Position]]&lt;4,3,(IF(Table1[[#This Row],[Previous Position]]&gt;10,1,2)))</f>
        <v>2</v>
      </c>
      <c r="F2196" s="1">
        <v>10</v>
      </c>
      <c r="G2196" s="1">
        <v>6.51</v>
      </c>
      <c r="H2196" s="1" t="s">
        <v>216</v>
      </c>
      <c r="I2196" s="1">
        <v>0</v>
      </c>
      <c r="J2196" s="1">
        <v>0</v>
      </c>
      <c r="K2196" s="1">
        <v>0.85</v>
      </c>
      <c r="L2196" s="1">
        <v>9170000</v>
      </c>
      <c r="M2196" s="1" t="s">
        <v>4457</v>
      </c>
    </row>
    <row r="2197" spans="1:13" x14ac:dyDescent="0.25">
      <c r="A2197" s="1" t="s">
        <v>4107</v>
      </c>
      <c r="B2197" s="1">
        <v>10</v>
      </c>
      <c r="C2197" s="1">
        <v>10</v>
      </c>
      <c r="D2197" s="1">
        <f>IF(Table1[[#This Row],[Position]]&lt;4,3,(IF(Table1[[#This Row],[Position]]&gt;10,1,2)))</f>
        <v>2</v>
      </c>
      <c r="E2197" s="1">
        <f>IF(Table1[[#This Row],[Previous Position]]&lt;4,3,(IF(Table1[[#This Row],[Previous Position]]&gt;10,1,2)))</f>
        <v>2</v>
      </c>
      <c r="F2197" s="1">
        <v>10</v>
      </c>
      <c r="G2197" s="1">
        <v>0</v>
      </c>
      <c r="H2197" s="1" t="s">
        <v>1884</v>
      </c>
      <c r="I2197" s="1">
        <v>0</v>
      </c>
      <c r="J2197" s="1">
        <v>0</v>
      </c>
      <c r="K2197" s="1">
        <v>1</v>
      </c>
      <c r="L2197" s="1">
        <v>27800000</v>
      </c>
      <c r="M2197" s="1" t="s">
        <v>4108</v>
      </c>
    </row>
    <row r="2198" spans="1:13" x14ac:dyDescent="0.25">
      <c r="A2198" s="1" t="s">
        <v>4458</v>
      </c>
      <c r="B2198" s="1">
        <v>10</v>
      </c>
      <c r="C2198" s="1">
        <v>10</v>
      </c>
      <c r="D2198" s="1">
        <f>IF(Table1[[#This Row],[Position]]&lt;4,3,(IF(Table1[[#This Row],[Position]]&gt;10,1,2)))</f>
        <v>2</v>
      </c>
      <c r="E2198" s="1">
        <f>IF(Table1[[#This Row],[Previous Position]]&lt;4,3,(IF(Table1[[#This Row],[Previous Position]]&gt;10,1,2)))</f>
        <v>2</v>
      </c>
      <c r="F2198" s="1">
        <v>10</v>
      </c>
      <c r="G2198" s="1">
        <v>0</v>
      </c>
      <c r="H2198" s="1" t="s">
        <v>321</v>
      </c>
      <c r="I2198" s="1">
        <v>0</v>
      </c>
      <c r="J2198" s="1">
        <v>0</v>
      </c>
      <c r="K2198" s="1">
        <v>0.31</v>
      </c>
      <c r="L2198" s="1">
        <v>111000000</v>
      </c>
      <c r="M2198" s="1" t="s">
        <v>4459</v>
      </c>
    </row>
    <row r="2199" spans="1:13" x14ac:dyDescent="0.25">
      <c r="A2199" s="1" t="s">
        <v>4460</v>
      </c>
      <c r="B2199" s="1">
        <v>9</v>
      </c>
      <c r="C2199" s="1">
        <v>9</v>
      </c>
      <c r="D2199" s="1">
        <f>IF(Table1[[#This Row],[Position]]&lt;4,3,(IF(Table1[[#This Row],[Position]]&gt;10,1,2)))</f>
        <v>2</v>
      </c>
      <c r="E2199" s="1">
        <f>IF(Table1[[#This Row],[Previous Position]]&lt;4,3,(IF(Table1[[#This Row],[Previous Position]]&gt;10,1,2)))</f>
        <v>2</v>
      </c>
      <c r="F2199" s="1">
        <v>10</v>
      </c>
      <c r="G2199" s="1">
        <v>0</v>
      </c>
      <c r="H2199" s="1" t="s">
        <v>53</v>
      </c>
      <c r="I2199" s="1">
        <v>0</v>
      </c>
      <c r="J2199" s="1">
        <v>0</v>
      </c>
      <c r="K2199" s="1">
        <v>0.99</v>
      </c>
      <c r="L2199" s="1">
        <v>22200000</v>
      </c>
      <c r="M2199" s="1" t="s">
        <v>4064</v>
      </c>
    </row>
    <row r="2200" spans="1:13" x14ac:dyDescent="0.25">
      <c r="A2200" s="1" t="s">
        <v>4460</v>
      </c>
      <c r="B2200" s="1">
        <v>10</v>
      </c>
      <c r="C2200" s="1">
        <v>10</v>
      </c>
      <c r="D2200" s="1">
        <f>IF(Table1[[#This Row],[Position]]&lt;4,3,(IF(Table1[[#This Row],[Position]]&gt;10,1,2)))</f>
        <v>2</v>
      </c>
      <c r="E2200" s="1">
        <f>IF(Table1[[#This Row],[Previous Position]]&lt;4,3,(IF(Table1[[#This Row],[Previous Position]]&gt;10,1,2)))</f>
        <v>2</v>
      </c>
      <c r="F2200" s="1">
        <v>10</v>
      </c>
      <c r="G2200" s="1">
        <v>0</v>
      </c>
      <c r="H2200" s="1" t="s">
        <v>1567</v>
      </c>
      <c r="I2200" s="1">
        <v>0</v>
      </c>
      <c r="J2200" s="1">
        <v>0</v>
      </c>
      <c r="K2200" s="1">
        <v>0.99</v>
      </c>
      <c r="L2200" s="1">
        <v>22200000</v>
      </c>
      <c r="M2200" s="1" t="s">
        <v>4064</v>
      </c>
    </row>
    <row r="2201" spans="1:13" x14ac:dyDescent="0.25">
      <c r="A2201" s="1" t="s">
        <v>4461</v>
      </c>
      <c r="B2201" s="1">
        <v>9</v>
      </c>
      <c r="C2201" s="1">
        <v>11</v>
      </c>
      <c r="D2201" s="1">
        <f>IF(Table1[[#This Row],[Position]]&lt;4,3,(IF(Table1[[#This Row],[Position]]&gt;10,1,2)))</f>
        <v>2</v>
      </c>
      <c r="E2201" s="1">
        <f>IF(Table1[[#This Row],[Previous Position]]&lt;4,3,(IF(Table1[[#This Row],[Previous Position]]&gt;10,1,2)))</f>
        <v>1</v>
      </c>
      <c r="F2201" s="1">
        <v>10</v>
      </c>
      <c r="G2201" s="1">
        <v>0</v>
      </c>
      <c r="H2201" s="1" t="s">
        <v>356</v>
      </c>
      <c r="I2201" s="1">
        <v>0</v>
      </c>
      <c r="J2201" s="1">
        <v>0</v>
      </c>
      <c r="K2201" s="1">
        <v>0.95</v>
      </c>
      <c r="L2201" s="1">
        <v>143000000</v>
      </c>
      <c r="M2201" s="1" t="s">
        <v>4462</v>
      </c>
    </row>
    <row r="2202" spans="1:13" x14ac:dyDescent="0.25">
      <c r="A2202" s="1" t="s">
        <v>4463</v>
      </c>
      <c r="B2202" s="1">
        <v>9</v>
      </c>
      <c r="C2202" s="1">
        <v>9</v>
      </c>
      <c r="D2202" s="1">
        <f>IF(Table1[[#This Row],[Position]]&lt;4,3,(IF(Table1[[#This Row],[Position]]&gt;10,1,2)))</f>
        <v>2</v>
      </c>
      <c r="E2202" s="1">
        <f>IF(Table1[[#This Row],[Previous Position]]&lt;4,3,(IF(Table1[[#This Row],[Previous Position]]&gt;10,1,2)))</f>
        <v>2</v>
      </c>
      <c r="F2202" s="1">
        <v>10</v>
      </c>
      <c r="G2202" s="1">
        <v>68.28</v>
      </c>
      <c r="H2202" s="1" t="s">
        <v>356</v>
      </c>
      <c r="I2202" s="1">
        <v>0</v>
      </c>
      <c r="J2202" s="1">
        <v>0</v>
      </c>
      <c r="K2202" s="1">
        <v>0.98</v>
      </c>
      <c r="L2202" s="1">
        <v>68200000</v>
      </c>
      <c r="M2202" s="1" t="s">
        <v>3023</v>
      </c>
    </row>
    <row r="2203" spans="1:13" x14ac:dyDescent="0.25">
      <c r="A2203" s="1" t="s">
        <v>4464</v>
      </c>
      <c r="B2203" s="1">
        <v>8</v>
      </c>
      <c r="C2203" s="1">
        <v>6</v>
      </c>
      <c r="D2203" s="1">
        <f>IF(Table1[[#This Row],[Position]]&lt;4,3,(IF(Table1[[#This Row],[Position]]&gt;10,1,2)))</f>
        <v>2</v>
      </c>
      <c r="E2203" s="1">
        <f>IF(Table1[[#This Row],[Previous Position]]&lt;4,3,(IF(Table1[[#This Row],[Previous Position]]&gt;10,1,2)))</f>
        <v>2</v>
      </c>
      <c r="F2203" s="1">
        <v>10</v>
      </c>
      <c r="G2203" s="1">
        <v>0</v>
      </c>
      <c r="H2203" s="1" t="s">
        <v>127</v>
      </c>
      <c r="I2203" s="1">
        <v>0</v>
      </c>
      <c r="J2203" s="1">
        <v>0</v>
      </c>
      <c r="K2203" s="1">
        <v>0</v>
      </c>
      <c r="L2203" s="1">
        <v>27400000</v>
      </c>
      <c r="M2203" s="1" t="s">
        <v>4465</v>
      </c>
    </row>
    <row r="2204" spans="1:13" x14ac:dyDescent="0.25">
      <c r="A2204" s="1" t="s">
        <v>4282</v>
      </c>
      <c r="B2204" s="1">
        <v>14</v>
      </c>
      <c r="C2204" s="1">
        <v>12</v>
      </c>
      <c r="D2204" s="1">
        <f>IF(Table1[[#This Row],[Position]]&lt;4,3,(IF(Table1[[#This Row],[Position]]&gt;10,1,2)))</f>
        <v>1</v>
      </c>
      <c r="E2204" s="1">
        <f>IF(Table1[[#This Row],[Previous Position]]&lt;4,3,(IF(Table1[[#This Row],[Previous Position]]&gt;10,1,2)))</f>
        <v>1</v>
      </c>
      <c r="F2204" s="1">
        <v>40</v>
      </c>
      <c r="G2204" s="1">
        <v>0</v>
      </c>
      <c r="H2204" s="1" t="s">
        <v>673</v>
      </c>
      <c r="I2204" s="1">
        <v>0</v>
      </c>
      <c r="J2204" s="1">
        <v>0</v>
      </c>
      <c r="K2204" s="1">
        <v>0.51</v>
      </c>
      <c r="L2204" s="1">
        <v>454000</v>
      </c>
      <c r="M2204" s="1" t="s">
        <v>4283</v>
      </c>
    </row>
    <row r="2205" spans="1:13" x14ac:dyDescent="0.25">
      <c r="A2205" s="1" t="s">
        <v>4466</v>
      </c>
      <c r="B2205" s="1">
        <v>17</v>
      </c>
      <c r="C2205" s="1">
        <v>18</v>
      </c>
      <c r="D2205" s="1">
        <f>IF(Table1[[#This Row],[Position]]&lt;4,3,(IF(Table1[[#This Row],[Position]]&gt;10,1,2)))</f>
        <v>1</v>
      </c>
      <c r="E2205" s="1">
        <f>IF(Table1[[#This Row],[Previous Position]]&lt;4,3,(IF(Table1[[#This Row],[Previous Position]]&gt;10,1,2)))</f>
        <v>1</v>
      </c>
      <c r="F2205" s="1">
        <v>70</v>
      </c>
      <c r="G2205" s="1">
        <v>0</v>
      </c>
      <c r="H2205" s="1" t="s">
        <v>4467</v>
      </c>
      <c r="I2205" s="1">
        <v>0</v>
      </c>
      <c r="J2205" s="1">
        <v>0</v>
      </c>
      <c r="K2205" s="1">
        <v>0.03</v>
      </c>
      <c r="L2205" s="1">
        <v>37400000</v>
      </c>
      <c r="M2205" s="1" t="s">
        <v>4468</v>
      </c>
    </row>
    <row r="2206" spans="1:13" x14ac:dyDescent="0.25">
      <c r="A2206" s="1" t="s">
        <v>4469</v>
      </c>
      <c r="B2206" s="1">
        <v>14</v>
      </c>
      <c r="C2206" s="1">
        <v>0</v>
      </c>
      <c r="D2206" s="1">
        <f>IF(Table1[[#This Row],[Position]]&lt;4,3,(IF(Table1[[#This Row],[Position]]&gt;10,1,2)))</f>
        <v>1</v>
      </c>
      <c r="E2206" s="1">
        <f>IF(Table1[[#This Row],[Previous Position]]&lt;4,3,(IF(Table1[[#This Row],[Previous Position]]&gt;10,1,2)))</f>
        <v>3</v>
      </c>
      <c r="F2206" s="1">
        <v>40</v>
      </c>
      <c r="G2206" s="1">
        <v>98.89</v>
      </c>
      <c r="H2206" s="1" t="s">
        <v>50</v>
      </c>
      <c r="I2206" s="1">
        <v>0</v>
      </c>
      <c r="J2206" s="1">
        <v>0</v>
      </c>
      <c r="K2206" s="1">
        <v>0.65</v>
      </c>
      <c r="L2206" s="1">
        <v>29900000</v>
      </c>
      <c r="M2206" s="1" t="s">
        <v>4470</v>
      </c>
    </row>
    <row r="2207" spans="1:13" x14ac:dyDescent="0.25">
      <c r="A2207" s="1" t="s">
        <v>4471</v>
      </c>
      <c r="B2207" s="1">
        <v>17</v>
      </c>
      <c r="C2207" s="1">
        <v>17</v>
      </c>
      <c r="D2207" s="1">
        <f>IF(Table1[[#This Row],[Position]]&lt;4,3,(IF(Table1[[#This Row],[Position]]&gt;10,1,2)))</f>
        <v>1</v>
      </c>
      <c r="E2207" s="1">
        <f>IF(Table1[[#This Row],[Previous Position]]&lt;4,3,(IF(Table1[[#This Row],[Previous Position]]&gt;10,1,2)))</f>
        <v>1</v>
      </c>
      <c r="F2207" s="1">
        <v>70</v>
      </c>
      <c r="G2207" s="1">
        <v>7.26</v>
      </c>
      <c r="H2207" s="1" t="s">
        <v>555</v>
      </c>
      <c r="I2207" s="1">
        <v>0</v>
      </c>
      <c r="J2207" s="1">
        <v>0</v>
      </c>
      <c r="K2207" s="1">
        <v>0.32</v>
      </c>
      <c r="L2207" s="1">
        <v>316000000</v>
      </c>
      <c r="M2207" s="1" t="s">
        <v>4472</v>
      </c>
    </row>
    <row r="2208" spans="1:13" x14ac:dyDescent="0.25">
      <c r="A2208" s="1" t="s">
        <v>4473</v>
      </c>
      <c r="B2208" s="1">
        <v>17</v>
      </c>
      <c r="C2208" s="1">
        <v>17</v>
      </c>
      <c r="D2208" s="1">
        <f>IF(Table1[[#This Row],[Position]]&lt;4,3,(IF(Table1[[#This Row],[Position]]&gt;10,1,2)))</f>
        <v>1</v>
      </c>
      <c r="E2208" s="1">
        <f>IF(Table1[[#This Row],[Previous Position]]&lt;4,3,(IF(Table1[[#This Row],[Previous Position]]&gt;10,1,2)))</f>
        <v>1</v>
      </c>
      <c r="F2208" s="1">
        <v>70</v>
      </c>
      <c r="G2208" s="1">
        <v>0</v>
      </c>
      <c r="H2208" s="1" t="s">
        <v>481</v>
      </c>
      <c r="I2208" s="1">
        <v>0</v>
      </c>
      <c r="J2208" s="1">
        <v>0</v>
      </c>
      <c r="K2208" s="1">
        <v>0</v>
      </c>
      <c r="L2208" s="1">
        <v>305000000</v>
      </c>
      <c r="M2208" s="1" t="s">
        <v>4474</v>
      </c>
    </row>
    <row r="2209" spans="1:13" x14ac:dyDescent="0.25">
      <c r="A2209" s="1" t="s">
        <v>4475</v>
      </c>
      <c r="B2209" s="1">
        <v>17</v>
      </c>
      <c r="C2209" s="1">
        <v>19</v>
      </c>
      <c r="D2209" s="1">
        <f>IF(Table1[[#This Row],[Position]]&lt;4,3,(IF(Table1[[#This Row],[Position]]&gt;10,1,2)))</f>
        <v>1</v>
      </c>
      <c r="E2209" s="1">
        <f>IF(Table1[[#This Row],[Previous Position]]&lt;4,3,(IF(Table1[[#This Row],[Previous Position]]&gt;10,1,2)))</f>
        <v>1</v>
      </c>
      <c r="F2209" s="1">
        <v>70</v>
      </c>
      <c r="G2209" s="1">
        <v>6.04</v>
      </c>
      <c r="H2209" s="1" t="s">
        <v>50</v>
      </c>
      <c r="I2209" s="1">
        <v>0</v>
      </c>
      <c r="J2209" s="1">
        <v>0</v>
      </c>
      <c r="K2209" s="1">
        <v>0.8</v>
      </c>
      <c r="L2209" s="1">
        <v>123000000</v>
      </c>
      <c r="M2209" s="1" t="s">
        <v>4476</v>
      </c>
    </row>
    <row r="2210" spans="1:13" x14ac:dyDescent="0.25">
      <c r="A2210" s="1" t="s">
        <v>4477</v>
      </c>
      <c r="B2210" s="1">
        <v>17</v>
      </c>
      <c r="C2210" s="1">
        <v>15</v>
      </c>
      <c r="D2210" s="1">
        <f>IF(Table1[[#This Row],[Position]]&lt;4,3,(IF(Table1[[#This Row],[Position]]&gt;10,1,2)))</f>
        <v>1</v>
      </c>
      <c r="E2210" s="1">
        <f>IF(Table1[[#This Row],[Previous Position]]&lt;4,3,(IF(Table1[[#This Row],[Previous Position]]&gt;10,1,2)))</f>
        <v>1</v>
      </c>
      <c r="F2210" s="1">
        <v>70</v>
      </c>
      <c r="G2210" s="1">
        <v>27.44</v>
      </c>
      <c r="H2210" s="1" t="s">
        <v>45</v>
      </c>
      <c r="I2210" s="1">
        <v>0</v>
      </c>
      <c r="J2210" s="1">
        <v>0</v>
      </c>
      <c r="K2210" s="1">
        <v>0.67</v>
      </c>
      <c r="L2210" s="1">
        <v>456000000</v>
      </c>
      <c r="M2210" s="1" t="s">
        <v>4478</v>
      </c>
    </row>
    <row r="2211" spans="1:13" x14ac:dyDescent="0.25">
      <c r="A2211" s="1" t="s">
        <v>4479</v>
      </c>
      <c r="B2211" s="1">
        <v>17</v>
      </c>
      <c r="C2211" s="1">
        <v>15</v>
      </c>
      <c r="D2211" s="1">
        <f>IF(Table1[[#This Row],[Position]]&lt;4,3,(IF(Table1[[#This Row],[Position]]&gt;10,1,2)))</f>
        <v>1</v>
      </c>
      <c r="E2211" s="1">
        <f>IF(Table1[[#This Row],[Previous Position]]&lt;4,3,(IF(Table1[[#This Row],[Previous Position]]&gt;10,1,2)))</f>
        <v>1</v>
      </c>
      <c r="F2211" s="1">
        <v>70</v>
      </c>
      <c r="G2211" s="1">
        <v>0</v>
      </c>
      <c r="H2211" s="1" t="s">
        <v>1071</v>
      </c>
      <c r="I2211" s="1">
        <v>0</v>
      </c>
      <c r="J2211" s="1">
        <v>0</v>
      </c>
      <c r="K2211" s="1">
        <v>0</v>
      </c>
      <c r="L2211" s="1">
        <v>7940000</v>
      </c>
      <c r="M2211" s="1" t="s">
        <v>4480</v>
      </c>
    </row>
    <row r="2212" spans="1:13" x14ac:dyDescent="0.25">
      <c r="A2212" s="1" t="s">
        <v>4481</v>
      </c>
      <c r="B2212" s="1">
        <v>14</v>
      </c>
      <c r="C2212" s="1">
        <v>14</v>
      </c>
      <c r="D2212" s="1">
        <f>IF(Table1[[#This Row],[Position]]&lt;4,3,(IF(Table1[[#This Row],[Position]]&gt;10,1,2)))</f>
        <v>1</v>
      </c>
      <c r="E2212" s="1">
        <f>IF(Table1[[#This Row],[Previous Position]]&lt;4,3,(IF(Table1[[#This Row],[Previous Position]]&gt;10,1,2)))</f>
        <v>1</v>
      </c>
      <c r="F2212" s="1">
        <v>40</v>
      </c>
      <c r="G2212" s="1">
        <v>0</v>
      </c>
      <c r="H2212" s="1" t="s">
        <v>1004</v>
      </c>
      <c r="I2212" s="1">
        <v>0</v>
      </c>
      <c r="J2212" s="1">
        <v>0</v>
      </c>
      <c r="K2212" s="1">
        <v>0.16</v>
      </c>
      <c r="L2212" s="1">
        <v>22600000</v>
      </c>
      <c r="M2212" s="1" t="s">
        <v>4482</v>
      </c>
    </row>
    <row r="2213" spans="1:13" x14ac:dyDescent="0.25">
      <c r="A2213" s="1" t="s">
        <v>4483</v>
      </c>
      <c r="B2213" s="1">
        <v>17</v>
      </c>
      <c r="C2213" s="1">
        <v>0</v>
      </c>
      <c r="D2213" s="1">
        <f>IF(Table1[[#This Row],[Position]]&lt;4,3,(IF(Table1[[#This Row],[Position]]&gt;10,1,2)))</f>
        <v>1</v>
      </c>
      <c r="E2213" s="1">
        <f>IF(Table1[[#This Row],[Previous Position]]&lt;4,3,(IF(Table1[[#This Row],[Previous Position]]&gt;10,1,2)))</f>
        <v>3</v>
      </c>
      <c r="F2213" s="1">
        <v>70</v>
      </c>
      <c r="G2213" s="1">
        <v>36.47</v>
      </c>
      <c r="H2213" s="1" t="s">
        <v>4484</v>
      </c>
      <c r="I2213" s="1">
        <v>0</v>
      </c>
      <c r="J2213" s="1">
        <v>0</v>
      </c>
      <c r="K2213" s="1">
        <v>0.82</v>
      </c>
      <c r="L2213" s="1">
        <v>330000000</v>
      </c>
      <c r="M2213" s="1" t="s">
        <v>4485</v>
      </c>
    </row>
    <row r="2214" spans="1:13" x14ac:dyDescent="0.25">
      <c r="A2214" s="1" t="s">
        <v>4486</v>
      </c>
      <c r="B2214" s="1">
        <v>17</v>
      </c>
      <c r="C2214" s="1">
        <v>19</v>
      </c>
      <c r="D2214" s="1">
        <f>IF(Table1[[#This Row],[Position]]&lt;4,3,(IF(Table1[[#This Row],[Position]]&gt;10,1,2)))</f>
        <v>1</v>
      </c>
      <c r="E2214" s="1">
        <f>IF(Table1[[#This Row],[Previous Position]]&lt;4,3,(IF(Table1[[#This Row],[Previous Position]]&gt;10,1,2)))</f>
        <v>1</v>
      </c>
      <c r="F2214" s="1">
        <v>70</v>
      </c>
      <c r="G2214" s="1">
        <v>10.92</v>
      </c>
      <c r="H2214" s="1" t="s">
        <v>4487</v>
      </c>
      <c r="I2214" s="1">
        <v>0</v>
      </c>
      <c r="J2214" s="1">
        <v>0</v>
      </c>
      <c r="K2214" s="1">
        <v>0.81</v>
      </c>
      <c r="L2214" s="1">
        <v>2420000</v>
      </c>
      <c r="M2214" s="1" t="s">
        <v>4488</v>
      </c>
    </row>
    <row r="2215" spans="1:13" x14ac:dyDescent="0.25">
      <c r="A2215" s="1" t="s">
        <v>4489</v>
      </c>
      <c r="B2215" s="1">
        <v>14</v>
      </c>
      <c r="C2215" s="1">
        <v>16</v>
      </c>
      <c r="D2215" s="1">
        <f>IF(Table1[[#This Row],[Position]]&lt;4,3,(IF(Table1[[#This Row],[Position]]&gt;10,1,2)))</f>
        <v>1</v>
      </c>
      <c r="E2215" s="1">
        <f>IF(Table1[[#This Row],[Previous Position]]&lt;4,3,(IF(Table1[[#This Row],[Previous Position]]&gt;10,1,2)))</f>
        <v>1</v>
      </c>
      <c r="F2215" s="1">
        <v>40</v>
      </c>
      <c r="G2215" s="1">
        <v>1.84</v>
      </c>
      <c r="H2215" s="1" t="s">
        <v>969</v>
      </c>
      <c r="I2215" s="1">
        <v>0</v>
      </c>
      <c r="J2215" s="1">
        <v>0</v>
      </c>
      <c r="K2215" s="1">
        <v>0.1</v>
      </c>
      <c r="L2215" s="1">
        <v>14600000</v>
      </c>
      <c r="M2215" s="1" t="s">
        <v>4490</v>
      </c>
    </row>
    <row r="2216" spans="1:13" x14ac:dyDescent="0.25">
      <c r="A2216" s="1" t="s">
        <v>4491</v>
      </c>
      <c r="B2216" s="1">
        <v>17</v>
      </c>
      <c r="C2216" s="1">
        <v>16</v>
      </c>
      <c r="D2216" s="1">
        <f>IF(Table1[[#This Row],[Position]]&lt;4,3,(IF(Table1[[#This Row],[Position]]&gt;10,1,2)))</f>
        <v>1</v>
      </c>
      <c r="E2216" s="1">
        <f>IF(Table1[[#This Row],[Previous Position]]&lt;4,3,(IF(Table1[[#This Row],[Previous Position]]&gt;10,1,2)))</f>
        <v>1</v>
      </c>
      <c r="F2216" s="1">
        <v>70</v>
      </c>
      <c r="G2216" s="1">
        <v>0</v>
      </c>
      <c r="H2216" s="1" t="s">
        <v>368</v>
      </c>
      <c r="I2216" s="1">
        <v>0</v>
      </c>
      <c r="J2216" s="1">
        <v>0</v>
      </c>
      <c r="K2216" s="1">
        <v>0</v>
      </c>
      <c r="L2216" s="1">
        <v>332000</v>
      </c>
      <c r="M2216" s="1" t="s">
        <v>4492</v>
      </c>
    </row>
    <row r="2217" spans="1:13" x14ac:dyDescent="0.25">
      <c r="A2217" s="1" t="s">
        <v>4493</v>
      </c>
      <c r="B2217" s="1">
        <v>17</v>
      </c>
      <c r="C2217" s="1">
        <v>16</v>
      </c>
      <c r="D2217" s="1">
        <f>IF(Table1[[#This Row],[Position]]&lt;4,3,(IF(Table1[[#This Row],[Position]]&gt;10,1,2)))</f>
        <v>1</v>
      </c>
      <c r="E2217" s="1">
        <f>IF(Table1[[#This Row],[Previous Position]]&lt;4,3,(IF(Table1[[#This Row],[Previous Position]]&gt;10,1,2)))</f>
        <v>1</v>
      </c>
      <c r="F2217" s="1">
        <v>70</v>
      </c>
      <c r="G2217" s="1">
        <v>0</v>
      </c>
      <c r="H2217" s="1" t="s">
        <v>4494</v>
      </c>
      <c r="I2217" s="1">
        <v>0</v>
      </c>
      <c r="J2217" s="1">
        <v>0</v>
      </c>
      <c r="K2217" s="1">
        <v>0.03</v>
      </c>
      <c r="L2217" s="1">
        <v>22000</v>
      </c>
      <c r="M2217" s="1" t="s">
        <v>4495</v>
      </c>
    </row>
    <row r="2218" spans="1:13" x14ac:dyDescent="0.25">
      <c r="A2218" s="1" t="s">
        <v>4496</v>
      </c>
      <c r="B2218" s="1">
        <v>17</v>
      </c>
      <c r="C2218" s="1">
        <v>15</v>
      </c>
      <c r="D2218" s="1">
        <f>IF(Table1[[#This Row],[Position]]&lt;4,3,(IF(Table1[[#This Row],[Position]]&gt;10,1,2)))</f>
        <v>1</v>
      </c>
      <c r="E2218" s="1">
        <f>IF(Table1[[#This Row],[Previous Position]]&lt;4,3,(IF(Table1[[#This Row],[Previous Position]]&gt;10,1,2)))</f>
        <v>1</v>
      </c>
      <c r="F2218" s="1">
        <v>70</v>
      </c>
      <c r="G2218" s="1">
        <v>0</v>
      </c>
      <c r="H2218" s="1" t="s">
        <v>4467</v>
      </c>
      <c r="I2218" s="1">
        <v>0</v>
      </c>
      <c r="J2218" s="1">
        <v>0</v>
      </c>
      <c r="K2218" s="1">
        <v>0</v>
      </c>
      <c r="L2218" s="1">
        <v>123000</v>
      </c>
      <c r="M2218" s="1" t="s">
        <v>4497</v>
      </c>
    </row>
    <row r="2219" spans="1:13" x14ac:dyDescent="0.25">
      <c r="A2219" s="1" t="s">
        <v>4391</v>
      </c>
      <c r="B2219" s="1">
        <v>17</v>
      </c>
      <c r="C2219" s="1">
        <v>19</v>
      </c>
      <c r="D2219" s="1">
        <f>IF(Table1[[#This Row],[Position]]&lt;4,3,(IF(Table1[[#This Row],[Position]]&gt;10,1,2)))</f>
        <v>1</v>
      </c>
      <c r="E2219" s="1">
        <f>IF(Table1[[#This Row],[Previous Position]]&lt;4,3,(IF(Table1[[#This Row],[Previous Position]]&gt;10,1,2)))</f>
        <v>1</v>
      </c>
      <c r="F2219" s="1">
        <v>70</v>
      </c>
      <c r="G2219" s="1">
        <v>0</v>
      </c>
      <c r="H2219" s="1" t="s">
        <v>4498</v>
      </c>
      <c r="I2219" s="1">
        <v>0</v>
      </c>
      <c r="J2219" s="1">
        <v>0</v>
      </c>
      <c r="K2219" s="1">
        <v>0.24</v>
      </c>
      <c r="L2219" s="1">
        <v>1240000000</v>
      </c>
      <c r="M2219" s="1" t="s">
        <v>4393</v>
      </c>
    </row>
    <row r="2220" spans="1:13" x14ac:dyDescent="0.25">
      <c r="A2220" s="1" t="s">
        <v>4499</v>
      </c>
      <c r="B2220" s="1">
        <v>14</v>
      </c>
      <c r="C2220" s="1">
        <v>13</v>
      </c>
      <c r="D2220" s="1">
        <f>IF(Table1[[#This Row],[Position]]&lt;4,3,(IF(Table1[[#This Row],[Position]]&gt;10,1,2)))</f>
        <v>1</v>
      </c>
      <c r="E2220" s="1">
        <f>IF(Table1[[#This Row],[Previous Position]]&lt;4,3,(IF(Table1[[#This Row],[Previous Position]]&gt;10,1,2)))</f>
        <v>1</v>
      </c>
      <c r="F2220" s="1">
        <v>40</v>
      </c>
      <c r="G2220" s="1">
        <v>0</v>
      </c>
      <c r="H2220" s="1" t="s">
        <v>2612</v>
      </c>
      <c r="I2220" s="1">
        <v>0</v>
      </c>
      <c r="J2220" s="1">
        <v>0</v>
      </c>
      <c r="K2220" s="1">
        <v>0.8</v>
      </c>
      <c r="L2220" s="1">
        <v>42200000</v>
      </c>
      <c r="M2220" s="1" t="s">
        <v>4500</v>
      </c>
    </row>
    <row r="2221" spans="1:13" x14ac:dyDescent="0.25">
      <c r="A2221" s="1" t="s">
        <v>4501</v>
      </c>
      <c r="B2221" s="1">
        <v>14</v>
      </c>
      <c r="C2221" s="1">
        <v>11</v>
      </c>
      <c r="D2221" s="1">
        <f>IF(Table1[[#This Row],[Position]]&lt;4,3,(IF(Table1[[#This Row],[Position]]&gt;10,1,2)))</f>
        <v>1</v>
      </c>
      <c r="E2221" s="1">
        <f>IF(Table1[[#This Row],[Previous Position]]&lt;4,3,(IF(Table1[[#This Row],[Previous Position]]&gt;10,1,2)))</f>
        <v>1</v>
      </c>
      <c r="F2221" s="1">
        <v>40</v>
      </c>
      <c r="G2221" s="1">
        <v>0</v>
      </c>
      <c r="H2221" s="1" t="s">
        <v>4502</v>
      </c>
      <c r="I2221" s="1">
        <v>0</v>
      </c>
      <c r="J2221" s="1">
        <v>0</v>
      </c>
      <c r="K2221" s="1">
        <v>0.14000000000000001</v>
      </c>
      <c r="L2221" s="1">
        <v>57400000</v>
      </c>
      <c r="M2221" s="1" t="s">
        <v>4503</v>
      </c>
    </row>
    <row r="2222" spans="1:13" x14ac:dyDescent="0.25">
      <c r="A2222" s="1" t="s">
        <v>4504</v>
      </c>
      <c r="B2222" s="1">
        <v>17</v>
      </c>
      <c r="C2222" s="1">
        <v>15</v>
      </c>
      <c r="D2222" s="1">
        <f>IF(Table1[[#This Row],[Position]]&lt;4,3,(IF(Table1[[#This Row],[Position]]&gt;10,1,2)))</f>
        <v>1</v>
      </c>
      <c r="E2222" s="1">
        <f>IF(Table1[[#This Row],[Previous Position]]&lt;4,3,(IF(Table1[[#This Row],[Previous Position]]&gt;10,1,2)))</f>
        <v>1</v>
      </c>
      <c r="F2222" s="1">
        <v>70</v>
      </c>
      <c r="G2222" s="1">
        <v>5.79</v>
      </c>
      <c r="H2222" s="1" t="s">
        <v>4505</v>
      </c>
      <c r="I2222" s="1">
        <v>0</v>
      </c>
      <c r="J2222" s="1">
        <v>0</v>
      </c>
      <c r="K2222" s="1">
        <v>0.98</v>
      </c>
      <c r="L2222" s="1">
        <v>157000000</v>
      </c>
      <c r="M2222" s="1" t="s">
        <v>4506</v>
      </c>
    </row>
    <row r="2223" spans="1:13" x14ac:dyDescent="0.25">
      <c r="A2223" s="1" t="s">
        <v>4507</v>
      </c>
      <c r="B2223" s="1">
        <v>17</v>
      </c>
      <c r="C2223" s="1">
        <v>15</v>
      </c>
      <c r="D2223" s="1">
        <f>IF(Table1[[#This Row],[Position]]&lt;4,3,(IF(Table1[[#This Row],[Position]]&gt;10,1,2)))</f>
        <v>1</v>
      </c>
      <c r="E2223" s="1">
        <f>IF(Table1[[#This Row],[Previous Position]]&lt;4,3,(IF(Table1[[#This Row],[Previous Position]]&gt;10,1,2)))</f>
        <v>1</v>
      </c>
      <c r="F2223" s="1">
        <v>70</v>
      </c>
      <c r="G2223" s="1">
        <v>3.01</v>
      </c>
      <c r="H2223" s="1" t="s">
        <v>4508</v>
      </c>
      <c r="I2223" s="1">
        <v>0</v>
      </c>
      <c r="J2223" s="1">
        <v>0</v>
      </c>
      <c r="K2223" s="1">
        <v>0.5</v>
      </c>
      <c r="L2223" s="1">
        <v>1690000</v>
      </c>
      <c r="M2223" s="1" t="s">
        <v>4509</v>
      </c>
    </row>
    <row r="2224" spans="1:13" x14ac:dyDescent="0.25">
      <c r="A2224" s="1" t="s">
        <v>4510</v>
      </c>
      <c r="B2224" s="1">
        <v>18</v>
      </c>
      <c r="C2224" s="1">
        <v>18</v>
      </c>
      <c r="D2224" s="1">
        <f>IF(Table1[[#This Row],[Position]]&lt;4,3,(IF(Table1[[#This Row],[Position]]&gt;10,1,2)))</f>
        <v>1</v>
      </c>
      <c r="E2224" s="1">
        <f>IF(Table1[[#This Row],[Previous Position]]&lt;4,3,(IF(Table1[[#This Row],[Previous Position]]&gt;10,1,2)))</f>
        <v>1</v>
      </c>
      <c r="F2224" s="1">
        <v>90</v>
      </c>
      <c r="G2224" s="1">
        <v>0.37</v>
      </c>
      <c r="H2224" s="1" t="s">
        <v>4511</v>
      </c>
      <c r="I2224" s="1">
        <v>0</v>
      </c>
      <c r="J2224" s="1">
        <v>0</v>
      </c>
      <c r="K2224" s="1">
        <v>0.18</v>
      </c>
      <c r="L2224" s="1">
        <v>89000000</v>
      </c>
      <c r="M2224" s="1" t="s">
        <v>4512</v>
      </c>
    </row>
    <row r="2225" spans="1:13" x14ac:dyDescent="0.25">
      <c r="A2225" s="1" t="s">
        <v>4513</v>
      </c>
      <c r="B2225" s="1">
        <v>13</v>
      </c>
      <c r="C2225" s="1">
        <v>18</v>
      </c>
      <c r="D2225" s="1">
        <f>IF(Table1[[#This Row],[Position]]&lt;4,3,(IF(Table1[[#This Row],[Position]]&gt;10,1,2)))</f>
        <v>1</v>
      </c>
      <c r="E2225" s="1">
        <f>IF(Table1[[#This Row],[Previous Position]]&lt;4,3,(IF(Table1[[#This Row],[Previous Position]]&gt;10,1,2)))</f>
        <v>1</v>
      </c>
      <c r="F2225" s="1">
        <v>30</v>
      </c>
      <c r="G2225" s="1">
        <v>0</v>
      </c>
      <c r="H2225" s="1" t="s">
        <v>130</v>
      </c>
      <c r="I2225" s="1">
        <v>0</v>
      </c>
      <c r="J2225" s="1">
        <v>0</v>
      </c>
      <c r="K2225" s="1">
        <v>0.91</v>
      </c>
      <c r="L2225" s="1">
        <v>367000000</v>
      </c>
      <c r="M2225" s="1" t="s">
        <v>4514</v>
      </c>
    </row>
    <row r="2226" spans="1:13" x14ac:dyDescent="0.25">
      <c r="A2226" s="1" t="s">
        <v>4515</v>
      </c>
      <c r="B2226" s="1">
        <v>13</v>
      </c>
      <c r="C2226" s="1">
        <v>13</v>
      </c>
      <c r="D2226" s="1">
        <f>IF(Table1[[#This Row],[Position]]&lt;4,3,(IF(Table1[[#This Row],[Position]]&gt;10,1,2)))</f>
        <v>1</v>
      </c>
      <c r="E2226" s="1">
        <f>IF(Table1[[#This Row],[Previous Position]]&lt;4,3,(IF(Table1[[#This Row],[Previous Position]]&gt;10,1,2)))</f>
        <v>1</v>
      </c>
      <c r="F2226" s="1">
        <v>30</v>
      </c>
      <c r="G2226" s="1">
        <v>0</v>
      </c>
      <c r="H2226" s="1" t="s">
        <v>446</v>
      </c>
      <c r="I2226" s="1">
        <v>0</v>
      </c>
      <c r="J2226" s="1">
        <v>0</v>
      </c>
      <c r="K2226" s="1">
        <v>0.99</v>
      </c>
      <c r="L2226" s="1">
        <v>107000000</v>
      </c>
      <c r="M2226" s="1" t="s">
        <v>4516</v>
      </c>
    </row>
    <row r="2227" spans="1:13" x14ac:dyDescent="0.25">
      <c r="A2227" s="1" t="s">
        <v>4517</v>
      </c>
      <c r="B2227" s="1">
        <v>13</v>
      </c>
      <c r="C2227" s="1">
        <v>0</v>
      </c>
      <c r="D2227" s="1">
        <f>IF(Table1[[#This Row],[Position]]&lt;4,3,(IF(Table1[[#This Row],[Position]]&gt;10,1,2)))</f>
        <v>1</v>
      </c>
      <c r="E2227" s="1">
        <f>IF(Table1[[#This Row],[Previous Position]]&lt;4,3,(IF(Table1[[#This Row],[Previous Position]]&gt;10,1,2)))</f>
        <v>3</v>
      </c>
      <c r="F2227" s="1">
        <v>30</v>
      </c>
      <c r="G2227" s="1">
        <v>0</v>
      </c>
      <c r="H2227" s="1" t="s">
        <v>229</v>
      </c>
      <c r="I2227" s="1">
        <v>0</v>
      </c>
      <c r="J2227" s="1">
        <v>0</v>
      </c>
      <c r="K2227" s="1">
        <v>0.89</v>
      </c>
      <c r="L2227" s="1">
        <v>176000000</v>
      </c>
      <c r="M2227" s="1" t="s">
        <v>4518</v>
      </c>
    </row>
    <row r="2228" spans="1:13" x14ac:dyDescent="0.25">
      <c r="A2228" s="1" t="s">
        <v>4519</v>
      </c>
      <c r="B2228" s="1">
        <v>18</v>
      </c>
      <c r="C2228" s="1">
        <v>17</v>
      </c>
      <c r="D2228" s="1">
        <f>IF(Table1[[#This Row],[Position]]&lt;4,3,(IF(Table1[[#This Row],[Position]]&gt;10,1,2)))</f>
        <v>1</v>
      </c>
      <c r="E2228" s="1">
        <f>IF(Table1[[#This Row],[Previous Position]]&lt;4,3,(IF(Table1[[#This Row],[Previous Position]]&gt;10,1,2)))</f>
        <v>1</v>
      </c>
      <c r="F2228" s="1">
        <v>90</v>
      </c>
      <c r="G2228" s="1">
        <v>2.21</v>
      </c>
      <c r="H2228" s="1" t="s">
        <v>3367</v>
      </c>
      <c r="I2228" s="1">
        <v>0</v>
      </c>
      <c r="J2228" s="1">
        <v>0</v>
      </c>
      <c r="K2228" s="1">
        <v>0.12</v>
      </c>
      <c r="L2228" s="1">
        <v>124000</v>
      </c>
      <c r="M2228" s="1" t="s">
        <v>4520</v>
      </c>
    </row>
    <row r="2229" spans="1:13" x14ac:dyDescent="0.25">
      <c r="A2229" s="1" t="s">
        <v>4521</v>
      </c>
      <c r="B2229" s="1">
        <v>13</v>
      </c>
      <c r="C2229" s="1">
        <v>0</v>
      </c>
      <c r="D2229" s="1">
        <f>IF(Table1[[#This Row],[Position]]&lt;4,3,(IF(Table1[[#This Row],[Position]]&gt;10,1,2)))</f>
        <v>1</v>
      </c>
      <c r="E2229" s="1">
        <f>IF(Table1[[#This Row],[Previous Position]]&lt;4,3,(IF(Table1[[#This Row],[Previous Position]]&gt;10,1,2)))</f>
        <v>3</v>
      </c>
      <c r="F2229" s="1">
        <v>30</v>
      </c>
      <c r="G2229" s="1">
        <v>0.64</v>
      </c>
      <c r="H2229" s="1" t="s">
        <v>4522</v>
      </c>
      <c r="I2229" s="1">
        <v>0</v>
      </c>
      <c r="J2229" s="1">
        <v>0</v>
      </c>
      <c r="K2229" s="1">
        <v>0.74</v>
      </c>
      <c r="L2229" s="1">
        <v>34600000</v>
      </c>
      <c r="M2229" s="1" t="s">
        <v>4523</v>
      </c>
    </row>
    <row r="2230" spans="1:13" x14ac:dyDescent="0.25">
      <c r="A2230" s="1" t="s">
        <v>4524</v>
      </c>
      <c r="B2230" s="1">
        <v>19</v>
      </c>
      <c r="C2230" s="1">
        <v>0</v>
      </c>
      <c r="D2230" s="1">
        <f>IF(Table1[[#This Row],[Position]]&lt;4,3,(IF(Table1[[#This Row],[Position]]&gt;10,1,2)))</f>
        <v>1</v>
      </c>
      <c r="E2230" s="1">
        <f>IF(Table1[[#This Row],[Previous Position]]&lt;4,3,(IF(Table1[[#This Row],[Previous Position]]&gt;10,1,2)))</f>
        <v>3</v>
      </c>
      <c r="F2230" s="1">
        <v>90</v>
      </c>
      <c r="G2230" s="1">
        <v>6.27</v>
      </c>
      <c r="H2230" s="1" t="s">
        <v>50</v>
      </c>
      <c r="I2230" s="1">
        <v>0</v>
      </c>
      <c r="J2230" s="1">
        <v>0</v>
      </c>
      <c r="K2230" s="1">
        <v>0.54</v>
      </c>
      <c r="L2230" s="1">
        <v>10100000</v>
      </c>
      <c r="M2230" s="1" t="s">
        <v>4525</v>
      </c>
    </row>
    <row r="2231" spans="1:13" x14ac:dyDescent="0.25">
      <c r="A2231" s="1" t="s">
        <v>4526</v>
      </c>
      <c r="B2231" s="1">
        <v>20</v>
      </c>
      <c r="C2231" s="1">
        <v>0</v>
      </c>
      <c r="D2231" s="1">
        <f>IF(Table1[[#This Row],[Position]]&lt;4,3,(IF(Table1[[#This Row],[Position]]&gt;10,1,2)))</f>
        <v>1</v>
      </c>
      <c r="E2231" s="1">
        <f>IF(Table1[[#This Row],[Previous Position]]&lt;4,3,(IF(Table1[[#This Row],[Previous Position]]&gt;10,1,2)))</f>
        <v>3</v>
      </c>
      <c r="F2231" s="1">
        <v>90</v>
      </c>
      <c r="G2231" s="1">
        <v>0</v>
      </c>
      <c r="H2231" s="1" t="s">
        <v>3722</v>
      </c>
      <c r="I2231" s="1">
        <v>0</v>
      </c>
      <c r="J2231" s="1">
        <v>0</v>
      </c>
      <c r="K2231" s="1">
        <v>7.0000000000000007E-2</v>
      </c>
      <c r="L2231" s="1">
        <v>26400000</v>
      </c>
      <c r="M2231" s="1" t="s">
        <v>4527</v>
      </c>
    </row>
    <row r="2232" spans="1:13" x14ac:dyDescent="0.25">
      <c r="A2232" s="1" t="s">
        <v>3488</v>
      </c>
      <c r="B2232" s="1">
        <v>13</v>
      </c>
      <c r="C2232" s="1">
        <v>0</v>
      </c>
      <c r="D2232" s="1">
        <f>IF(Table1[[#This Row],[Position]]&lt;4,3,(IF(Table1[[#This Row],[Position]]&gt;10,1,2)))</f>
        <v>1</v>
      </c>
      <c r="E2232" s="1">
        <f>IF(Table1[[#This Row],[Previous Position]]&lt;4,3,(IF(Table1[[#This Row],[Previous Position]]&gt;10,1,2)))</f>
        <v>3</v>
      </c>
      <c r="F2232" s="1">
        <v>30</v>
      </c>
      <c r="G2232" s="1">
        <v>0</v>
      </c>
      <c r="H2232" s="1" t="s">
        <v>53</v>
      </c>
      <c r="I2232" s="1">
        <v>0</v>
      </c>
      <c r="J2232" s="1">
        <v>0</v>
      </c>
      <c r="K2232" s="1">
        <v>0.8</v>
      </c>
      <c r="L2232" s="1">
        <v>320000000</v>
      </c>
      <c r="M2232" s="1" t="s">
        <v>3489</v>
      </c>
    </row>
    <row r="2233" spans="1:13" x14ac:dyDescent="0.25">
      <c r="A2233" s="1" t="s">
        <v>4528</v>
      </c>
      <c r="B2233" s="1">
        <v>13</v>
      </c>
      <c r="C2233" s="1">
        <v>13</v>
      </c>
      <c r="D2233" s="1">
        <f>IF(Table1[[#This Row],[Position]]&lt;4,3,(IF(Table1[[#This Row],[Position]]&gt;10,1,2)))</f>
        <v>1</v>
      </c>
      <c r="E2233" s="1">
        <f>IF(Table1[[#This Row],[Previous Position]]&lt;4,3,(IF(Table1[[#This Row],[Previous Position]]&gt;10,1,2)))</f>
        <v>1</v>
      </c>
      <c r="F2233" s="1">
        <v>30</v>
      </c>
      <c r="G2233" s="1">
        <v>1.58</v>
      </c>
      <c r="H2233" s="1" t="s">
        <v>3204</v>
      </c>
      <c r="I2233" s="1">
        <v>0</v>
      </c>
      <c r="J2233" s="1">
        <v>0</v>
      </c>
      <c r="K2233" s="1">
        <v>0.05</v>
      </c>
      <c r="L2233" s="1">
        <v>42100000</v>
      </c>
      <c r="M2233" s="1" t="s">
        <v>4529</v>
      </c>
    </row>
    <row r="2234" spans="1:13" x14ac:dyDescent="0.25">
      <c r="A2234" s="1" t="s">
        <v>4243</v>
      </c>
      <c r="B2234" s="1">
        <v>13</v>
      </c>
      <c r="C2234" s="1">
        <v>14</v>
      </c>
      <c r="D2234" s="1">
        <f>IF(Table1[[#This Row],[Position]]&lt;4,3,(IF(Table1[[#This Row],[Position]]&gt;10,1,2)))</f>
        <v>1</v>
      </c>
      <c r="E2234" s="1">
        <f>IF(Table1[[#This Row],[Previous Position]]&lt;4,3,(IF(Table1[[#This Row],[Previous Position]]&gt;10,1,2)))</f>
        <v>1</v>
      </c>
      <c r="F2234" s="1">
        <v>30</v>
      </c>
      <c r="G2234" s="1">
        <v>32.22</v>
      </c>
      <c r="H2234" s="1" t="s">
        <v>1759</v>
      </c>
      <c r="I2234" s="1">
        <v>0</v>
      </c>
      <c r="J2234" s="1">
        <v>0</v>
      </c>
      <c r="K2234" s="1">
        <v>0.96</v>
      </c>
      <c r="L2234" s="1">
        <v>9510000</v>
      </c>
      <c r="M2234" s="1" t="s">
        <v>4244</v>
      </c>
    </row>
    <row r="2235" spans="1:13" x14ac:dyDescent="0.25">
      <c r="A2235" s="1" t="s">
        <v>4530</v>
      </c>
      <c r="B2235" s="1">
        <v>20</v>
      </c>
      <c r="C2235" s="1">
        <v>0</v>
      </c>
      <c r="D2235" s="1">
        <f>IF(Table1[[#This Row],[Position]]&lt;4,3,(IF(Table1[[#This Row],[Position]]&gt;10,1,2)))</f>
        <v>1</v>
      </c>
      <c r="E2235" s="1">
        <f>IF(Table1[[#This Row],[Previous Position]]&lt;4,3,(IF(Table1[[#This Row],[Previous Position]]&gt;10,1,2)))</f>
        <v>3</v>
      </c>
      <c r="F2235" s="1">
        <v>90</v>
      </c>
      <c r="G2235" s="1">
        <v>0</v>
      </c>
      <c r="H2235" s="1" t="s">
        <v>343</v>
      </c>
      <c r="I2235" s="1">
        <v>0</v>
      </c>
      <c r="J2235" s="1">
        <v>0</v>
      </c>
      <c r="K2235" s="1">
        <v>0.04</v>
      </c>
      <c r="L2235" s="1">
        <v>58400000</v>
      </c>
      <c r="M2235" s="1" t="s">
        <v>4531</v>
      </c>
    </row>
    <row r="2236" spans="1:13" x14ac:dyDescent="0.25">
      <c r="A2236" s="1" t="s">
        <v>4532</v>
      </c>
      <c r="B2236" s="1">
        <v>19</v>
      </c>
      <c r="C2236" s="1">
        <v>18</v>
      </c>
      <c r="D2236" s="1">
        <f>IF(Table1[[#This Row],[Position]]&lt;4,3,(IF(Table1[[#This Row],[Position]]&gt;10,1,2)))</f>
        <v>1</v>
      </c>
      <c r="E2236" s="1">
        <f>IF(Table1[[#This Row],[Previous Position]]&lt;4,3,(IF(Table1[[#This Row],[Previous Position]]&gt;10,1,2)))</f>
        <v>1</v>
      </c>
      <c r="F2236" s="1">
        <v>90</v>
      </c>
      <c r="G2236" s="1">
        <v>0</v>
      </c>
      <c r="H2236" s="1" t="s">
        <v>2390</v>
      </c>
      <c r="I2236" s="1">
        <v>0</v>
      </c>
      <c r="J2236" s="1">
        <v>0</v>
      </c>
      <c r="K2236" s="1">
        <v>0.22</v>
      </c>
      <c r="L2236" s="1">
        <v>132000000</v>
      </c>
      <c r="M2236" s="1" t="s">
        <v>4533</v>
      </c>
    </row>
    <row r="2237" spans="1:13" x14ac:dyDescent="0.25">
      <c r="A2237" s="1" t="s">
        <v>4534</v>
      </c>
      <c r="B2237" s="1">
        <v>13</v>
      </c>
      <c r="C2237" s="1">
        <v>15</v>
      </c>
      <c r="D2237" s="1">
        <f>IF(Table1[[#This Row],[Position]]&lt;4,3,(IF(Table1[[#This Row],[Position]]&gt;10,1,2)))</f>
        <v>1</v>
      </c>
      <c r="E2237" s="1">
        <f>IF(Table1[[#This Row],[Previous Position]]&lt;4,3,(IF(Table1[[#This Row],[Previous Position]]&gt;10,1,2)))</f>
        <v>1</v>
      </c>
      <c r="F2237" s="1">
        <v>30</v>
      </c>
      <c r="G2237" s="1">
        <v>0</v>
      </c>
      <c r="H2237" s="1" t="s">
        <v>555</v>
      </c>
      <c r="I2237" s="1">
        <v>0</v>
      </c>
      <c r="J2237" s="1">
        <v>0</v>
      </c>
      <c r="K2237" s="1">
        <v>0.01</v>
      </c>
      <c r="L2237" s="1">
        <v>5410000</v>
      </c>
      <c r="M2237" s="1" t="s">
        <v>4535</v>
      </c>
    </row>
    <row r="2238" spans="1:13" x14ac:dyDescent="0.25">
      <c r="A2238" s="1" t="s">
        <v>4536</v>
      </c>
      <c r="B2238" s="1">
        <v>18</v>
      </c>
      <c r="C2238" s="1">
        <v>16</v>
      </c>
      <c r="D2238" s="1">
        <f>IF(Table1[[#This Row],[Position]]&lt;4,3,(IF(Table1[[#This Row],[Position]]&gt;10,1,2)))</f>
        <v>1</v>
      </c>
      <c r="E2238" s="1">
        <f>IF(Table1[[#This Row],[Previous Position]]&lt;4,3,(IF(Table1[[#This Row],[Previous Position]]&gt;10,1,2)))</f>
        <v>1</v>
      </c>
      <c r="F2238" s="1">
        <v>90</v>
      </c>
      <c r="G2238" s="1">
        <v>6.22</v>
      </c>
      <c r="H2238" s="1" t="s">
        <v>4537</v>
      </c>
      <c r="I2238" s="1">
        <v>0</v>
      </c>
      <c r="J2238" s="1">
        <v>0</v>
      </c>
      <c r="K2238" s="1">
        <v>0.96</v>
      </c>
      <c r="L2238" s="1">
        <v>189000000</v>
      </c>
      <c r="M2238" s="1" t="s">
        <v>4538</v>
      </c>
    </row>
    <row r="2239" spans="1:13" x14ac:dyDescent="0.25">
      <c r="A2239" s="1" t="s">
        <v>4539</v>
      </c>
      <c r="B2239" s="1">
        <v>18</v>
      </c>
      <c r="C2239" s="1">
        <v>15</v>
      </c>
      <c r="D2239" s="1">
        <f>IF(Table1[[#This Row],[Position]]&lt;4,3,(IF(Table1[[#This Row],[Position]]&gt;10,1,2)))</f>
        <v>1</v>
      </c>
      <c r="E2239" s="1">
        <f>IF(Table1[[#This Row],[Previous Position]]&lt;4,3,(IF(Table1[[#This Row],[Previous Position]]&gt;10,1,2)))</f>
        <v>1</v>
      </c>
      <c r="F2239" s="1">
        <v>90</v>
      </c>
      <c r="G2239" s="1">
        <v>13.38</v>
      </c>
      <c r="H2239" s="1" t="s">
        <v>2019</v>
      </c>
      <c r="I2239" s="1">
        <v>0</v>
      </c>
      <c r="J2239" s="1">
        <v>0</v>
      </c>
      <c r="K2239" s="1">
        <v>0.81</v>
      </c>
      <c r="L2239" s="1">
        <v>2670000</v>
      </c>
      <c r="M2239" s="1" t="s">
        <v>4540</v>
      </c>
    </row>
    <row r="2240" spans="1:13" x14ac:dyDescent="0.25">
      <c r="A2240" s="1" t="s">
        <v>4541</v>
      </c>
      <c r="B2240" s="1">
        <v>13</v>
      </c>
      <c r="C2240" s="1">
        <v>11</v>
      </c>
      <c r="D2240" s="1">
        <f>IF(Table1[[#This Row],[Position]]&lt;4,3,(IF(Table1[[#This Row],[Position]]&gt;10,1,2)))</f>
        <v>1</v>
      </c>
      <c r="E2240" s="1">
        <f>IF(Table1[[#This Row],[Previous Position]]&lt;4,3,(IF(Table1[[#This Row],[Previous Position]]&gt;10,1,2)))</f>
        <v>1</v>
      </c>
      <c r="F2240" s="1">
        <v>30</v>
      </c>
      <c r="G2240" s="1">
        <v>17.11</v>
      </c>
      <c r="H2240" s="1" t="s">
        <v>154</v>
      </c>
      <c r="I2240" s="1">
        <v>0</v>
      </c>
      <c r="J2240" s="1">
        <v>0</v>
      </c>
      <c r="K2240" s="1">
        <v>0.98</v>
      </c>
      <c r="L2240" s="1">
        <v>86800000</v>
      </c>
      <c r="M2240" s="1" t="s">
        <v>4542</v>
      </c>
    </row>
    <row r="2241" spans="1:13" x14ac:dyDescent="0.25">
      <c r="A2241" s="1" t="s">
        <v>4543</v>
      </c>
      <c r="B2241" s="1">
        <v>19</v>
      </c>
      <c r="C2241" s="1">
        <v>17</v>
      </c>
      <c r="D2241" s="1">
        <f>IF(Table1[[#This Row],[Position]]&lt;4,3,(IF(Table1[[#This Row],[Position]]&gt;10,1,2)))</f>
        <v>1</v>
      </c>
      <c r="E2241" s="1">
        <f>IF(Table1[[#This Row],[Previous Position]]&lt;4,3,(IF(Table1[[#This Row],[Previous Position]]&gt;10,1,2)))</f>
        <v>1</v>
      </c>
      <c r="F2241" s="1">
        <v>90</v>
      </c>
      <c r="G2241" s="1">
        <v>0</v>
      </c>
      <c r="H2241" s="1" t="s">
        <v>977</v>
      </c>
      <c r="I2241" s="1">
        <v>0</v>
      </c>
      <c r="J2241" s="1">
        <v>0</v>
      </c>
      <c r="K2241" s="1">
        <v>0</v>
      </c>
      <c r="L2241" s="1">
        <v>1160000</v>
      </c>
      <c r="M2241" s="1" t="s">
        <v>4544</v>
      </c>
    </row>
    <row r="2242" spans="1:13" x14ac:dyDescent="0.25">
      <c r="A2242" s="1" t="s">
        <v>3536</v>
      </c>
      <c r="B2242" s="1">
        <v>13</v>
      </c>
      <c r="C2242" s="1">
        <v>0</v>
      </c>
      <c r="D2242" s="1">
        <f>IF(Table1[[#This Row],[Position]]&lt;4,3,(IF(Table1[[#This Row],[Position]]&gt;10,1,2)))</f>
        <v>1</v>
      </c>
      <c r="E2242" s="1">
        <f>IF(Table1[[#This Row],[Previous Position]]&lt;4,3,(IF(Table1[[#This Row],[Previous Position]]&gt;10,1,2)))</f>
        <v>3</v>
      </c>
      <c r="F2242" s="1">
        <v>30</v>
      </c>
      <c r="G2242" s="1">
        <v>0</v>
      </c>
      <c r="H2242" s="1" t="s">
        <v>673</v>
      </c>
      <c r="I2242" s="1">
        <v>0</v>
      </c>
      <c r="J2242" s="1">
        <v>0</v>
      </c>
      <c r="K2242" s="1">
        <v>0.5</v>
      </c>
      <c r="L2242" s="1">
        <v>393000</v>
      </c>
      <c r="M2242" s="1" t="s">
        <v>3537</v>
      </c>
    </row>
    <row r="2243" spans="1:13" x14ac:dyDescent="0.25">
      <c r="A2243" s="1" t="s">
        <v>4545</v>
      </c>
      <c r="B2243" s="1">
        <v>13</v>
      </c>
      <c r="C2243" s="1">
        <v>0</v>
      </c>
      <c r="D2243" s="1">
        <f>IF(Table1[[#This Row],[Position]]&lt;4,3,(IF(Table1[[#This Row],[Position]]&gt;10,1,2)))</f>
        <v>1</v>
      </c>
      <c r="E2243" s="1">
        <f>IF(Table1[[#This Row],[Previous Position]]&lt;4,3,(IF(Table1[[#This Row],[Previous Position]]&gt;10,1,2)))</f>
        <v>3</v>
      </c>
      <c r="F2243" s="1">
        <v>30</v>
      </c>
      <c r="G2243" s="1">
        <v>0</v>
      </c>
      <c r="H2243" s="1" t="s">
        <v>555</v>
      </c>
      <c r="I2243" s="1">
        <v>0</v>
      </c>
      <c r="J2243" s="1">
        <v>0</v>
      </c>
      <c r="K2243" s="1">
        <v>0.23</v>
      </c>
      <c r="L2243" s="1">
        <v>185000000</v>
      </c>
      <c r="M2243" s="1" t="s">
        <v>4546</v>
      </c>
    </row>
    <row r="2244" spans="1:13" x14ac:dyDescent="0.25">
      <c r="A2244" s="1" t="s">
        <v>4547</v>
      </c>
      <c r="B2244" s="1">
        <v>13</v>
      </c>
      <c r="C2244" s="1">
        <v>11</v>
      </c>
      <c r="D2244" s="1">
        <f>IF(Table1[[#This Row],[Position]]&lt;4,3,(IF(Table1[[#This Row],[Position]]&gt;10,1,2)))</f>
        <v>1</v>
      </c>
      <c r="E2244" s="1">
        <f>IF(Table1[[#This Row],[Previous Position]]&lt;4,3,(IF(Table1[[#This Row],[Previous Position]]&gt;10,1,2)))</f>
        <v>1</v>
      </c>
      <c r="F2244" s="1">
        <v>30</v>
      </c>
      <c r="G2244" s="1">
        <v>0</v>
      </c>
      <c r="H2244" s="1" t="s">
        <v>127</v>
      </c>
      <c r="I2244" s="1">
        <v>0</v>
      </c>
      <c r="J2244" s="1">
        <v>0</v>
      </c>
      <c r="K2244" s="1">
        <v>0.17</v>
      </c>
      <c r="L2244" s="1">
        <v>40600000</v>
      </c>
      <c r="M2244" s="1" t="s">
        <v>4548</v>
      </c>
    </row>
    <row r="2245" spans="1:13" x14ac:dyDescent="0.25">
      <c r="A2245" s="1" t="s">
        <v>4549</v>
      </c>
      <c r="B2245" s="1">
        <v>19</v>
      </c>
      <c r="C2245" s="1">
        <v>0</v>
      </c>
      <c r="D2245" s="1">
        <f>IF(Table1[[#This Row],[Position]]&lt;4,3,(IF(Table1[[#This Row],[Position]]&gt;10,1,2)))</f>
        <v>1</v>
      </c>
      <c r="E2245" s="1">
        <f>IF(Table1[[#This Row],[Previous Position]]&lt;4,3,(IF(Table1[[#This Row],[Previous Position]]&gt;10,1,2)))</f>
        <v>3</v>
      </c>
      <c r="F2245" s="1">
        <v>90</v>
      </c>
      <c r="G2245" s="1">
        <v>5.15</v>
      </c>
      <c r="H2245" s="1" t="s">
        <v>4550</v>
      </c>
      <c r="I2245" s="1">
        <v>0</v>
      </c>
      <c r="J2245" s="1">
        <v>0</v>
      </c>
      <c r="K2245" s="1">
        <v>0.27</v>
      </c>
      <c r="L2245" s="1">
        <v>6780000</v>
      </c>
      <c r="M2245" s="1" t="s">
        <v>4551</v>
      </c>
    </row>
    <row r="2246" spans="1:13" x14ac:dyDescent="0.25">
      <c r="A2246" s="1" t="s">
        <v>4552</v>
      </c>
      <c r="B2246" s="1">
        <v>19</v>
      </c>
      <c r="C2246" s="1">
        <v>16</v>
      </c>
      <c r="D2246" s="1">
        <f>IF(Table1[[#This Row],[Position]]&lt;4,3,(IF(Table1[[#This Row],[Position]]&gt;10,1,2)))</f>
        <v>1</v>
      </c>
      <c r="E2246" s="1">
        <f>IF(Table1[[#This Row],[Previous Position]]&lt;4,3,(IF(Table1[[#This Row],[Previous Position]]&gt;10,1,2)))</f>
        <v>1</v>
      </c>
      <c r="F2246" s="1">
        <v>90</v>
      </c>
      <c r="G2246" s="1">
        <v>0</v>
      </c>
      <c r="H2246" s="1" t="s">
        <v>4553</v>
      </c>
      <c r="I2246" s="1">
        <v>0</v>
      </c>
      <c r="J2246" s="1">
        <v>0</v>
      </c>
      <c r="K2246" s="1">
        <v>0</v>
      </c>
      <c r="L2246" s="1">
        <v>341000</v>
      </c>
      <c r="M2246" s="1" t="s">
        <v>4554</v>
      </c>
    </row>
    <row r="2247" spans="1:13" x14ac:dyDescent="0.25">
      <c r="A2247" s="1" t="s">
        <v>4555</v>
      </c>
      <c r="B2247" s="1">
        <v>13</v>
      </c>
      <c r="C2247" s="1">
        <v>0</v>
      </c>
      <c r="D2247" s="1">
        <f>IF(Table1[[#This Row],[Position]]&lt;4,3,(IF(Table1[[#This Row],[Position]]&gt;10,1,2)))</f>
        <v>1</v>
      </c>
      <c r="E2247" s="1">
        <f>IF(Table1[[#This Row],[Previous Position]]&lt;4,3,(IF(Table1[[#This Row],[Previous Position]]&gt;10,1,2)))</f>
        <v>3</v>
      </c>
      <c r="F2247" s="1">
        <v>30</v>
      </c>
      <c r="G2247" s="1">
        <v>13.01</v>
      </c>
      <c r="H2247" s="1" t="s">
        <v>229</v>
      </c>
      <c r="I2247" s="1">
        <v>0</v>
      </c>
      <c r="J2247" s="1">
        <v>0</v>
      </c>
      <c r="K2247" s="1">
        <v>0.89</v>
      </c>
      <c r="L2247" s="1">
        <v>286000000</v>
      </c>
      <c r="M2247" s="1" t="s">
        <v>4556</v>
      </c>
    </row>
    <row r="2248" spans="1:13" x14ac:dyDescent="0.25">
      <c r="A2248" s="1" t="s">
        <v>4557</v>
      </c>
      <c r="B2248" s="1">
        <v>13</v>
      </c>
      <c r="C2248" s="1">
        <v>0</v>
      </c>
      <c r="D2248" s="1">
        <f>IF(Table1[[#This Row],[Position]]&lt;4,3,(IF(Table1[[#This Row],[Position]]&gt;10,1,2)))</f>
        <v>1</v>
      </c>
      <c r="E2248" s="1">
        <f>IF(Table1[[#This Row],[Previous Position]]&lt;4,3,(IF(Table1[[#This Row],[Previous Position]]&gt;10,1,2)))</f>
        <v>3</v>
      </c>
      <c r="F2248" s="1">
        <v>30</v>
      </c>
      <c r="G2248" s="1">
        <v>0</v>
      </c>
      <c r="H2248" s="1" t="s">
        <v>4558</v>
      </c>
      <c r="I2248" s="1">
        <v>0</v>
      </c>
      <c r="J2248" s="1">
        <v>0</v>
      </c>
      <c r="K2248" s="1">
        <v>0.06</v>
      </c>
      <c r="L2248" s="1">
        <v>261000</v>
      </c>
      <c r="M2248" s="1" t="s">
        <v>4559</v>
      </c>
    </row>
    <row r="2249" spans="1:13" x14ac:dyDescent="0.25">
      <c r="A2249" s="1" t="s">
        <v>3549</v>
      </c>
      <c r="B2249" s="1">
        <v>13</v>
      </c>
      <c r="C2249" s="1">
        <v>13</v>
      </c>
      <c r="D2249" s="1">
        <f>IF(Table1[[#This Row],[Position]]&lt;4,3,(IF(Table1[[#This Row],[Position]]&gt;10,1,2)))</f>
        <v>1</v>
      </c>
      <c r="E2249" s="1">
        <f>IF(Table1[[#This Row],[Previous Position]]&lt;4,3,(IF(Table1[[#This Row],[Previous Position]]&gt;10,1,2)))</f>
        <v>1</v>
      </c>
      <c r="F2249" s="1">
        <v>30</v>
      </c>
      <c r="G2249" s="1">
        <v>0</v>
      </c>
      <c r="H2249" s="1" t="s">
        <v>1157</v>
      </c>
      <c r="I2249" s="1">
        <v>0</v>
      </c>
      <c r="J2249" s="1">
        <v>0</v>
      </c>
      <c r="K2249" s="1">
        <v>0.81</v>
      </c>
      <c r="L2249" s="1">
        <v>270000000</v>
      </c>
      <c r="M2249" s="1" t="s">
        <v>3550</v>
      </c>
    </row>
    <row r="2250" spans="1:13" x14ac:dyDescent="0.25">
      <c r="A2250" s="1" t="s">
        <v>4560</v>
      </c>
      <c r="B2250" s="1">
        <v>13</v>
      </c>
      <c r="C2250" s="1">
        <v>16</v>
      </c>
      <c r="D2250" s="1">
        <f>IF(Table1[[#This Row],[Position]]&lt;4,3,(IF(Table1[[#This Row],[Position]]&gt;10,1,2)))</f>
        <v>1</v>
      </c>
      <c r="E2250" s="1">
        <f>IF(Table1[[#This Row],[Previous Position]]&lt;4,3,(IF(Table1[[#This Row],[Previous Position]]&gt;10,1,2)))</f>
        <v>1</v>
      </c>
      <c r="F2250" s="1">
        <v>30</v>
      </c>
      <c r="G2250" s="1">
        <v>11.92</v>
      </c>
      <c r="H2250" s="1" t="s">
        <v>522</v>
      </c>
      <c r="I2250" s="1">
        <v>0</v>
      </c>
      <c r="J2250" s="1">
        <v>0</v>
      </c>
      <c r="K2250" s="1">
        <v>0.82</v>
      </c>
      <c r="L2250" s="1">
        <v>5920000</v>
      </c>
      <c r="M2250" s="1" t="s">
        <v>4561</v>
      </c>
    </row>
    <row r="2251" spans="1:13" x14ac:dyDescent="0.25">
      <c r="A2251" s="1" t="s">
        <v>4562</v>
      </c>
      <c r="B2251" s="1">
        <v>19</v>
      </c>
      <c r="C2251" s="1">
        <v>18</v>
      </c>
      <c r="D2251" s="1">
        <f>IF(Table1[[#This Row],[Position]]&lt;4,3,(IF(Table1[[#This Row],[Position]]&gt;10,1,2)))</f>
        <v>1</v>
      </c>
      <c r="E2251" s="1">
        <f>IF(Table1[[#This Row],[Previous Position]]&lt;4,3,(IF(Table1[[#This Row],[Previous Position]]&gt;10,1,2)))</f>
        <v>1</v>
      </c>
      <c r="F2251" s="1">
        <v>90</v>
      </c>
      <c r="G2251" s="1">
        <v>17.07</v>
      </c>
      <c r="H2251" s="1" t="s">
        <v>1452</v>
      </c>
      <c r="I2251" s="1">
        <v>0</v>
      </c>
      <c r="J2251" s="1">
        <v>0</v>
      </c>
      <c r="K2251" s="1">
        <v>0.18</v>
      </c>
      <c r="L2251" s="1">
        <v>735000000</v>
      </c>
      <c r="M2251" s="1" t="s">
        <v>4563</v>
      </c>
    </row>
    <row r="2252" spans="1:13" x14ac:dyDescent="0.25">
      <c r="A2252" s="1" t="s">
        <v>4564</v>
      </c>
      <c r="B2252" s="1">
        <v>18</v>
      </c>
      <c r="C2252" s="1">
        <v>18</v>
      </c>
      <c r="D2252" s="1">
        <f>IF(Table1[[#This Row],[Position]]&lt;4,3,(IF(Table1[[#This Row],[Position]]&gt;10,1,2)))</f>
        <v>1</v>
      </c>
      <c r="E2252" s="1">
        <f>IF(Table1[[#This Row],[Previous Position]]&lt;4,3,(IF(Table1[[#This Row],[Previous Position]]&gt;10,1,2)))</f>
        <v>1</v>
      </c>
      <c r="F2252" s="1">
        <v>90</v>
      </c>
      <c r="G2252" s="1">
        <v>12.55</v>
      </c>
      <c r="H2252" s="1" t="s">
        <v>3978</v>
      </c>
      <c r="I2252" s="1">
        <v>0</v>
      </c>
      <c r="J2252" s="1">
        <v>0</v>
      </c>
      <c r="K2252" s="1">
        <v>0.63</v>
      </c>
      <c r="L2252" s="1">
        <v>438000</v>
      </c>
      <c r="M2252" s="1" t="s">
        <v>4565</v>
      </c>
    </row>
    <row r="2253" spans="1:13" x14ac:dyDescent="0.25">
      <c r="A2253" s="1" t="s">
        <v>4566</v>
      </c>
      <c r="B2253" s="1">
        <v>20</v>
      </c>
      <c r="C2253" s="1">
        <v>0</v>
      </c>
      <c r="D2253" s="1">
        <f>IF(Table1[[#This Row],[Position]]&lt;4,3,(IF(Table1[[#This Row],[Position]]&gt;10,1,2)))</f>
        <v>1</v>
      </c>
      <c r="E2253" s="1">
        <f>IF(Table1[[#This Row],[Previous Position]]&lt;4,3,(IF(Table1[[#This Row],[Previous Position]]&gt;10,1,2)))</f>
        <v>3</v>
      </c>
      <c r="F2253" s="1">
        <v>90</v>
      </c>
      <c r="G2253" s="1">
        <v>14.96</v>
      </c>
      <c r="H2253" s="1" t="s">
        <v>562</v>
      </c>
      <c r="I2253" s="1">
        <v>0</v>
      </c>
      <c r="J2253" s="1">
        <v>0</v>
      </c>
      <c r="K2253" s="1">
        <v>0.46</v>
      </c>
      <c r="L2253" s="1">
        <v>6010000</v>
      </c>
      <c r="M2253" s="1" t="s">
        <v>4567</v>
      </c>
    </row>
    <row r="2254" spans="1:13" x14ac:dyDescent="0.25">
      <c r="A2254" s="1" t="s">
        <v>4265</v>
      </c>
      <c r="B2254" s="1">
        <v>13</v>
      </c>
      <c r="C2254" s="1">
        <v>14</v>
      </c>
      <c r="D2254" s="1">
        <f>IF(Table1[[#This Row],[Position]]&lt;4,3,(IF(Table1[[#This Row],[Position]]&gt;10,1,2)))</f>
        <v>1</v>
      </c>
      <c r="E2254" s="1">
        <f>IF(Table1[[#This Row],[Previous Position]]&lt;4,3,(IF(Table1[[#This Row],[Previous Position]]&gt;10,1,2)))</f>
        <v>1</v>
      </c>
      <c r="F2254" s="1">
        <v>30</v>
      </c>
      <c r="G2254" s="1">
        <v>16.32</v>
      </c>
      <c r="H2254" s="1" t="s">
        <v>4568</v>
      </c>
      <c r="I2254" s="1">
        <v>0</v>
      </c>
      <c r="J2254" s="1">
        <v>0</v>
      </c>
      <c r="K2254" s="1">
        <v>0.68</v>
      </c>
      <c r="L2254" s="1">
        <v>17300000</v>
      </c>
      <c r="M2254" s="1" t="s">
        <v>4267</v>
      </c>
    </row>
    <row r="2255" spans="1:13" x14ac:dyDescent="0.25">
      <c r="A2255" s="1" t="s">
        <v>4569</v>
      </c>
      <c r="B2255" s="1">
        <v>13</v>
      </c>
      <c r="C2255" s="1">
        <v>12</v>
      </c>
      <c r="D2255" s="1">
        <f>IF(Table1[[#This Row],[Position]]&lt;4,3,(IF(Table1[[#This Row],[Position]]&gt;10,1,2)))</f>
        <v>1</v>
      </c>
      <c r="E2255" s="1">
        <f>IF(Table1[[#This Row],[Previous Position]]&lt;4,3,(IF(Table1[[#This Row],[Previous Position]]&gt;10,1,2)))</f>
        <v>1</v>
      </c>
      <c r="F2255" s="1">
        <v>30</v>
      </c>
      <c r="G2255" s="1">
        <v>0</v>
      </c>
      <c r="H2255" s="1" t="s">
        <v>673</v>
      </c>
      <c r="I2255" s="1">
        <v>0</v>
      </c>
      <c r="J2255" s="1">
        <v>0</v>
      </c>
      <c r="K2255" s="1">
        <v>0.77</v>
      </c>
      <c r="L2255" s="1">
        <v>442000000</v>
      </c>
      <c r="M2255" s="1" t="s">
        <v>4570</v>
      </c>
    </row>
    <row r="2256" spans="1:13" x14ac:dyDescent="0.25">
      <c r="A2256" s="1" t="s">
        <v>4571</v>
      </c>
      <c r="B2256" s="1">
        <v>20</v>
      </c>
      <c r="C2256" s="1">
        <v>20</v>
      </c>
      <c r="D2256" s="1">
        <f>IF(Table1[[#This Row],[Position]]&lt;4,3,(IF(Table1[[#This Row],[Position]]&gt;10,1,2)))</f>
        <v>1</v>
      </c>
      <c r="E2256" s="1">
        <f>IF(Table1[[#This Row],[Previous Position]]&lt;4,3,(IF(Table1[[#This Row],[Previous Position]]&gt;10,1,2)))</f>
        <v>1</v>
      </c>
      <c r="F2256" s="1">
        <v>90</v>
      </c>
      <c r="G2256" s="1">
        <v>0</v>
      </c>
      <c r="H2256" s="1" t="s">
        <v>4572</v>
      </c>
      <c r="I2256" s="1">
        <v>0</v>
      </c>
      <c r="J2256" s="1">
        <v>0</v>
      </c>
      <c r="K2256" s="1">
        <v>0.08</v>
      </c>
      <c r="L2256" s="1">
        <v>89400000</v>
      </c>
      <c r="M2256" s="1" t="s">
        <v>4573</v>
      </c>
    </row>
    <row r="2257" spans="1:13" x14ac:dyDescent="0.25">
      <c r="A2257" s="1" t="s">
        <v>4271</v>
      </c>
      <c r="B2257" s="1">
        <v>13</v>
      </c>
      <c r="C2257" s="1">
        <v>16</v>
      </c>
      <c r="D2257" s="1">
        <f>IF(Table1[[#This Row],[Position]]&lt;4,3,(IF(Table1[[#This Row],[Position]]&gt;10,1,2)))</f>
        <v>1</v>
      </c>
      <c r="E2257" s="1">
        <f>IF(Table1[[#This Row],[Previous Position]]&lt;4,3,(IF(Table1[[#This Row],[Previous Position]]&gt;10,1,2)))</f>
        <v>1</v>
      </c>
      <c r="F2257" s="1">
        <v>30</v>
      </c>
      <c r="G2257" s="1">
        <v>9.67</v>
      </c>
      <c r="H2257" s="1" t="s">
        <v>1078</v>
      </c>
      <c r="I2257" s="1">
        <v>0</v>
      </c>
      <c r="J2257" s="1">
        <v>0</v>
      </c>
      <c r="K2257" s="1">
        <v>0.98</v>
      </c>
      <c r="L2257" s="1">
        <v>16700000</v>
      </c>
      <c r="M2257" s="1" t="s">
        <v>4272</v>
      </c>
    </row>
    <row r="2258" spans="1:13" x14ac:dyDescent="0.25">
      <c r="A2258" s="1" t="s">
        <v>4574</v>
      </c>
      <c r="B2258" s="1">
        <v>13</v>
      </c>
      <c r="C2258" s="1">
        <v>16</v>
      </c>
      <c r="D2258" s="1">
        <f>IF(Table1[[#This Row],[Position]]&lt;4,3,(IF(Table1[[#This Row],[Position]]&gt;10,1,2)))</f>
        <v>1</v>
      </c>
      <c r="E2258" s="1">
        <f>IF(Table1[[#This Row],[Previous Position]]&lt;4,3,(IF(Table1[[#This Row],[Previous Position]]&gt;10,1,2)))</f>
        <v>1</v>
      </c>
      <c r="F2258" s="1">
        <v>30</v>
      </c>
      <c r="G2258" s="1">
        <v>0</v>
      </c>
      <c r="H2258" s="1" t="s">
        <v>4575</v>
      </c>
      <c r="I2258" s="1">
        <v>0</v>
      </c>
      <c r="J2258" s="1">
        <v>0</v>
      </c>
      <c r="K2258" s="1">
        <v>0.01</v>
      </c>
      <c r="L2258" s="1">
        <v>852000</v>
      </c>
      <c r="M2258" s="1" t="s">
        <v>4576</v>
      </c>
    </row>
    <row r="2259" spans="1:13" x14ac:dyDescent="0.25">
      <c r="A2259" s="1" t="s">
        <v>4577</v>
      </c>
      <c r="B2259" s="1">
        <v>13</v>
      </c>
      <c r="C2259" s="1">
        <v>13</v>
      </c>
      <c r="D2259" s="1">
        <f>IF(Table1[[#This Row],[Position]]&lt;4,3,(IF(Table1[[#This Row],[Position]]&gt;10,1,2)))</f>
        <v>1</v>
      </c>
      <c r="E2259" s="1">
        <f>IF(Table1[[#This Row],[Previous Position]]&lt;4,3,(IF(Table1[[#This Row],[Previous Position]]&gt;10,1,2)))</f>
        <v>1</v>
      </c>
      <c r="F2259" s="1">
        <v>30</v>
      </c>
      <c r="G2259" s="1">
        <v>3.65</v>
      </c>
      <c r="H2259" s="1" t="s">
        <v>127</v>
      </c>
      <c r="I2259" s="1">
        <v>0</v>
      </c>
      <c r="J2259" s="1">
        <v>0</v>
      </c>
      <c r="K2259" s="1">
        <v>0.46</v>
      </c>
      <c r="L2259" s="1">
        <v>37400000</v>
      </c>
      <c r="M2259" s="1" t="s">
        <v>4578</v>
      </c>
    </row>
    <row r="2260" spans="1:13" x14ac:dyDescent="0.25">
      <c r="A2260" s="1" t="s">
        <v>4579</v>
      </c>
      <c r="B2260" s="1">
        <v>13</v>
      </c>
      <c r="C2260" s="1">
        <v>12</v>
      </c>
      <c r="D2260" s="1">
        <f>IF(Table1[[#This Row],[Position]]&lt;4,3,(IF(Table1[[#This Row],[Position]]&gt;10,1,2)))</f>
        <v>1</v>
      </c>
      <c r="E2260" s="1">
        <f>IF(Table1[[#This Row],[Previous Position]]&lt;4,3,(IF(Table1[[#This Row],[Previous Position]]&gt;10,1,2)))</f>
        <v>1</v>
      </c>
      <c r="F2260" s="1">
        <v>30</v>
      </c>
      <c r="G2260" s="1">
        <v>0</v>
      </c>
      <c r="H2260" s="1" t="s">
        <v>504</v>
      </c>
      <c r="I2260" s="1">
        <v>0</v>
      </c>
      <c r="J2260" s="1">
        <v>0</v>
      </c>
      <c r="K2260" s="1">
        <v>0.46</v>
      </c>
      <c r="L2260" s="1">
        <v>2620000</v>
      </c>
      <c r="M2260" s="1" t="s">
        <v>4580</v>
      </c>
    </row>
    <row r="2261" spans="1:13" x14ac:dyDescent="0.25">
      <c r="A2261" s="1" t="s">
        <v>4581</v>
      </c>
      <c r="B2261" s="1">
        <v>18</v>
      </c>
      <c r="C2261" s="1">
        <v>16</v>
      </c>
      <c r="D2261" s="1">
        <f>IF(Table1[[#This Row],[Position]]&lt;4,3,(IF(Table1[[#This Row],[Position]]&gt;10,1,2)))</f>
        <v>1</v>
      </c>
      <c r="E2261" s="1">
        <f>IF(Table1[[#This Row],[Previous Position]]&lt;4,3,(IF(Table1[[#This Row],[Previous Position]]&gt;10,1,2)))</f>
        <v>1</v>
      </c>
      <c r="F2261" s="1">
        <v>90</v>
      </c>
      <c r="G2261" s="1">
        <v>6.52</v>
      </c>
      <c r="H2261" s="1" t="s">
        <v>1480</v>
      </c>
      <c r="I2261" s="1">
        <v>0</v>
      </c>
      <c r="J2261" s="1">
        <v>0</v>
      </c>
      <c r="K2261" s="1">
        <v>0.94</v>
      </c>
      <c r="L2261" s="1">
        <v>61600000</v>
      </c>
      <c r="M2261" s="1" t="s">
        <v>4582</v>
      </c>
    </row>
    <row r="2262" spans="1:13" x14ac:dyDescent="0.25">
      <c r="A2262" s="1" t="s">
        <v>4583</v>
      </c>
      <c r="B2262" s="1">
        <v>18</v>
      </c>
      <c r="C2262" s="1">
        <v>0</v>
      </c>
      <c r="D2262" s="1">
        <f>IF(Table1[[#This Row],[Position]]&lt;4,3,(IF(Table1[[#This Row],[Position]]&gt;10,1,2)))</f>
        <v>1</v>
      </c>
      <c r="E2262" s="1">
        <f>IF(Table1[[#This Row],[Previous Position]]&lt;4,3,(IF(Table1[[#This Row],[Previous Position]]&gt;10,1,2)))</f>
        <v>3</v>
      </c>
      <c r="F2262" s="1">
        <v>90</v>
      </c>
      <c r="G2262" s="1">
        <v>9.32</v>
      </c>
      <c r="H2262" s="1" t="s">
        <v>2586</v>
      </c>
      <c r="I2262" s="1">
        <v>0</v>
      </c>
      <c r="J2262" s="1">
        <v>0</v>
      </c>
      <c r="K2262" s="1">
        <v>0.39</v>
      </c>
      <c r="L2262" s="1">
        <v>10800000</v>
      </c>
      <c r="M2262" s="1" t="s">
        <v>4584</v>
      </c>
    </row>
    <row r="2263" spans="1:13" x14ac:dyDescent="0.25">
      <c r="A2263" s="1" t="s">
        <v>4585</v>
      </c>
      <c r="B2263" s="1">
        <v>20</v>
      </c>
      <c r="C2263" s="1">
        <v>15</v>
      </c>
      <c r="D2263" s="1">
        <f>IF(Table1[[#This Row],[Position]]&lt;4,3,(IF(Table1[[#This Row],[Position]]&gt;10,1,2)))</f>
        <v>1</v>
      </c>
      <c r="E2263" s="1">
        <f>IF(Table1[[#This Row],[Previous Position]]&lt;4,3,(IF(Table1[[#This Row],[Previous Position]]&gt;10,1,2)))</f>
        <v>1</v>
      </c>
      <c r="F2263" s="1">
        <v>90</v>
      </c>
      <c r="G2263" s="1">
        <v>26.24</v>
      </c>
      <c r="H2263" s="1" t="s">
        <v>127</v>
      </c>
      <c r="I2263" s="1">
        <v>0</v>
      </c>
      <c r="J2263" s="1">
        <v>0</v>
      </c>
      <c r="K2263" s="1">
        <v>0.54</v>
      </c>
      <c r="L2263" s="1">
        <v>16400000</v>
      </c>
      <c r="M2263" s="1" t="s">
        <v>4586</v>
      </c>
    </row>
    <row r="2264" spans="1:13" x14ac:dyDescent="0.25">
      <c r="A2264" s="1" t="s">
        <v>4587</v>
      </c>
      <c r="B2264" s="1">
        <v>13</v>
      </c>
      <c r="C2264" s="1">
        <v>13</v>
      </c>
      <c r="D2264" s="1">
        <f>IF(Table1[[#This Row],[Position]]&lt;4,3,(IF(Table1[[#This Row],[Position]]&gt;10,1,2)))</f>
        <v>1</v>
      </c>
      <c r="E2264" s="1">
        <f>IF(Table1[[#This Row],[Previous Position]]&lt;4,3,(IF(Table1[[#This Row],[Previous Position]]&gt;10,1,2)))</f>
        <v>1</v>
      </c>
      <c r="F2264" s="1">
        <v>30</v>
      </c>
      <c r="G2264" s="1">
        <v>0</v>
      </c>
      <c r="H2264" s="1" t="s">
        <v>135</v>
      </c>
      <c r="I2264" s="1">
        <v>0</v>
      </c>
      <c r="J2264" s="1">
        <v>0</v>
      </c>
      <c r="K2264" s="1">
        <v>0.08</v>
      </c>
      <c r="L2264" s="1">
        <v>40400000</v>
      </c>
      <c r="M2264" s="1" t="s">
        <v>4588</v>
      </c>
    </row>
    <row r="2265" spans="1:13" x14ac:dyDescent="0.25">
      <c r="A2265" s="1" t="s">
        <v>4589</v>
      </c>
      <c r="B2265" s="1">
        <v>13</v>
      </c>
      <c r="C2265" s="1">
        <v>13</v>
      </c>
      <c r="D2265" s="1">
        <f>IF(Table1[[#This Row],[Position]]&lt;4,3,(IF(Table1[[#This Row],[Position]]&gt;10,1,2)))</f>
        <v>1</v>
      </c>
      <c r="E2265" s="1">
        <f>IF(Table1[[#This Row],[Previous Position]]&lt;4,3,(IF(Table1[[#This Row],[Previous Position]]&gt;10,1,2)))</f>
        <v>1</v>
      </c>
      <c r="F2265" s="1">
        <v>30</v>
      </c>
      <c r="G2265" s="1">
        <v>0</v>
      </c>
      <c r="H2265" s="1" t="s">
        <v>127</v>
      </c>
      <c r="I2265" s="1">
        <v>0</v>
      </c>
      <c r="J2265" s="1">
        <v>0</v>
      </c>
      <c r="K2265" s="1">
        <v>0.26</v>
      </c>
      <c r="L2265" s="1">
        <v>2450000</v>
      </c>
      <c r="M2265" s="1" t="s">
        <v>4590</v>
      </c>
    </row>
    <row r="2266" spans="1:13" x14ac:dyDescent="0.25">
      <c r="A2266" s="1" t="s">
        <v>4591</v>
      </c>
      <c r="B2266" s="1">
        <v>13</v>
      </c>
      <c r="C2266" s="1">
        <v>15</v>
      </c>
      <c r="D2266" s="1">
        <f>IF(Table1[[#This Row],[Position]]&lt;4,3,(IF(Table1[[#This Row],[Position]]&gt;10,1,2)))</f>
        <v>1</v>
      </c>
      <c r="E2266" s="1">
        <f>IF(Table1[[#This Row],[Previous Position]]&lt;4,3,(IF(Table1[[#This Row],[Previous Position]]&gt;10,1,2)))</f>
        <v>1</v>
      </c>
      <c r="F2266" s="1">
        <v>30</v>
      </c>
      <c r="G2266" s="1">
        <v>15.56</v>
      </c>
      <c r="H2266" s="1" t="s">
        <v>1297</v>
      </c>
      <c r="I2266" s="1">
        <v>0</v>
      </c>
      <c r="J2266" s="1">
        <v>0</v>
      </c>
      <c r="K2266" s="1">
        <v>0.98</v>
      </c>
      <c r="L2266" s="1">
        <v>31500000</v>
      </c>
      <c r="M2266" s="1" t="s">
        <v>4592</v>
      </c>
    </row>
    <row r="2267" spans="1:13" x14ac:dyDescent="0.25">
      <c r="A2267" s="1" t="s">
        <v>4593</v>
      </c>
      <c r="B2267" s="1">
        <v>20</v>
      </c>
      <c r="C2267" s="1">
        <v>0</v>
      </c>
      <c r="D2267" s="1">
        <f>IF(Table1[[#This Row],[Position]]&lt;4,3,(IF(Table1[[#This Row],[Position]]&gt;10,1,2)))</f>
        <v>1</v>
      </c>
      <c r="E2267" s="1">
        <f>IF(Table1[[#This Row],[Previous Position]]&lt;4,3,(IF(Table1[[#This Row],[Previous Position]]&gt;10,1,2)))</f>
        <v>3</v>
      </c>
      <c r="F2267" s="1">
        <v>90</v>
      </c>
      <c r="G2267" s="1">
        <v>4.4000000000000004</v>
      </c>
      <c r="H2267" s="1" t="s">
        <v>2197</v>
      </c>
      <c r="I2267" s="1">
        <v>0</v>
      </c>
      <c r="J2267" s="1">
        <v>0</v>
      </c>
      <c r="K2267" s="1">
        <v>0.51</v>
      </c>
      <c r="L2267" s="1">
        <v>166000000</v>
      </c>
      <c r="M2267" s="1" t="s">
        <v>4594</v>
      </c>
    </row>
    <row r="2268" spans="1:13" x14ac:dyDescent="0.25">
      <c r="A2268" s="1" t="s">
        <v>4595</v>
      </c>
      <c r="B2268" s="1">
        <v>19</v>
      </c>
      <c r="C2268" s="1">
        <v>0</v>
      </c>
      <c r="D2268" s="1">
        <f>IF(Table1[[#This Row],[Position]]&lt;4,3,(IF(Table1[[#This Row],[Position]]&gt;10,1,2)))</f>
        <v>1</v>
      </c>
      <c r="E2268" s="1">
        <f>IF(Table1[[#This Row],[Previous Position]]&lt;4,3,(IF(Table1[[#This Row],[Previous Position]]&gt;10,1,2)))</f>
        <v>3</v>
      </c>
      <c r="F2268" s="1">
        <v>90</v>
      </c>
      <c r="G2268" s="1">
        <v>4.5</v>
      </c>
      <c r="H2268" s="1" t="s">
        <v>138</v>
      </c>
      <c r="I2268" s="1">
        <v>0</v>
      </c>
      <c r="J2268" s="1">
        <v>0</v>
      </c>
      <c r="K2268" s="1">
        <v>0.18</v>
      </c>
      <c r="L2268" s="1">
        <v>184000000</v>
      </c>
      <c r="M2268" s="1" t="s">
        <v>4596</v>
      </c>
    </row>
    <row r="2269" spans="1:13" x14ac:dyDescent="0.25">
      <c r="A2269" s="1" t="s">
        <v>4597</v>
      </c>
      <c r="B2269" s="1">
        <v>13</v>
      </c>
      <c r="C2269" s="1">
        <v>12</v>
      </c>
      <c r="D2269" s="1">
        <f>IF(Table1[[#This Row],[Position]]&lt;4,3,(IF(Table1[[#This Row],[Position]]&gt;10,1,2)))</f>
        <v>1</v>
      </c>
      <c r="E2269" s="1">
        <f>IF(Table1[[#This Row],[Previous Position]]&lt;4,3,(IF(Table1[[#This Row],[Previous Position]]&gt;10,1,2)))</f>
        <v>1</v>
      </c>
      <c r="F2269" s="1">
        <v>30</v>
      </c>
      <c r="G2269" s="1">
        <v>66.930000000000007</v>
      </c>
      <c r="H2269" s="1" t="s">
        <v>801</v>
      </c>
      <c r="I2269" s="1">
        <v>0</v>
      </c>
      <c r="J2269" s="1">
        <v>0</v>
      </c>
      <c r="K2269" s="1">
        <v>0.95</v>
      </c>
      <c r="L2269" s="1">
        <v>2820000</v>
      </c>
      <c r="M2269" s="1" t="s">
        <v>4598</v>
      </c>
    </row>
    <row r="2270" spans="1:13" x14ac:dyDescent="0.25">
      <c r="A2270" s="1" t="s">
        <v>4599</v>
      </c>
      <c r="B2270" s="1">
        <v>13</v>
      </c>
      <c r="C2270" s="1">
        <v>14</v>
      </c>
      <c r="D2270" s="1">
        <f>IF(Table1[[#This Row],[Position]]&lt;4,3,(IF(Table1[[#This Row],[Position]]&gt;10,1,2)))</f>
        <v>1</v>
      </c>
      <c r="E2270" s="1">
        <f>IF(Table1[[#This Row],[Previous Position]]&lt;4,3,(IF(Table1[[#This Row],[Previous Position]]&gt;10,1,2)))</f>
        <v>1</v>
      </c>
      <c r="F2270" s="1">
        <v>30</v>
      </c>
      <c r="G2270" s="1">
        <v>0.88</v>
      </c>
      <c r="H2270" s="1" t="s">
        <v>59</v>
      </c>
      <c r="I2270" s="1">
        <v>0</v>
      </c>
      <c r="J2270" s="1">
        <v>0</v>
      </c>
      <c r="K2270" s="1">
        <v>0.13</v>
      </c>
      <c r="L2270" s="1">
        <v>435000</v>
      </c>
      <c r="M2270" s="1" t="s">
        <v>4600</v>
      </c>
    </row>
    <row r="2271" spans="1:13" x14ac:dyDescent="0.25">
      <c r="A2271" s="1" t="s">
        <v>4601</v>
      </c>
      <c r="B2271" s="1">
        <v>13</v>
      </c>
      <c r="C2271" s="1">
        <v>13</v>
      </c>
      <c r="D2271" s="1">
        <f>IF(Table1[[#This Row],[Position]]&lt;4,3,(IF(Table1[[#This Row],[Position]]&gt;10,1,2)))</f>
        <v>1</v>
      </c>
      <c r="E2271" s="1">
        <f>IF(Table1[[#This Row],[Previous Position]]&lt;4,3,(IF(Table1[[#This Row],[Previous Position]]&gt;10,1,2)))</f>
        <v>1</v>
      </c>
      <c r="F2271" s="1">
        <v>30</v>
      </c>
      <c r="G2271" s="1">
        <v>0</v>
      </c>
      <c r="H2271" s="1" t="s">
        <v>808</v>
      </c>
      <c r="I2271" s="1">
        <v>0</v>
      </c>
      <c r="J2271" s="1">
        <v>0</v>
      </c>
      <c r="K2271" s="1">
        <v>0.05</v>
      </c>
      <c r="L2271" s="1">
        <v>1100000</v>
      </c>
      <c r="M2271" s="1" t="s">
        <v>4602</v>
      </c>
    </row>
    <row r="2272" spans="1:13" x14ac:dyDescent="0.25">
      <c r="A2272" s="1" t="s">
        <v>4603</v>
      </c>
      <c r="B2272" s="1">
        <v>12</v>
      </c>
      <c r="C2272" s="1">
        <v>14</v>
      </c>
      <c r="D2272" s="1">
        <f>IF(Table1[[#This Row],[Position]]&lt;4,3,(IF(Table1[[#This Row],[Position]]&gt;10,1,2)))</f>
        <v>1</v>
      </c>
      <c r="E2272" s="1">
        <f>IF(Table1[[#This Row],[Previous Position]]&lt;4,3,(IF(Table1[[#This Row],[Previous Position]]&gt;10,1,2)))</f>
        <v>1</v>
      </c>
      <c r="F2272" s="1">
        <v>20</v>
      </c>
      <c r="G2272" s="1">
        <v>0</v>
      </c>
      <c r="H2272" s="1" t="s">
        <v>1891</v>
      </c>
      <c r="I2272" s="1">
        <v>0</v>
      </c>
      <c r="J2272" s="1">
        <v>0</v>
      </c>
      <c r="K2272" s="1">
        <v>0.98</v>
      </c>
      <c r="L2272" s="1">
        <v>3200000</v>
      </c>
      <c r="M2272" s="1" t="s">
        <v>4604</v>
      </c>
    </row>
    <row r="2273" spans="1:13" x14ac:dyDescent="0.25">
      <c r="A2273" s="1" t="s">
        <v>4605</v>
      </c>
      <c r="B2273" s="1">
        <v>12</v>
      </c>
      <c r="C2273" s="1">
        <v>12</v>
      </c>
      <c r="D2273" s="1">
        <f>IF(Table1[[#This Row],[Position]]&lt;4,3,(IF(Table1[[#This Row],[Position]]&gt;10,1,2)))</f>
        <v>1</v>
      </c>
      <c r="E2273" s="1">
        <f>IF(Table1[[#This Row],[Previous Position]]&lt;4,3,(IF(Table1[[#This Row],[Previous Position]]&gt;10,1,2)))</f>
        <v>1</v>
      </c>
      <c r="F2273" s="1">
        <v>20</v>
      </c>
      <c r="G2273" s="1">
        <v>0</v>
      </c>
      <c r="H2273" s="1" t="s">
        <v>21</v>
      </c>
      <c r="I2273" s="1">
        <v>0</v>
      </c>
      <c r="J2273" s="1">
        <v>0</v>
      </c>
      <c r="K2273" s="1">
        <v>0.76</v>
      </c>
      <c r="L2273" s="1">
        <v>360000000</v>
      </c>
      <c r="M2273" s="1" t="s">
        <v>4606</v>
      </c>
    </row>
    <row r="2274" spans="1:13" x14ac:dyDescent="0.25">
      <c r="A2274" s="1" t="s">
        <v>4607</v>
      </c>
      <c r="B2274" s="1">
        <v>12</v>
      </c>
      <c r="C2274" s="1">
        <v>12</v>
      </c>
      <c r="D2274" s="1">
        <f>IF(Table1[[#This Row],[Position]]&lt;4,3,(IF(Table1[[#This Row],[Position]]&gt;10,1,2)))</f>
        <v>1</v>
      </c>
      <c r="E2274" s="1">
        <f>IF(Table1[[#This Row],[Previous Position]]&lt;4,3,(IF(Table1[[#This Row],[Previous Position]]&gt;10,1,2)))</f>
        <v>1</v>
      </c>
      <c r="F2274" s="1">
        <v>20</v>
      </c>
      <c r="G2274" s="1">
        <v>54.02</v>
      </c>
      <c r="H2274" s="1" t="s">
        <v>2491</v>
      </c>
      <c r="I2274" s="1">
        <v>0</v>
      </c>
      <c r="J2274" s="1">
        <v>0</v>
      </c>
      <c r="K2274" s="1">
        <v>0.96</v>
      </c>
      <c r="L2274" s="1">
        <v>237000000</v>
      </c>
      <c r="M2274" s="1" t="s">
        <v>4608</v>
      </c>
    </row>
    <row r="2275" spans="1:13" x14ac:dyDescent="0.25">
      <c r="A2275" s="1" t="s">
        <v>4609</v>
      </c>
      <c r="B2275" s="1">
        <v>12</v>
      </c>
      <c r="C2275" s="1">
        <v>13</v>
      </c>
      <c r="D2275" s="1">
        <f>IF(Table1[[#This Row],[Position]]&lt;4,3,(IF(Table1[[#This Row],[Position]]&gt;10,1,2)))</f>
        <v>1</v>
      </c>
      <c r="E2275" s="1">
        <f>IF(Table1[[#This Row],[Previous Position]]&lt;4,3,(IF(Table1[[#This Row],[Previous Position]]&gt;10,1,2)))</f>
        <v>1</v>
      </c>
      <c r="F2275" s="1">
        <v>20</v>
      </c>
      <c r="G2275" s="1">
        <v>0</v>
      </c>
      <c r="H2275" s="1" t="s">
        <v>1361</v>
      </c>
      <c r="I2275" s="1">
        <v>0</v>
      </c>
      <c r="J2275" s="1">
        <v>0</v>
      </c>
      <c r="K2275" s="1">
        <v>0.18</v>
      </c>
      <c r="L2275" s="1">
        <v>4650000</v>
      </c>
      <c r="M2275" s="1" t="s">
        <v>4610</v>
      </c>
    </row>
    <row r="2276" spans="1:13" x14ac:dyDescent="0.25">
      <c r="A2276" s="1" t="s">
        <v>4611</v>
      </c>
      <c r="B2276" s="1">
        <v>12</v>
      </c>
      <c r="C2276" s="1">
        <v>9</v>
      </c>
      <c r="D2276" s="1">
        <f>IF(Table1[[#This Row],[Position]]&lt;4,3,(IF(Table1[[#This Row],[Position]]&gt;10,1,2)))</f>
        <v>1</v>
      </c>
      <c r="E2276" s="1">
        <f>IF(Table1[[#This Row],[Previous Position]]&lt;4,3,(IF(Table1[[#This Row],[Previous Position]]&gt;10,1,2)))</f>
        <v>2</v>
      </c>
      <c r="F2276" s="1">
        <v>20</v>
      </c>
      <c r="G2276" s="1">
        <v>0</v>
      </c>
      <c r="H2276" s="1" t="s">
        <v>512</v>
      </c>
      <c r="I2276" s="1">
        <v>0</v>
      </c>
      <c r="J2276" s="1">
        <v>0</v>
      </c>
      <c r="K2276" s="1">
        <v>0.94</v>
      </c>
      <c r="L2276" s="1">
        <v>390000</v>
      </c>
      <c r="M2276" s="1" t="s">
        <v>4612</v>
      </c>
    </row>
    <row r="2277" spans="1:13" x14ac:dyDescent="0.25">
      <c r="A2277" s="1" t="s">
        <v>4613</v>
      </c>
      <c r="B2277" s="1">
        <v>12</v>
      </c>
      <c r="C2277" s="1">
        <v>0</v>
      </c>
      <c r="D2277" s="1">
        <f>IF(Table1[[#This Row],[Position]]&lt;4,3,(IF(Table1[[#This Row],[Position]]&gt;10,1,2)))</f>
        <v>1</v>
      </c>
      <c r="E2277" s="1">
        <f>IF(Table1[[#This Row],[Previous Position]]&lt;4,3,(IF(Table1[[#This Row],[Previous Position]]&gt;10,1,2)))</f>
        <v>3</v>
      </c>
      <c r="F2277" s="1">
        <v>20</v>
      </c>
      <c r="G2277" s="1">
        <v>0</v>
      </c>
      <c r="H2277" s="1" t="s">
        <v>717</v>
      </c>
      <c r="I2277" s="1">
        <v>0</v>
      </c>
      <c r="J2277" s="1">
        <v>0</v>
      </c>
      <c r="K2277" s="1">
        <v>0</v>
      </c>
      <c r="L2277" s="1">
        <v>595000000</v>
      </c>
      <c r="M2277" s="1" t="s">
        <v>4614</v>
      </c>
    </row>
    <row r="2278" spans="1:13" x14ac:dyDescent="0.25">
      <c r="A2278" s="1" t="s">
        <v>4615</v>
      </c>
      <c r="B2278" s="1">
        <v>12</v>
      </c>
      <c r="C2278" s="1">
        <v>14</v>
      </c>
      <c r="D2278" s="1">
        <f>IF(Table1[[#This Row],[Position]]&lt;4,3,(IF(Table1[[#This Row],[Position]]&gt;10,1,2)))</f>
        <v>1</v>
      </c>
      <c r="E2278" s="1">
        <f>IF(Table1[[#This Row],[Previous Position]]&lt;4,3,(IF(Table1[[#This Row],[Previous Position]]&gt;10,1,2)))</f>
        <v>1</v>
      </c>
      <c r="F2278" s="1">
        <v>20</v>
      </c>
      <c r="G2278" s="1">
        <v>0</v>
      </c>
      <c r="H2278" s="1" t="s">
        <v>1073</v>
      </c>
      <c r="I2278" s="1">
        <v>0</v>
      </c>
      <c r="J2278" s="1">
        <v>0</v>
      </c>
      <c r="K2278" s="1">
        <v>0.84</v>
      </c>
      <c r="L2278" s="1">
        <v>305000000</v>
      </c>
      <c r="M2278" s="1" t="s">
        <v>4616</v>
      </c>
    </row>
    <row r="2279" spans="1:13" x14ac:dyDescent="0.25">
      <c r="A2279" s="1" t="s">
        <v>4617</v>
      </c>
      <c r="B2279" s="1">
        <v>12</v>
      </c>
      <c r="C2279" s="1">
        <v>10</v>
      </c>
      <c r="D2279" s="1">
        <f>IF(Table1[[#This Row],[Position]]&lt;4,3,(IF(Table1[[#This Row],[Position]]&gt;10,1,2)))</f>
        <v>1</v>
      </c>
      <c r="E2279" s="1">
        <f>IF(Table1[[#This Row],[Previous Position]]&lt;4,3,(IF(Table1[[#This Row],[Previous Position]]&gt;10,1,2)))</f>
        <v>2</v>
      </c>
      <c r="F2279" s="1">
        <v>20</v>
      </c>
      <c r="G2279" s="1">
        <v>0</v>
      </c>
      <c r="H2279" s="1" t="s">
        <v>438</v>
      </c>
      <c r="I2279" s="1">
        <v>0</v>
      </c>
      <c r="J2279" s="1">
        <v>0</v>
      </c>
      <c r="K2279" s="1">
        <v>0.19</v>
      </c>
      <c r="L2279" s="1">
        <v>118000000</v>
      </c>
      <c r="M2279" s="1" t="s">
        <v>4618</v>
      </c>
    </row>
    <row r="2280" spans="1:13" x14ac:dyDescent="0.25">
      <c r="A2280" s="1" t="s">
        <v>4619</v>
      </c>
      <c r="B2280" s="1">
        <v>12</v>
      </c>
      <c r="C2280" s="1">
        <v>12</v>
      </c>
      <c r="D2280" s="1">
        <f>IF(Table1[[#This Row],[Position]]&lt;4,3,(IF(Table1[[#This Row],[Position]]&gt;10,1,2)))</f>
        <v>1</v>
      </c>
      <c r="E2280" s="1">
        <f>IF(Table1[[#This Row],[Previous Position]]&lt;4,3,(IF(Table1[[#This Row],[Previous Position]]&gt;10,1,2)))</f>
        <v>1</v>
      </c>
      <c r="F2280" s="1">
        <v>20</v>
      </c>
      <c r="G2280" s="1">
        <v>1.1100000000000001</v>
      </c>
      <c r="H2280" s="1" t="s">
        <v>819</v>
      </c>
      <c r="I2280" s="1">
        <v>0</v>
      </c>
      <c r="J2280" s="1">
        <v>0</v>
      </c>
      <c r="K2280" s="1">
        <v>0.12</v>
      </c>
      <c r="L2280" s="1">
        <v>31000</v>
      </c>
      <c r="M2280" s="1" t="s">
        <v>4620</v>
      </c>
    </row>
    <row r="2281" spans="1:13" x14ac:dyDescent="0.25">
      <c r="A2281" s="1" t="s">
        <v>4621</v>
      </c>
      <c r="B2281" s="1">
        <v>12</v>
      </c>
      <c r="C2281" s="1">
        <v>12</v>
      </c>
      <c r="D2281" s="1">
        <f>IF(Table1[[#This Row],[Position]]&lt;4,3,(IF(Table1[[#This Row],[Position]]&gt;10,1,2)))</f>
        <v>1</v>
      </c>
      <c r="E2281" s="1">
        <f>IF(Table1[[#This Row],[Previous Position]]&lt;4,3,(IF(Table1[[#This Row],[Previous Position]]&gt;10,1,2)))</f>
        <v>1</v>
      </c>
      <c r="F2281" s="1">
        <v>20</v>
      </c>
      <c r="G2281" s="1">
        <v>0</v>
      </c>
      <c r="H2281" s="1" t="s">
        <v>4622</v>
      </c>
      <c r="I2281" s="1">
        <v>0</v>
      </c>
      <c r="J2281" s="1">
        <v>0</v>
      </c>
      <c r="K2281" s="1">
        <v>0.1</v>
      </c>
      <c r="L2281" s="1">
        <v>406000000</v>
      </c>
      <c r="M2281" s="1" t="s">
        <v>4623</v>
      </c>
    </row>
    <row r="2282" spans="1:13" x14ac:dyDescent="0.25">
      <c r="A2282" s="1" t="s">
        <v>4624</v>
      </c>
      <c r="B2282" s="1">
        <v>12</v>
      </c>
      <c r="C2282" s="1">
        <v>12</v>
      </c>
      <c r="D2282" s="1">
        <f>IF(Table1[[#This Row],[Position]]&lt;4,3,(IF(Table1[[#This Row],[Position]]&gt;10,1,2)))</f>
        <v>1</v>
      </c>
      <c r="E2282" s="1">
        <f>IF(Table1[[#This Row],[Previous Position]]&lt;4,3,(IF(Table1[[#This Row],[Previous Position]]&gt;10,1,2)))</f>
        <v>1</v>
      </c>
      <c r="F2282" s="1">
        <v>20</v>
      </c>
      <c r="G2282" s="1">
        <v>0</v>
      </c>
      <c r="H2282" s="1" t="s">
        <v>1106</v>
      </c>
      <c r="I2282" s="1">
        <v>0</v>
      </c>
      <c r="J2282" s="1">
        <v>0</v>
      </c>
      <c r="K2282" s="1">
        <v>0.1</v>
      </c>
      <c r="L2282" s="1">
        <v>28800000</v>
      </c>
      <c r="M2282" s="1" t="s">
        <v>4625</v>
      </c>
    </row>
    <row r="2283" spans="1:13" x14ac:dyDescent="0.25">
      <c r="A2283" s="1" t="s">
        <v>4626</v>
      </c>
      <c r="B2283" s="1">
        <v>12</v>
      </c>
      <c r="C2283" s="1">
        <v>9</v>
      </c>
      <c r="D2283" s="1">
        <f>IF(Table1[[#This Row],[Position]]&lt;4,3,(IF(Table1[[#This Row],[Position]]&gt;10,1,2)))</f>
        <v>1</v>
      </c>
      <c r="E2283" s="1">
        <f>IF(Table1[[#This Row],[Previous Position]]&lt;4,3,(IF(Table1[[#This Row],[Previous Position]]&gt;10,1,2)))</f>
        <v>2</v>
      </c>
      <c r="F2283" s="1">
        <v>20</v>
      </c>
      <c r="G2283" s="1">
        <v>0</v>
      </c>
      <c r="H2283" s="1" t="s">
        <v>216</v>
      </c>
      <c r="I2283" s="1">
        <v>0</v>
      </c>
      <c r="J2283" s="1">
        <v>0</v>
      </c>
      <c r="K2283" s="1">
        <v>0.82</v>
      </c>
      <c r="L2283" s="1">
        <v>893000</v>
      </c>
      <c r="M2283" s="1" t="s">
        <v>4627</v>
      </c>
    </row>
    <row r="2284" spans="1:13" x14ac:dyDescent="0.25">
      <c r="A2284" s="1" t="s">
        <v>4628</v>
      </c>
      <c r="B2284" s="1">
        <v>12</v>
      </c>
      <c r="C2284" s="1">
        <v>16</v>
      </c>
      <c r="D2284" s="1">
        <f>IF(Table1[[#This Row],[Position]]&lt;4,3,(IF(Table1[[#This Row],[Position]]&gt;10,1,2)))</f>
        <v>1</v>
      </c>
      <c r="E2284" s="1">
        <f>IF(Table1[[#This Row],[Previous Position]]&lt;4,3,(IF(Table1[[#This Row],[Previous Position]]&gt;10,1,2)))</f>
        <v>1</v>
      </c>
      <c r="F2284" s="1">
        <v>20</v>
      </c>
      <c r="G2284" s="1">
        <v>0</v>
      </c>
      <c r="H2284" s="1" t="s">
        <v>2505</v>
      </c>
      <c r="I2284" s="1">
        <v>0</v>
      </c>
      <c r="J2284" s="1">
        <v>0</v>
      </c>
      <c r="K2284" s="1">
        <v>0.1</v>
      </c>
      <c r="L2284" s="1">
        <v>75000</v>
      </c>
      <c r="M2284" s="1" t="s">
        <v>4629</v>
      </c>
    </row>
    <row r="2285" spans="1:13" x14ac:dyDescent="0.25">
      <c r="A2285" s="1" t="s">
        <v>4630</v>
      </c>
      <c r="B2285" s="1">
        <v>12</v>
      </c>
      <c r="C2285" s="1">
        <v>12</v>
      </c>
      <c r="D2285" s="1">
        <f>IF(Table1[[#This Row],[Position]]&lt;4,3,(IF(Table1[[#This Row],[Position]]&gt;10,1,2)))</f>
        <v>1</v>
      </c>
      <c r="E2285" s="1">
        <f>IF(Table1[[#This Row],[Previous Position]]&lt;4,3,(IF(Table1[[#This Row],[Previous Position]]&gt;10,1,2)))</f>
        <v>1</v>
      </c>
      <c r="F2285" s="1">
        <v>20</v>
      </c>
      <c r="G2285" s="1">
        <v>0</v>
      </c>
      <c r="H2285" s="1" t="s">
        <v>1681</v>
      </c>
      <c r="I2285" s="1">
        <v>0</v>
      </c>
      <c r="J2285" s="1">
        <v>0</v>
      </c>
      <c r="K2285" s="1">
        <v>0.51</v>
      </c>
      <c r="L2285" s="1">
        <v>23700000</v>
      </c>
      <c r="M2285" s="1" t="s">
        <v>4631</v>
      </c>
    </row>
    <row r="2286" spans="1:13" x14ac:dyDescent="0.25">
      <c r="A2286" s="1" t="s">
        <v>4632</v>
      </c>
      <c r="B2286" s="1">
        <v>12</v>
      </c>
      <c r="C2286" s="1">
        <v>13</v>
      </c>
      <c r="D2286" s="1">
        <f>IF(Table1[[#This Row],[Position]]&lt;4,3,(IF(Table1[[#This Row],[Position]]&gt;10,1,2)))</f>
        <v>1</v>
      </c>
      <c r="E2286" s="1">
        <f>IF(Table1[[#This Row],[Previous Position]]&lt;4,3,(IF(Table1[[#This Row],[Previous Position]]&gt;10,1,2)))</f>
        <v>1</v>
      </c>
      <c r="F2286" s="1">
        <v>20</v>
      </c>
      <c r="G2286" s="1">
        <v>35.5</v>
      </c>
      <c r="H2286" s="1" t="s">
        <v>1896</v>
      </c>
      <c r="I2286" s="1">
        <v>0</v>
      </c>
      <c r="J2286" s="1">
        <v>0</v>
      </c>
      <c r="K2286" s="1">
        <v>0.88</v>
      </c>
      <c r="L2286" s="1">
        <v>252000000</v>
      </c>
      <c r="M2286" s="1" t="s">
        <v>4633</v>
      </c>
    </row>
    <row r="2287" spans="1:13" x14ac:dyDescent="0.25">
      <c r="A2287" s="1" t="s">
        <v>4634</v>
      </c>
      <c r="B2287" s="1">
        <v>12</v>
      </c>
      <c r="C2287" s="1">
        <v>12</v>
      </c>
      <c r="D2287" s="1">
        <f>IF(Table1[[#This Row],[Position]]&lt;4,3,(IF(Table1[[#This Row],[Position]]&gt;10,1,2)))</f>
        <v>1</v>
      </c>
      <c r="E2287" s="1">
        <f>IF(Table1[[#This Row],[Previous Position]]&lt;4,3,(IF(Table1[[#This Row],[Previous Position]]&gt;10,1,2)))</f>
        <v>1</v>
      </c>
      <c r="F2287" s="1">
        <v>20</v>
      </c>
      <c r="G2287" s="1">
        <v>25.82</v>
      </c>
      <c r="H2287" s="1" t="s">
        <v>1772</v>
      </c>
      <c r="I2287" s="1">
        <v>0</v>
      </c>
      <c r="J2287" s="1">
        <v>0</v>
      </c>
      <c r="K2287" s="1">
        <v>0.93</v>
      </c>
      <c r="L2287" s="1">
        <v>556000000</v>
      </c>
      <c r="M2287" s="1" t="s">
        <v>4635</v>
      </c>
    </row>
    <row r="2288" spans="1:13" x14ac:dyDescent="0.25">
      <c r="A2288" s="1" t="s">
        <v>3411</v>
      </c>
      <c r="B2288" s="1">
        <v>12</v>
      </c>
      <c r="C2288" s="1">
        <v>11</v>
      </c>
      <c r="D2288" s="1">
        <f>IF(Table1[[#This Row],[Position]]&lt;4,3,(IF(Table1[[#This Row],[Position]]&gt;10,1,2)))</f>
        <v>1</v>
      </c>
      <c r="E2288" s="1">
        <f>IF(Table1[[#This Row],[Previous Position]]&lt;4,3,(IF(Table1[[#This Row],[Previous Position]]&gt;10,1,2)))</f>
        <v>1</v>
      </c>
      <c r="F2288" s="1">
        <v>20</v>
      </c>
      <c r="G2288" s="1">
        <v>17.78</v>
      </c>
      <c r="H2288" s="1" t="s">
        <v>673</v>
      </c>
      <c r="I2288" s="1">
        <v>0</v>
      </c>
      <c r="J2288" s="1">
        <v>0</v>
      </c>
      <c r="K2288" s="1">
        <v>0.24</v>
      </c>
      <c r="L2288" s="1">
        <v>454000</v>
      </c>
      <c r="M2288" s="1" t="s">
        <v>3412</v>
      </c>
    </row>
    <row r="2289" spans="1:13" x14ac:dyDescent="0.25">
      <c r="A2289" s="1" t="s">
        <v>3413</v>
      </c>
      <c r="B2289" s="1">
        <v>12</v>
      </c>
      <c r="C2289" s="1">
        <v>9</v>
      </c>
      <c r="D2289" s="1">
        <f>IF(Table1[[#This Row],[Position]]&lt;4,3,(IF(Table1[[#This Row],[Position]]&gt;10,1,2)))</f>
        <v>1</v>
      </c>
      <c r="E2289" s="1">
        <f>IF(Table1[[#This Row],[Previous Position]]&lt;4,3,(IF(Table1[[#This Row],[Previous Position]]&gt;10,1,2)))</f>
        <v>2</v>
      </c>
      <c r="F2289" s="1">
        <v>20</v>
      </c>
      <c r="G2289" s="1">
        <v>0</v>
      </c>
      <c r="H2289" s="1" t="s">
        <v>45</v>
      </c>
      <c r="I2289" s="1">
        <v>0</v>
      </c>
      <c r="J2289" s="1">
        <v>0</v>
      </c>
      <c r="K2289" s="1">
        <v>0.67</v>
      </c>
      <c r="L2289" s="1">
        <v>12600000</v>
      </c>
      <c r="M2289" s="1" t="s">
        <v>3415</v>
      </c>
    </row>
    <row r="2290" spans="1:13" x14ac:dyDescent="0.25">
      <c r="A2290" s="1" t="s">
        <v>4636</v>
      </c>
      <c r="B2290" s="1">
        <v>12</v>
      </c>
      <c r="C2290" s="1">
        <v>10</v>
      </c>
      <c r="D2290" s="1">
        <f>IF(Table1[[#This Row],[Position]]&lt;4,3,(IF(Table1[[#This Row],[Position]]&gt;10,1,2)))</f>
        <v>1</v>
      </c>
      <c r="E2290" s="1">
        <f>IF(Table1[[#This Row],[Previous Position]]&lt;4,3,(IF(Table1[[#This Row],[Previous Position]]&gt;10,1,2)))</f>
        <v>2</v>
      </c>
      <c r="F2290" s="1">
        <v>20</v>
      </c>
      <c r="G2290" s="1">
        <v>10.34</v>
      </c>
      <c r="H2290" s="1" t="s">
        <v>4101</v>
      </c>
      <c r="I2290" s="1">
        <v>0</v>
      </c>
      <c r="J2290" s="1">
        <v>0</v>
      </c>
      <c r="K2290" s="1">
        <v>0.98</v>
      </c>
      <c r="L2290" s="1">
        <v>198000000</v>
      </c>
      <c r="M2290" s="1" t="s">
        <v>4637</v>
      </c>
    </row>
    <row r="2291" spans="1:13" x14ac:dyDescent="0.25">
      <c r="A2291" s="1" t="s">
        <v>4638</v>
      </c>
      <c r="B2291" s="1">
        <v>12</v>
      </c>
      <c r="C2291" s="1">
        <v>13</v>
      </c>
      <c r="D2291" s="1">
        <f>IF(Table1[[#This Row],[Position]]&lt;4,3,(IF(Table1[[#This Row],[Position]]&gt;10,1,2)))</f>
        <v>1</v>
      </c>
      <c r="E2291" s="1">
        <f>IF(Table1[[#This Row],[Previous Position]]&lt;4,3,(IF(Table1[[#This Row],[Previous Position]]&gt;10,1,2)))</f>
        <v>1</v>
      </c>
      <c r="F2291" s="1">
        <v>20</v>
      </c>
      <c r="G2291" s="1">
        <v>19.89</v>
      </c>
      <c r="H2291" s="1" t="s">
        <v>2467</v>
      </c>
      <c r="I2291" s="1">
        <v>0</v>
      </c>
      <c r="J2291" s="1">
        <v>0</v>
      </c>
      <c r="K2291" s="1">
        <v>0.97</v>
      </c>
      <c r="L2291" s="1">
        <v>41500000</v>
      </c>
      <c r="M2291" s="1" t="s">
        <v>4639</v>
      </c>
    </row>
    <row r="2292" spans="1:13" x14ac:dyDescent="0.25">
      <c r="A2292" s="1" t="s">
        <v>4640</v>
      </c>
      <c r="B2292" s="1">
        <v>12</v>
      </c>
      <c r="C2292" s="1">
        <v>0</v>
      </c>
      <c r="D2292" s="1">
        <f>IF(Table1[[#This Row],[Position]]&lt;4,3,(IF(Table1[[#This Row],[Position]]&gt;10,1,2)))</f>
        <v>1</v>
      </c>
      <c r="E2292" s="1">
        <f>IF(Table1[[#This Row],[Previous Position]]&lt;4,3,(IF(Table1[[#This Row],[Previous Position]]&gt;10,1,2)))</f>
        <v>3</v>
      </c>
      <c r="F2292" s="1">
        <v>20</v>
      </c>
      <c r="G2292" s="1">
        <v>0</v>
      </c>
      <c r="H2292" s="1" t="s">
        <v>130</v>
      </c>
      <c r="I2292" s="1">
        <v>0</v>
      </c>
      <c r="J2292" s="1">
        <v>0</v>
      </c>
      <c r="K2292" s="1">
        <v>0.54</v>
      </c>
      <c r="L2292" s="1">
        <v>32000</v>
      </c>
      <c r="M2292" s="1" t="s">
        <v>4641</v>
      </c>
    </row>
    <row r="2293" spans="1:13" x14ac:dyDescent="0.25">
      <c r="A2293" s="1" t="s">
        <v>4642</v>
      </c>
      <c r="B2293" s="1">
        <v>12</v>
      </c>
      <c r="C2293" s="1">
        <v>11</v>
      </c>
      <c r="D2293" s="1">
        <f>IF(Table1[[#This Row],[Position]]&lt;4,3,(IF(Table1[[#This Row],[Position]]&gt;10,1,2)))</f>
        <v>1</v>
      </c>
      <c r="E2293" s="1">
        <f>IF(Table1[[#This Row],[Previous Position]]&lt;4,3,(IF(Table1[[#This Row],[Previous Position]]&gt;10,1,2)))</f>
        <v>1</v>
      </c>
      <c r="F2293" s="1">
        <v>20</v>
      </c>
      <c r="G2293" s="1">
        <v>1.66</v>
      </c>
      <c r="H2293" s="1" t="s">
        <v>438</v>
      </c>
      <c r="I2293" s="1">
        <v>0</v>
      </c>
      <c r="J2293" s="1">
        <v>0</v>
      </c>
      <c r="K2293" s="1">
        <v>0.4</v>
      </c>
      <c r="L2293" s="1">
        <v>1370000000</v>
      </c>
      <c r="M2293" s="1" t="s">
        <v>4643</v>
      </c>
    </row>
    <row r="2294" spans="1:13" x14ac:dyDescent="0.25">
      <c r="A2294" s="1" t="s">
        <v>4644</v>
      </c>
      <c r="B2294" s="1">
        <v>12</v>
      </c>
      <c r="C2294" s="1">
        <v>15</v>
      </c>
      <c r="D2294" s="1">
        <f>IF(Table1[[#This Row],[Position]]&lt;4,3,(IF(Table1[[#This Row],[Position]]&gt;10,1,2)))</f>
        <v>1</v>
      </c>
      <c r="E2294" s="1">
        <f>IF(Table1[[#This Row],[Previous Position]]&lt;4,3,(IF(Table1[[#This Row],[Previous Position]]&gt;10,1,2)))</f>
        <v>1</v>
      </c>
      <c r="F2294" s="1">
        <v>20</v>
      </c>
      <c r="G2294" s="1">
        <v>0.04</v>
      </c>
      <c r="H2294" s="1" t="s">
        <v>4645</v>
      </c>
      <c r="I2294" s="1">
        <v>0</v>
      </c>
      <c r="J2294" s="1">
        <v>0</v>
      </c>
      <c r="K2294" s="1">
        <v>0.01</v>
      </c>
      <c r="L2294" s="1">
        <v>278000000</v>
      </c>
      <c r="M2294" s="1" t="s">
        <v>4646</v>
      </c>
    </row>
    <row r="2295" spans="1:13" x14ac:dyDescent="0.25">
      <c r="A2295" s="1" t="s">
        <v>4647</v>
      </c>
      <c r="B2295" s="1">
        <v>12</v>
      </c>
      <c r="C2295" s="1">
        <v>11</v>
      </c>
      <c r="D2295" s="1">
        <f>IF(Table1[[#This Row],[Position]]&lt;4,3,(IF(Table1[[#This Row],[Position]]&gt;10,1,2)))</f>
        <v>1</v>
      </c>
      <c r="E2295" s="1">
        <f>IF(Table1[[#This Row],[Previous Position]]&lt;4,3,(IF(Table1[[#This Row],[Previous Position]]&gt;10,1,2)))</f>
        <v>1</v>
      </c>
      <c r="F2295" s="1">
        <v>20</v>
      </c>
      <c r="G2295" s="1">
        <v>0</v>
      </c>
      <c r="H2295" s="1" t="s">
        <v>343</v>
      </c>
      <c r="I2295" s="1">
        <v>0</v>
      </c>
      <c r="J2295" s="1">
        <v>0</v>
      </c>
      <c r="K2295" s="1">
        <v>0.05</v>
      </c>
      <c r="L2295" s="1">
        <v>325000000</v>
      </c>
      <c r="M2295" s="1" t="s">
        <v>4648</v>
      </c>
    </row>
    <row r="2296" spans="1:13" x14ac:dyDescent="0.25">
      <c r="A2296" s="1" t="s">
        <v>4649</v>
      </c>
      <c r="B2296" s="1">
        <v>16</v>
      </c>
      <c r="C2296" s="1">
        <v>19</v>
      </c>
      <c r="D2296" s="1">
        <f>IF(Table1[[#This Row],[Position]]&lt;4,3,(IF(Table1[[#This Row],[Position]]&gt;10,1,2)))</f>
        <v>1</v>
      </c>
      <c r="E2296" s="1">
        <f>IF(Table1[[#This Row],[Previous Position]]&lt;4,3,(IF(Table1[[#This Row],[Previous Position]]&gt;10,1,2)))</f>
        <v>1</v>
      </c>
      <c r="F2296" s="1">
        <v>50</v>
      </c>
      <c r="G2296" s="1">
        <v>0</v>
      </c>
      <c r="H2296" s="1" t="s">
        <v>3350</v>
      </c>
      <c r="I2296" s="1">
        <v>0</v>
      </c>
      <c r="J2296" s="1">
        <v>0</v>
      </c>
      <c r="K2296" s="1">
        <v>0.52</v>
      </c>
      <c r="L2296" s="1">
        <v>70600000</v>
      </c>
      <c r="M2296" s="1" t="s">
        <v>4650</v>
      </c>
    </row>
    <row r="2297" spans="1:13" x14ac:dyDescent="0.25">
      <c r="A2297" s="1" t="s">
        <v>4651</v>
      </c>
      <c r="B2297" s="1">
        <v>16</v>
      </c>
      <c r="C2297" s="1">
        <v>16</v>
      </c>
      <c r="D2297" s="1">
        <f>IF(Table1[[#This Row],[Position]]&lt;4,3,(IF(Table1[[#This Row],[Position]]&gt;10,1,2)))</f>
        <v>1</v>
      </c>
      <c r="E2297" s="1">
        <f>IF(Table1[[#This Row],[Previous Position]]&lt;4,3,(IF(Table1[[#This Row],[Previous Position]]&gt;10,1,2)))</f>
        <v>1</v>
      </c>
      <c r="F2297" s="1">
        <v>50</v>
      </c>
      <c r="G2297" s="1">
        <v>16.88</v>
      </c>
      <c r="H2297" s="1" t="s">
        <v>1060</v>
      </c>
      <c r="I2297" s="1">
        <v>0</v>
      </c>
      <c r="J2297" s="1">
        <v>0</v>
      </c>
      <c r="K2297" s="1">
        <v>0.9</v>
      </c>
      <c r="L2297" s="1">
        <v>85900000</v>
      </c>
      <c r="M2297" s="1" t="s">
        <v>4652</v>
      </c>
    </row>
    <row r="2298" spans="1:13" x14ac:dyDescent="0.25">
      <c r="A2298" s="1" t="s">
        <v>4653</v>
      </c>
      <c r="B2298" s="1">
        <v>15</v>
      </c>
      <c r="C2298" s="1">
        <v>15</v>
      </c>
      <c r="D2298" s="1">
        <f>IF(Table1[[#This Row],[Position]]&lt;4,3,(IF(Table1[[#This Row],[Position]]&gt;10,1,2)))</f>
        <v>1</v>
      </c>
      <c r="E2298" s="1">
        <f>IF(Table1[[#This Row],[Previous Position]]&lt;4,3,(IF(Table1[[#This Row],[Previous Position]]&gt;10,1,2)))</f>
        <v>1</v>
      </c>
      <c r="F2298" s="1">
        <v>50</v>
      </c>
      <c r="G2298" s="1">
        <v>22.36</v>
      </c>
      <c r="H2298" s="1" t="s">
        <v>18</v>
      </c>
      <c r="I2298" s="1">
        <v>0</v>
      </c>
      <c r="J2298" s="1">
        <v>0</v>
      </c>
      <c r="K2298" s="1">
        <v>0.93</v>
      </c>
      <c r="L2298" s="1">
        <v>45100000</v>
      </c>
      <c r="M2298" s="1" t="s">
        <v>4654</v>
      </c>
    </row>
    <row r="2299" spans="1:13" x14ac:dyDescent="0.25">
      <c r="A2299" s="1" t="s">
        <v>4655</v>
      </c>
      <c r="B2299" s="1">
        <v>16</v>
      </c>
      <c r="C2299" s="1">
        <v>18</v>
      </c>
      <c r="D2299" s="1">
        <f>IF(Table1[[#This Row],[Position]]&lt;4,3,(IF(Table1[[#This Row],[Position]]&gt;10,1,2)))</f>
        <v>1</v>
      </c>
      <c r="E2299" s="1">
        <f>IF(Table1[[#This Row],[Previous Position]]&lt;4,3,(IF(Table1[[#This Row],[Previous Position]]&gt;10,1,2)))</f>
        <v>1</v>
      </c>
      <c r="F2299" s="1">
        <v>50</v>
      </c>
      <c r="G2299" s="1">
        <v>0</v>
      </c>
      <c r="H2299" s="1" t="s">
        <v>3204</v>
      </c>
      <c r="I2299" s="1">
        <v>0</v>
      </c>
      <c r="J2299" s="1">
        <v>0</v>
      </c>
      <c r="K2299" s="1">
        <v>0.15</v>
      </c>
      <c r="L2299" s="1">
        <v>21100000</v>
      </c>
      <c r="M2299" s="1" t="s">
        <v>4656</v>
      </c>
    </row>
    <row r="2300" spans="1:13" x14ac:dyDescent="0.25">
      <c r="A2300" s="1" t="s">
        <v>4657</v>
      </c>
      <c r="B2300" s="1">
        <v>15</v>
      </c>
      <c r="C2300" s="1">
        <v>13</v>
      </c>
      <c r="D2300" s="1">
        <f>IF(Table1[[#This Row],[Position]]&lt;4,3,(IF(Table1[[#This Row],[Position]]&gt;10,1,2)))</f>
        <v>1</v>
      </c>
      <c r="E2300" s="1">
        <f>IF(Table1[[#This Row],[Previous Position]]&lt;4,3,(IF(Table1[[#This Row],[Previous Position]]&gt;10,1,2)))</f>
        <v>1</v>
      </c>
      <c r="F2300" s="1">
        <v>50</v>
      </c>
      <c r="G2300" s="1">
        <v>3.44</v>
      </c>
      <c r="H2300" s="1" t="s">
        <v>273</v>
      </c>
      <c r="I2300" s="1">
        <v>0</v>
      </c>
      <c r="J2300" s="1">
        <v>0</v>
      </c>
      <c r="K2300" s="1">
        <v>0.08</v>
      </c>
      <c r="L2300" s="1">
        <v>76000</v>
      </c>
      <c r="M2300" s="1" t="s">
        <v>4658</v>
      </c>
    </row>
    <row r="2301" spans="1:13" x14ac:dyDescent="0.25">
      <c r="A2301" s="1" t="s">
        <v>4659</v>
      </c>
      <c r="B2301" s="1">
        <v>15</v>
      </c>
      <c r="C2301" s="1">
        <v>15</v>
      </c>
      <c r="D2301" s="1">
        <f>IF(Table1[[#This Row],[Position]]&lt;4,3,(IF(Table1[[#This Row],[Position]]&gt;10,1,2)))</f>
        <v>1</v>
      </c>
      <c r="E2301" s="1">
        <f>IF(Table1[[#This Row],[Previous Position]]&lt;4,3,(IF(Table1[[#This Row],[Previous Position]]&gt;10,1,2)))</f>
        <v>1</v>
      </c>
      <c r="F2301" s="1">
        <v>50</v>
      </c>
      <c r="G2301" s="1">
        <v>0.92</v>
      </c>
      <c r="H2301" s="1" t="s">
        <v>4660</v>
      </c>
      <c r="I2301" s="1">
        <v>0</v>
      </c>
      <c r="J2301" s="1">
        <v>0</v>
      </c>
      <c r="K2301" s="1">
        <v>0.37</v>
      </c>
      <c r="L2301" s="1">
        <v>8690000</v>
      </c>
      <c r="M2301" s="1" t="s">
        <v>4661</v>
      </c>
    </row>
    <row r="2302" spans="1:13" x14ac:dyDescent="0.25">
      <c r="A2302" s="1" t="s">
        <v>4662</v>
      </c>
      <c r="B2302" s="1">
        <v>16</v>
      </c>
      <c r="C2302" s="1">
        <v>15</v>
      </c>
      <c r="D2302" s="1">
        <f>IF(Table1[[#This Row],[Position]]&lt;4,3,(IF(Table1[[#This Row],[Position]]&gt;10,1,2)))</f>
        <v>1</v>
      </c>
      <c r="E2302" s="1">
        <f>IF(Table1[[#This Row],[Previous Position]]&lt;4,3,(IF(Table1[[#This Row],[Previous Position]]&gt;10,1,2)))</f>
        <v>1</v>
      </c>
      <c r="F2302" s="1">
        <v>50</v>
      </c>
      <c r="G2302" s="1">
        <v>23.93</v>
      </c>
      <c r="H2302" s="1" t="s">
        <v>229</v>
      </c>
      <c r="I2302" s="1">
        <v>0</v>
      </c>
      <c r="J2302" s="1">
        <v>0</v>
      </c>
      <c r="K2302" s="1">
        <v>0.71</v>
      </c>
      <c r="L2302" s="1">
        <v>472000000</v>
      </c>
      <c r="M2302" s="1" t="s">
        <v>4663</v>
      </c>
    </row>
    <row r="2303" spans="1:13" x14ac:dyDescent="0.25">
      <c r="A2303" s="1" t="s">
        <v>4664</v>
      </c>
      <c r="B2303" s="1">
        <v>15</v>
      </c>
      <c r="C2303" s="1">
        <v>15</v>
      </c>
      <c r="D2303" s="1">
        <f>IF(Table1[[#This Row],[Position]]&lt;4,3,(IF(Table1[[#This Row],[Position]]&gt;10,1,2)))</f>
        <v>1</v>
      </c>
      <c r="E2303" s="1">
        <f>IF(Table1[[#This Row],[Previous Position]]&lt;4,3,(IF(Table1[[#This Row],[Previous Position]]&gt;10,1,2)))</f>
        <v>1</v>
      </c>
      <c r="F2303" s="1">
        <v>50</v>
      </c>
      <c r="G2303" s="1">
        <v>4.91</v>
      </c>
      <c r="H2303" s="1" t="s">
        <v>127</v>
      </c>
      <c r="I2303" s="1">
        <v>0</v>
      </c>
      <c r="J2303" s="1">
        <v>0</v>
      </c>
      <c r="K2303" s="1">
        <v>0.77</v>
      </c>
      <c r="L2303" s="1">
        <v>15300000</v>
      </c>
      <c r="M2303" s="1" t="s">
        <v>4665</v>
      </c>
    </row>
    <row r="2304" spans="1:13" x14ac:dyDescent="0.25">
      <c r="A2304" s="1" t="s">
        <v>4666</v>
      </c>
      <c r="B2304" s="1">
        <v>15</v>
      </c>
      <c r="C2304" s="1">
        <v>13</v>
      </c>
      <c r="D2304" s="1">
        <f>IF(Table1[[#This Row],[Position]]&lt;4,3,(IF(Table1[[#This Row],[Position]]&gt;10,1,2)))</f>
        <v>1</v>
      </c>
      <c r="E2304" s="1">
        <f>IF(Table1[[#This Row],[Previous Position]]&lt;4,3,(IF(Table1[[#This Row],[Previous Position]]&gt;10,1,2)))</f>
        <v>1</v>
      </c>
      <c r="F2304" s="1">
        <v>50</v>
      </c>
      <c r="G2304" s="1">
        <v>10.6</v>
      </c>
      <c r="H2304" s="1" t="s">
        <v>1327</v>
      </c>
      <c r="I2304" s="1">
        <v>0</v>
      </c>
      <c r="J2304" s="1">
        <v>0</v>
      </c>
      <c r="K2304" s="1">
        <v>0.11</v>
      </c>
      <c r="L2304" s="1">
        <v>67200000</v>
      </c>
      <c r="M2304" s="1" t="s">
        <v>4667</v>
      </c>
    </row>
    <row r="2305" spans="1:13" x14ac:dyDescent="0.25">
      <c r="A2305" s="1" t="s">
        <v>4668</v>
      </c>
      <c r="B2305" s="1">
        <v>16</v>
      </c>
      <c r="C2305" s="1">
        <v>17</v>
      </c>
      <c r="D2305" s="1">
        <f>IF(Table1[[#This Row],[Position]]&lt;4,3,(IF(Table1[[#This Row],[Position]]&gt;10,1,2)))</f>
        <v>1</v>
      </c>
      <c r="E2305" s="1">
        <f>IF(Table1[[#This Row],[Previous Position]]&lt;4,3,(IF(Table1[[#This Row],[Previous Position]]&gt;10,1,2)))</f>
        <v>1</v>
      </c>
      <c r="F2305" s="1">
        <v>50</v>
      </c>
      <c r="G2305" s="1">
        <v>0</v>
      </c>
      <c r="H2305" s="1" t="s">
        <v>1242</v>
      </c>
      <c r="I2305" s="1">
        <v>0</v>
      </c>
      <c r="J2305" s="1">
        <v>0</v>
      </c>
      <c r="K2305" s="1">
        <v>7.0000000000000007E-2</v>
      </c>
      <c r="L2305" s="1">
        <v>76000</v>
      </c>
      <c r="M2305" s="1" t="s">
        <v>4669</v>
      </c>
    </row>
    <row r="2306" spans="1:13" x14ac:dyDescent="0.25">
      <c r="A2306" s="1" t="s">
        <v>4670</v>
      </c>
      <c r="B2306" s="1">
        <v>15</v>
      </c>
      <c r="C2306" s="1">
        <v>14</v>
      </c>
      <c r="D2306" s="1">
        <f>IF(Table1[[#This Row],[Position]]&lt;4,3,(IF(Table1[[#This Row],[Position]]&gt;10,1,2)))</f>
        <v>1</v>
      </c>
      <c r="E2306" s="1">
        <f>IF(Table1[[#This Row],[Previous Position]]&lt;4,3,(IF(Table1[[#This Row],[Previous Position]]&gt;10,1,2)))</f>
        <v>1</v>
      </c>
      <c r="F2306" s="1">
        <v>50</v>
      </c>
      <c r="G2306" s="1">
        <v>0</v>
      </c>
      <c r="H2306" s="1" t="s">
        <v>3204</v>
      </c>
      <c r="I2306" s="1">
        <v>0</v>
      </c>
      <c r="J2306" s="1">
        <v>0</v>
      </c>
      <c r="K2306" s="1">
        <v>0.03</v>
      </c>
      <c r="L2306" s="1">
        <v>1480000</v>
      </c>
      <c r="M2306" s="1" t="s">
        <v>4671</v>
      </c>
    </row>
    <row r="2307" spans="1:13" x14ac:dyDescent="0.25">
      <c r="A2307" s="1" t="s">
        <v>4672</v>
      </c>
      <c r="B2307" s="1">
        <v>15</v>
      </c>
      <c r="C2307" s="1">
        <v>16</v>
      </c>
      <c r="D2307" s="1">
        <f>IF(Table1[[#This Row],[Position]]&lt;4,3,(IF(Table1[[#This Row],[Position]]&gt;10,1,2)))</f>
        <v>1</v>
      </c>
      <c r="E2307" s="1">
        <f>IF(Table1[[#This Row],[Previous Position]]&lt;4,3,(IF(Table1[[#This Row],[Previous Position]]&gt;10,1,2)))</f>
        <v>1</v>
      </c>
      <c r="F2307" s="1">
        <v>50</v>
      </c>
      <c r="G2307" s="1">
        <v>0</v>
      </c>
      <c r="H2307" s="1" t="s">
        <v>127</v>
      </c>
      <c r="I2307" s="1">
        <v>0</v>
      </c>
      <c r="J2307" s="1">
        <v>0</v>
      </c>
      <c r="K2307" s="1">
        <v>0.12</v>
      </c>
      <c r="L2307" s="1">
        <v>76300000</v>
      </c>
      <c r="M2307" s="1" t="s">
        <v>4673</v>
      </c>
    </row>
    <row r="2308" spans="1:13" x14ac:dyDescent="0.25">
      <c r="A2308" s="1" t="s">
        <v>4674</v>
      </c>
      <c r="B2308" s="1">
        <v>16</v>
      </c>
      <c r="C2308" s="1">
        <v>0</v>
      </c>
      <c r="D2308" s="1">
        <f>IF(Table1[[#This Row],[Position]]&lt;4,3,(IF(Table1[[#This Row],[Position]]&gt;10,1,2)))</f>
        <v>1</v>
      </c>
      <c r="E2308" s="1">
        <f>IF(Table1[[#This Row],[Previous Position]]&lt;4,3,(IF(Table1[[#This Row],[Previous Position]]&gt;10,1,2)))</f>
        <v>3</v>
      </c>
      <c r="F2308" s="1">
        <v>50</v>
      </c>
      <c r="G2308" s="1">
        <v>0</v>
      </c>
      <c r="H2308" s="1" t="s">
        <v>4675</v>
      </c>
      <c r="I2308" s="1">
        <v>0</v>
      </c>
      <c r="J2308" s="1">
        <v>0</v>
      </c>
      <c r="K2308" s="1">
        <v>0</v>
      </c>
      <c r="L2308" s="1">
        <v>654000</v>
      </c>
      <c r="M2308" s="1" t="s">
        <v>4676</v>
      </c>
    </row>
    <row r="2309" spans="1:13" x14ac:dyDescent="0.25">
      <c r="A2309" s="1" t="s">
        <v>4677</v>
      </c>
      <c r="B2309" s="1">
        <v>15</v>
      </c>
      <c r="C2309" s="1">
        <v>15</v>
      </c>
      <c r="D2309" s="1">
        <f>IF(Table1[[#This Row],[Position]]&lt;4,3,(IF(Table1[[#This Row],[Position]]&gt;10,1,2)))</f>
        <v>1</v>
      </c>
      <c r="E2309" s="1">
        <f>IF(Table1[[#This Row],[Previous Position]]&lt;4,3,(IF(Table1[[#This Row],[Previous Position]]&gt;10,1,2)))</f>
        <v>1</v>
      </c>
      <c r="F2309" s="1">
        <v>50</v>
      </c>
      <c r="G2309" s="1">
        <v>1.74</v>
      </c>
      <c r="H2309" s="1" t="s">
        <v>569</v>
      </c>
      <c r="I2309" s="1">
        <v>0</v>
      </c>
      <c r="J2309" s="1">
        <v>0</v>
      </c>
      <c r="K2309" s="1">
        <v>0.65</v>
      </c>
      <c r="L2309" s="1">
        <v>186000</v>
      </c>
      <c r="M2309" s="1" t="s">
        <v>4678</v>
      </c>
    </row>
    <row r="2310" spans="1:13" x14ac:dyDescent="0.25">
      <c r="A2310" s="1" t="s">
        <v>4679</v>
      </c>
      <c r="B2310" s="1">
        <v>15</v>
      </c>
      <c r="C2310" s="1">
        <v>0</v>
      </c>
      <c r="D2310" s="1">
        <f>IF(Table1[[#This Row],[Position]]&lt;4,3,(IF(Table1[[#This Row],[Position]]&gt;10,1,2)))</f>
        <v>1</v>
      </c>
      <c r="E2310" s="1">
        <f>IF(Table1[[#This Row],[Previous Position]]&lt;4,3,(IF(Table1[[#This Row],[Previous Position]]&gt;10,1,2)))</f>
        <v>3</v>
      </c>
      <c r="F2310" s="1">
        <v>50</v>
      </c>
      <c r="G2310" s="1">
        <v>2.98</v>
      </c>
      <c r="H2310" s="1" t="s">
        <v>525</v>
      </c>
      <c r="I2310" s="1">
        <v>0</v>
      </c>
      <c r="J2310" s="1">
        <v>0</v>
      </c>
      <c r="K2310" s="1">
        <v>0.52</v>
      </c>
      <c r="L2310" s="1">
        <v>115000000</v>
      </c>
      <c r="M2310" s="1" t="s">
        <v>4680</v>
      </c>
    </row>
    <row r="2311" spans="1:13" x14ac:dyDescent="0.25">
      <c r="A2311" s="1" t="s">
        <v>4679</v>
      </c>
      <c r="B2311" s="1">
        <v>16</v>
      </c>
      <c r="C2311" s="1">
        <v>16</v>
      </c>
      <c r="D2311" s="1">
        <f>IF(Table1[[#This Row],[Position]]&lt;4,3,(IF(Table1[[#This Row],[Position]]&gt;10,1,2)))</f>
        <v>1</v>
      </c>
      <c r="E2311" s="1">
        <f>IF(Table1[[#This Row],[Previous Position]]&lt;4,3,(IF(Table1[[#This Row],[Previous Position]]&gt;10,1,2)))</f>
        <v>1</v>
      </c>
      <c r="F2311" s="1">
        <v>50</v>
      </c>
      <c r="G2311" s="1">
        <v>2.98</v>
      </c>
      <c r="H2311" s="1" t="s">
        <v>108</v>
      </c>
      <c r="I2311" s="1">
        <v>0</v>
      </c>
      <c r="J2311" s="1">
        <v>0</v>
      </c>
      <c r="K2311" s="1">
        <v>0.52</v>
      </c>
      <c r="L2311" s="1">
        <v>115000000</v>
      </c>
      <c r="M2311" s="1" t="s">
        <v>4680</v>
      </c>
    </row>
    <row r="2312" spans="1:13" x14ac:dyDescent="0.25">
      <c r="A2312" s="1" t="s">
        <v>4681</v>
      </c>
      <c r="B2312" s="1">
        <v>16</v>
      </c>
      <c r="C2312" s="1">
        <v>17</v>
      </c>
      <c r="D2312" s="1">
        <f>IF(Table1[[#This Row],[Position]]&lt;4,3,(IF(Table1[[#This Row],[Position]]&gt;10,1,2)))</f>
        <v>1</v>
      </c>
      <c r="E2312" s="1">
        <f>IF(Table1[[#This Row],[Previous Position]]&lt;4,3,(IF(Table1[[#This Row],[Previous Position]]&gt;10,1,2)))</f>
        <v>1</v>
      </c>
      <c r="F2312" s="1">
        <v>50</v>
      </c>
      <c r="G2312" s="1">
        <v>20.53</v>
      </c>
      <c r="H2312" s="1" t="s">
        <v>1480</v>
      </c>
      <c r="I2312" s="1">
        <v>0</v>
      </c>
      <c r="J2312" s="1">
        <v>0</v>
      </c>
      <c r="K2312" s="1">
        <v>0.94</v>
      </c>
      <c r="L2312" s="1">
        <v>10800000</v>
      </c>
      <c r="M2312" s="1" t="s">
        <v>4682</v>
      </c>
    </row>
    <row r="2313" spans="1:13" x14ac:dyDescent="0.25">
      <c r="A2313" s="1" t="s">
        <v>4683</v>
      </c>
      <c r="B2313" s="1">
        <v>15</v>
      </c>
      <c r="C2313" s="1">
        <v>13</v>
      </c>
      <c r="D2313" s="1">
        <f>IF(Table1[[#This Row],[Position]]&lt;4,3,(IF(Table1[[#This Row],[Position]]&gt;10,1,2)))</f>
        <v>1</v>
      </c>
      <c r="E2313" s="1">
        <f>IF(Table1[[#This Row],[Previous Position]]&lt;4,3,(IF(Table1[[#This Row],[Previous Position]]&gt;10,1,2)))</f>
        <v>1</v>
      </c>
      <c r="F2313" s="1">
        <v>50</v>
      </c>
      <c r="G2313" s="1">
        <v>10.15</v>
      </c>
      <c r="H2313" s="1" t="s">
        <v>3999</v>
      </c>
      <c r="I2313" s="1">
        <v>0</v>
      </c>
      <c r="J2313" s="1">
        <v>0</v>
      </c>
      <c r="K2313" s="1">
        <v>0.22</v>
      </c>
      <c r="L2313" s="1">
        <v>106000000</v>
      </c>
      <c r="M2313" s="1" t="s">
        <v>4684</v>
      </c>
    </row>
    <row r="2314" spans="1:13" x14ac:dyDescent="0.25">
      <c r="A2314" s="1" t="s">
        <v>4685</v>
      </c>
      <c r="B2314" s="1">
        <v>16</v>
      </c>
      <c r="C2314" s="1">
        <v>16</v>
      </c>
      <c r="D2314" s="1">
        <f>IF(Table1[[#This Row],[Position]]&lt;4,3,(IF(Table1[[#This Row],[Position]]&gt;10,1,2)))</f>
        <v>1</v>
      </c>
      <c r="E2314" s="1">
        <f>IF(Table1[[#This Row],[Previous Position]]&lt;4,3,(IF(Table1[[#This Row],[Previous Position]]&gt;10,1,2)))</f>
        <v>1</v>
      </c>
      <c r="F2314" s="1">
        <v>50</v>
      </c>
      <c r="G2314" s="1">
        <v>0.1</v>
      </c>
      <c r="H2314" s="1" t="s">
        <v>1106</v>
      </c>
      <c r="I2314" s="1">
        <v>0</v>
      </c>
      <c r="J2314" s="1">
        <v>0</v>
      </c>
      <c r="K2314" s="1">
        <v>0.16</v>
      </c>
      <c r="L2314" s="1">
        <v>10400000</v>
      </c>
      <c r="M2314" s="1" t="s">
        <v>4686</v>
      </c>
    </row>
    <row r="2315" spans="1:13" x14ac:dyDescent="0.25">
      <c r="A2315" s="1" t="s">
        <v>4149</v>
      </c>
      <c r="B2315" s="1">
        <v>15</v>
      </c>
      <c r="C2315" s="1">
        <v>13</v>
      </c>
      <c r="D2315" s="1">
        <f>IF(Table1[[#This Row],[Position]]&lt;4,3,(IF(Table1[[#This Row],[Position]]&gt;10,1,2)))</f>
        <v>1</v>
      </c>
      <c r="E2315" s="1">
        <f>IF(Table1[[#This Row],[Previous Position]]&lt;4,3,(IF(Table1[[#This Row],[Previous Position]]&gt;10,1,2)))</f>
        <v>1</v>
      </c>
      <c r="F2315" s="1">
        <v>50</v>
      </c>
      <c r="G2315" s="1">
        <v>21.68</v>
      </c>
      <c r="H2315" s="1" t="s">
        <v>18</v>
      </c>
      <c r="I2315" s="1">
        <v>0</v>
      </c>
      <c r="J2315" s="1">
        <v>0</v>
      </c>
      <c r="K2315" s="1">
        <v>0.98</v>
      </c>
      <c r="L2315" s="1">
        <v>1360000000</v>
      </c>
      <c r="M2315" s="1" t="s">
        <v>4150</v>
      </c>
    </row>
    <row r="2316" spans="1:13" x14ac:dyDescent="0.25">
      <c r="A2316" s="1" t="s">
        <v>4687</v>
      </c>
      <c r="B2316" s="1">
        <v>15</v>
      </c>
      <c r="C2316" s="1">
        <v>14</v>
      </c>
      <c r="D2316" s="1">
        <f>IF(Table1[[#This Row],[Position]]&lt;4,3,(IF(Table1[[#This Row],[Position]]&gt;10,1,2)))</f>
        <v>1</v>
      </c>
      <c r="E2316" s="1">
        <f>IF(Table1[[#This Row],[Previous Position]]&lt;4,3,(IF(Table1[[#This Row],[Previous Position]]&gt;10,1,2)))</f>
        <v>1</v>
      </c>
      <c r="F2316" s="1">
        <v>50</v>
      </c>
      <c r="G2316" s="1">
        <v>13.32</v>
      </c>
      <c r="H2316" s="1" t="s">
        <v>512</v>
      </c>
      <c r="I2316" s="1">
        <v>0</v>
      </c>
      <c r="J2316" s="1">
        <v>0</v>
      </c>
      <c r="K2316" s="1">
        <v>0.95</v>
      </c>
      <c r="L2316" s="1">
        <v>1250000</v>
      </c>
      <c r="M2316" s="1" t="s">
        <v>4688</v>
      </c>
    </row>
    <row r="2317" spans="1:13" x14ac:dyDescent="0.25">
      <c r="A2317" s="1" t="s">
        <v>4689</v>
      </c>
      <c r="B2317" s="1">
        <v>16</v>
      </c>
      <c r="C2317" s="1">
        <v>0</v>
      </c>
      <c r="D2317" s="1">
        <f>IF(Table1[[#This Row],[Position]]&lt;4,3,(IF(Table1[[#This Row],[Position]]&gt;10,1,2)))</f>
        <v>1</v>
      </c>
      <c r="E2317" s="1">
        <f>IF(Table1[[#This Row],[Previous Position]]&lt;4,3,(IF(Table1[[#This Row],[Previous Position]]&gt;10,1,2)))</f>
        <v>3</v>
      </c>
      <c r="F2317" s="1">
        <v>50</v>
      </c>
      <c r="G2317" s="1">
        <v>0</v>
      </c>
      <c r="H2317" s="1" t="s">
        <v>378</v>
      </c>
      <c r="I2317" s="1">
        <v>0</v>
      </c>
      <c r="J2317" s="1">
        <v>0</v>
      </c>
      <c r="K2317" s="1">
        <v>0.93</v>
      </c>
      <c r="L2317" s="1">
        <v>2130000</v>
      </c>
      <c r="M2317" s="1" t="s">
        <v>4690</v>
      </c>
    </row>
    <row r="2318" spans="1:13" x14ac:dyDescent="0.25">
      <c r="A2318" s="1" t="s">
        <v>4691</v>
      </c>
      <c r="B2318" s="1">
        <v>15</v>
      </c>
      <c r="C2318" s="1">
        <v>14</v>
      </c>
      <c r="D2318" s="1">
        <f>IF(Table1[[#This Row],[Position]]&lt;4,3,(IF(Table1[[#This Row],[Position]]&gt;10,1,2)))</f>
        <v>1</v>
      </c>
      <c r="E2318" s="1">
        <f>IF(Table1[[#This Row],[Previous Position]]&lt;4,3,(IF(Table1[[#This Row],[Previous Position]]&gt;10,1,2)))</f>
        <v>1</v>
      </c>
      <c r="F2318" s="1">
        <v>50</v>
      </c>
      <c r="G2318" s="1">
        <v>0</v>
      </c>
      <c r="H2318" s="1" t="s">
        <v>4692</v>
      </c>
      <c r="I2318" s="1">
        <v>0</v>
      </c>
      <c r="J2318" s="1">
        <v>0</v>
      </c>
      <c r="K2318" s="1">
        <v>0.05</v>
      </c>
      <c r="L2318" s="1">
        <v>1220000</v>
      </c>
      <c r="M2318" s="1" t="s">
        <v>4693</v>
      </c>
    </row>
    <row r="2319" spans="1:13" x14ac:dyDescent="0.25">
      <c r="A2319" s="1" t="s">
        <v>4694</v>
      </c>
      <c r="B2319" s="1">
        <v>15</v>
      </c>
      <c r="C2319" s="1">
        <v>14</v>
      </c>
      <c r="D2319" s="1">
        <f>IF(Table1[[#This Row],[Position]]&lt;4,3,(IF(Table1[[#This Row],[Position]]&gt;10,1,2)))</f>
        <v>1</v>
      </c>
      <c r="E2319" s="1">
        <f>IF(Table1[[#This Row],[Previous Position]]&lt;4,3,(IF(Table1[[#This Row],[Previous Position]]&gt;10,1,2)))</f>
        <v>1</v>
      </c>
      <c r="F2319" s="1">
        <v>50</v>
      </c>
      <c r="G2319" s="1">
        <v>0.25</v>
      </c>
      <c r="H2319" s="1" t="s">
        <v>4695</v>
      </c>
      <c r="I2319" s="1">
        <v>0</v>
      </c>
      <c r="J2319" s="1">
        <v>0</v>
      </c>
      <c r="K2319" s="1">
        <v>0.08</v>
      </c>
      <c r="L2319" s="1">
        <v>62900000</v>
      </c>
      <c r="M2319" s="1" t="s">
        <v>4696</v>
      </c>
    </row>
    <row r="2320" spans="1:13" x14ac:dyDescent="0.25">
      <c r="A2320" s="1" t="s">
        <v>4697</v>
      </c>
      <c r="B2320" s="1">
        <v>16</v>
      </c>
      <c r="C2320" s="1">
        <v>0</v>
      </c>
      <c r="D2320" s="1">
        <f>IF(Table1[[#This Row],[Position]]&lt;4,3,(IF(Table1[[#This Row],[Position]]&gt;10,1,2)))</f>
        <v>1</v>
      </c>
      <c r="E2320" s="1">
        <f>IF(Table1[[#This Row],[Previous Position]]&lt;4,3,(IF(Table1[[#This Row],[Previous Position]]&gt;10,1,2)))</f>
        <v>3</v>
      </c>
      <c r="F2320" s="1">
        <v>50</v>
      </c>
      <c r="G2320" s="1">
        <v>0</v>
      </c>
      <c r="H2320" s="1" t="s">
        <v>45</v>
      </c>
      <c r="I2320" s="1">
        <v>0</v>
      </c>
      <c r="J2320" s="1">
        <v>0</v>
      </c>
      <c r="K2320" s="1">
        <v>0.39</v>
      </c>
      <c r="L2320" s="1">
        <v>565000000</v>
      </c>
      <c r="M2320" s="1" t="s">
        <v>4698</v>
      </c>
    </row>
    <row r="2321" spans="1:13" x14ac:dyDescent="0.25">
      <c r="A2321" s="1" t="s">
        <v>4699</v>
      </c>
      <c r="B2321" s="1">
        <v>16</v>
      </c>
      <c r="C2321" s="1">
        <v>18</v>
      </c>
      <c r="D2321" s="1">
        <f>IF(Table1[[#This Row],[Position]]&lt;4,3,(IF(Table1[[#This Row],[Position]]&gt;10,1,2)))</f>
        <v>1</v>
      </c>
      <c r="E2321" s="1">
        <f>IF(Table1[[#This Row],[Previous Position]]&lt;4,3,(IF(Table1[[#This Row],[Previous Position]]&gt;10,1,2)))</f>
        <v>1</v>
      </c>
      <c r="F2321" s="1">
        <v>50</v>
      </c>
      <c r="G2321" s="1">
        <v>0</v>
      </c>
      <c r="H2321" s="1" t="s">
        <v>50</v>
      </c>
      <c r="I2321" s="1">
        <v>0</v>
      </c>
      <c r="J2321" s="1">
        <v>0</v>
      </c>
      <c r="K2321" s="1">
        <v>0.26</v>
      </c>
      <c r="L2321" s="1">
        <v>367000000</v>
      </c>
      <c r="M2321" s="1" t="s">
        <v>4700</v>
      </c>
    </row>
    <row r="2322" spans="1:13" x14ac:dyDescent="0.25">
      <c r="A2322" s="1" t="s">
        <v>4701</v>
      </c>
      <c r="B2322" s="1">
        <v>16</v>
      </c>
      <c r="C2322" s="1">
        <v>14</v>
      </c>
      <c r="D2322" s="1">
        <f>IF(Table1[[#This Row],[Position]]&lt;4,3,(IF(Table1[[#This Row],[Position]]&gt;10,1,2)))</f>
        <v>1</v>
      </c>
      <c r="E2322" s="1">
        <f>IF(Table1[[#This Row],[Previous Position]]&lt;4,3,(IF(Table1[[#This Row],[Previous Position]]&gt;10,1,2)))</f>
        <v>1</v>
      </c>
      <c r="F2322" s="1">
        <v>50</v>
      </c>
      <c r="G2322" s="1">
        <v>7.55</v>
      </c>
      <c r="H2322" s="1" t="s">
        <v>512</v>
      </c>
      <c r="I2322" s="1">
        <v>0</v>
      </c>
      <c r="J2322" s="1">
        <v>0</v>
      </c>
      <c r="K2322" s="1">
        <v>0.88</v>
      </c>
      <c r="L2322" s="1">
        <v>33200000</v>
      </c>
      <c r="M2322" s="1" t="s">
        <v>4702</v>
      </c>
    </row>
    <row r="2323" spans="1:13" x14ac:dyDescent="0.25">
      <c r="A2323" s="1" t="s">
        <v>422</v>
      </c>
      <c r="B2323" s="1">
        <v>16</v>
      </c>
      <c r="C2323" s="1">
        <v>0</v>
      </c>
      <c r="D2323" s="1">
        <f>IF(Table1[[#This Row],[Position]]&lt;4,3,(IF(Table1[[#This Row],[Position]]&gt;10,1,2)))</f>
        <v>1</v>
      </c>
      <c r="E2323" s="1">
        <f>IF(Table1[[#This Row],[Previous Position]]&lt;4,3,(IF(Table1[[#This Row],[Previous Position]]&gt;10,1,2)))</f>
        <v>3</v>
      </c>
      <c r="F2323" s="1">
        <v>50</v>
      </c>
      <c r="G2323" s="1">
        <v>8.27</v>
      </c>
      <c r="H2323" s="1" t="s">
        <v>4703</v>
      </c>
      <c r="I2323" s="1">
        <v>0</v>
      </c>
      <c r="J2323" s="1">
        <v>0</v>
      </c>
      <c r="K2323" s="1">
        <v>0.68</v>
      </c>
      <c r="L2323" s="1">
        <v>494000</v>
      </c>
      <c r="M2323" s="1" t="s">
        <v>424</v>
      </c>
    </row>
    <row r="2324" spans="1:13" x14ac:dyDescent="0.25">
      <c r="A2324" s="1" t="s">
        <v>422</v>
      </c>
      <c r="B2324" s="1">
        <v>15</v>
      </c>
      <c r="C2324" s="1">
        <v>14</v>
      </c>
      <c r="D2324" s="1">
        <f>IF(Table1[[#This Row],[Position]]&lt;4,3,(IF(Table1[[#This Row],[Position]]&gt;10,1,2)))</f>
        <v>1</v>
      </c>
      <c r="E2324" s="1">
        <f>IF(Table1[[#This Row],[Previous Position]]&lt;4,3,(IF(Table1[[#This Row],[Previous Position]]&gt;10,1,2)))</f>
        <v>1</v>
      </c>
      <c r="F2324" s="1">
        <v>50</v>
      </c>
      <c r="G2324" s="1">
        <v>8.27</v>
      </c>
      <c r="H2324" s="1" t="s">
        <v>12</v>
      </c>
      <c r="I2324" s="1">
        <v>0</v>
      </c>
      <c r="J2324" s="1">
        <v>0</v>
      </c>
      <c r="K2324" s="1">
        <v>0.68</v>
      </c>
      <c r="L2324" s="1">
        <v>494000</v>
      </c>
      <c r="M2324" s="1" t="s">
        <v>424</v>
      </c>
    </row>
    <row r="2325" spans="1:13" x14ac:dyDescent="0.25">
      <c r="A2325" s="1" t="s">
        <v>4704</v>
      </c>
      <c r="B2325" s="1">
        <v>16</v>
      </c>
      <c r="C2325" s="1">
        <v>15</v>
      </c>
      <c r="D2325" s="1">
        <f>IF(Table1[[#This Row],[Position]]&lt;4,3,(IF(Table1[[#This Row],[Position]]&gt;10,1,2)))</f>
        <v>1</v>
      </c>
      <c r="E2325" s="1">
        <f>IF(Table1[[#This Row],[Previous Position]]&lt;4,3,(IF(Table1[[#This Row],[Previous Position]]&gt;10,1,2)))</f>
        <v>1</v>
      </c>
      <c r="F2325" s="1">
        <v>50</v>
      </c>
      <c r="G2325" s="1">
        <v>0</v>
      </c>
      <c r="H2325" s="1" t="s">
        <v>4157</v>
      </c>
      <c r="I2325" s="1">
        <v>0</v>
      </c>
      <c r="J2325" s="1">
        <v>0</v>
      </c>
      <c r="K2325" s="1">
        <v>0.09</v>
      </c>
      <c r="L2325" s="1">
        <v>55600000</v>
      </c>
      <c r="M2325" s="1" t="s">
        <v>4705</v>
      </c>
    </row>
    <row r="2326" spans="1:13" x14ac:dyDescent="0.25">
      <c r="A2326" s="1" t="s">
        <v>4706</v>
      </c>
      <c r="B2326" s="1">
        <v>16</v>
      </c>
      <c r="C2326" s="1">
        <v>0</v>
      </c>
      <c r="D2326" s="1">
        <f>IF(Table1[[#This Row],[Position]]&lt;4,3,(IF(Table1[[#This Row],[Position]]&gt;10,1,2)))</f>
        <v>1</v>
      </c>
      <c r="E2326" s="1">
        <f>IF(Table1[[#This Row],[Previous Position]]&lt;4,3,(IF(Table1[[#This Row],[Previous Position]]&gt;10,1,2)))</f>
        <v>3</v>
      </c>
      <c r="F2326" s="1">
        <v>50</v>
      </c>
      <c r="G2326" s="1">
        <v>0.17</v>
      </c>
      <c r="H2326" s="1" t="s">
        <v>863</v>
      </c>
      <c r="I2326" s="1">
        <v>0</v>
      </c>
      <c r="J2326" s="1">
        <v>0</v>
      </c>
      <c r="K2326" s="1">
        <v>0.66</v>
      </c>
      <c r="L2326" s="1">
        <v>77000000</v>
      </c>
      <c r="M2326" s="1" t="s">
        <v>4707</v>
      </c>
    </row>
    <row r="2327" spans="1:13" x14ac:dyDescent="0.25">
      <c r="A2327" s="1" t="s">
        <v>4708</v>
      </c>
      <c r="B2327" s="1">
        <v>21</v>
      </c>
      <c r="C2327" s="1">
        <v>0</v>
      </c>
      <c r="D2327" s="1">
        <f>IF(Table1[[#This Row],[Position]]&lt;4,3,(IF(Table1[[#This Row],[Position]]&gt;10,1,2)))</f>
        <v>1</v>
      </c>
      <c r="E2327" s="1">
        <f>IF(Table1[[#This Row],[Previous Position]]&lt;4,3,(IF(Table1[[#This Row],[Previous Position]]&gt;10,1,2)))</f>
        <v>3</v>
      </c>
      <c r="F2327" s="1">
        <v>110</v>
      </c>
      <c r="G2327" s="1">
        <v>0</v>
      </c>
      <c r="H2327" s="1" t="s">
        <v>343</v>
      </c>
      <c r="I2327" s="1">
        <v>0</v>
      </c>
      <c r="J2327" s="1">
        <v>0</v>
      </c>
      <c r="K2327" s="1">
        <v>7.0000000000000007E-2</v>
      </c>
      <c r="L2327" s="1">
        <v>26600000</v>
      </c>
      <c r="M2327" s="1" t="s">
        <v>4709</v>
      </c>
    </row>
    <row r="2328" spans="1:13" x14ac:dyDescent="0.25">
      <c r="A2328" s="1" t="s">
        <v>4710</v>
      </c>
      <c r="B2328" s="1">
        <v>21</v>
      </c>
      <c r="C2328" s="1">
        <v>0</v>
      </c>
      <c r="D2328" s="1">
        <f>IF(Table1[[#This Row],[Position]]&lt;4,3,(IF(Table1[[#This Row],[Position]]&gt;10,1,2)))</f>
        <v>1</v>
      </c>
      <c r="E2328" s="1">
        <f>IF(Table1[[#This Row],[Previous Position]]&lt;4,3,(IF(Table1[[#This Row],[Previous Position]]&gt;10,1,2)))</f>
        <v>3</v>
      </c>
      <c r="F2328" s="1">
        <v>110</v>
      </c>
      <c r="G2328" s="1">
        <v>14.58</v>
      </c>
      <c r="H2328" s="1" t="s">
        <v>4121</v>
      </c>
      <c r="I2328" s="1">
        <v>0</v>
      </c>
      <c r="J2328" s="1">
        <v>0</v>
      </c>
      <c r="K2328" s="1">
        <v>0.66</v>
      </c>
      <c r="L2328" s="1">
        <v>40500000</v>
      </c>
      <c r="M2328" s="1" t="s">
        <v>4711</v>
      </c>
    </row>
    <row r="2329" spans="1:13" x14ac:dyDescent="0.25">
      <c r="A2329" s="1" t="s">
        <v>4712</v>
      </c>
      <c r="B2329" s="1">
        <v>20</v>
      </c>
      <c r="C2329" s="1">
        <v>0</v>
      </c>
      <c r="D2329" s="1">
        <f>IF(Table1[[#This Row],[Position]]&lt;4,3,(IF(Table1[[#This Row],[Position]]&gt;10,1,2)))</f>
        <v>1</v>
      </c>
      <c r="E2329" s="1">
        <f>IF(Table1[[#This Row],[Previous Position]]&lt;4,3,(IF(Table1[[#This Row],[Previous Position]]&gt;10,1,2)))</f>
        <v>3</v>
      </c>
      <c r="F2329" s="1">
        <v>70</v>
      </c>
      <c r="G2329" s="1">
        <v>5.67</v>
      </c>
      <c r="H2329" s="1" t="s">
        <v>2019</v>
      </c>
      <c r="I2329" s="1">
        <v>0</v>
      </c>
      <c r="J2329" s="1">
        <v>0</v>
      </c>
      <c r="K2329" s="1">
        <v>0.9</v>
      </c>
      <c r="L2329" s="1">
        <v>142000000</v>
      </c>
      <c r="M2329" s="1" t="s">
        <v>4713</v>
      </c>
    </row>
    <row r="2330" spans="1:13" x14ac:dyDescent="0.25">
      <c r="A2330" s="1" t="s">
        <v>4714</v>
      </c>
      <c r="B2330" s="1">
        <v>19</v>
      </c>
      <c r="C2330" s="1">
        <v>18</v>
      </c>
      <c r="D2330" s="1">
        <f>IF(Table1[[#This Row],[Position]]&lt;4,3,(IF(Table1[[#This Row],[Position]]&gt;10,1,2)))</f>
        <v>1</v>
      </c>
      <c r="E2330" s="1">
        <f>IF(Table1[[#This Row],[Previous Position]]&lt;4,3,(IF(Table1[[#This Row],[Previous Position]]&gt;10,1,2)))</f>
        <v>1</v>
      </c>
      <c r="F2330" s="1">
        <v>70</v>
      </c>
      <c r="G2330" s="1">
        <v>10.4</v>
      </c>
      <c r="H2330" s="1" t="s">
        <v>81</v>
      </c>
      <c r="I2330" s="1">
        <v>0</v>
      </c>
      <c r="J2330" s="1">
        <v>0</v>
      </c>
      <c r="K2330" s="1">
        <v>0.35</v>
      </c>
      <c r="L2330" s="1">
        <v>321000</v>
      </c>
      <c r="M2330" s="1" t="s">
        <v>4715</v>
      </c>
    </row>
    <row r="2331" spans="1:13" x14ac:dyDescent="0.25">
      <c r="A2331" s="1" t="s">
        <v>4513</v>
      </c>
      <c r="B2331" s="1">
        <v>14</v>
      </c>
      <c r="C2331" s="1">
        <v>0</v>
      </c>
      <c r="D2331" s="1">
        <f>IF(Table1[[#This Row],[Position]]&lt;4,3,(IF(Table1[[#This Row],[Position]]&gt;10,1,2)))</f>
        <v>1</v>
      </c>
      <c r="E2331" s="1">
        <f>IF(Table1[[#This Row],[Previous Position]]&lt;4,3,(IF(Table1[[#This Row],[Previous Position]]&gt;10,1,2)))</f>
        <v>3</v>
      </c>
      <c r="F2331" s="1">
        <v>30</v>
      </c>
      <c r="G2331" s="1">
        <v>0</v>
      </c>
      <c r="H2331" s="1" t="s">
        <v>1380</v>
      </c>
      <c r="I2331" s="1">
        <v>0</v>
      </c>
      <c r="J2331" s="1">
        <v>0</v>
      </c>
      <c r="K2331" s="1">
        <v>0.91</v>
      </c>
      <c r="L2331" s="1">
        <v>367000000</v>
      </c>
      <c r="M2331" s="1" t="s">
        <v>4514</v>
      </c>
    </row>
    <row r="2332" spans="1:13" x14ac:dyDescent="0.25">
      <c r="A2332" s="1" t="s">
        <v>4716</v>
      </c>
      <c r="B2332" s="1">
        <v>18</v>
      </c>
      <c r="C2332" s="1">
        <v>0</v>
      </c>
      <c r="D2332" s="1">
        <f>IF(Table1[[#This Row],[Position]]&lt;4,3,(IF(Table1[[#This Row],[Position]]&gt;10,1,2)))</f>
        <v>1</v>
      </c>
      <c r="E2332" s="1">
        <f>IF(Table1[[#This Row],[Previous Position]]&lt;4,3,(IF(Table1[[#This Row],[Previous Position]]&gt;10,1,2)))</f>
        <v>3</v>
      </c>
      <c r="F2332" s="1">
        <v>70</v>
      </c>
      <c r="G2332" s="1">
        <v>19.34</v>
      </c>
      <c r="H2332" s="1" t="s">
        <v>1004</v>
      </c>
      <c r="I2332" s="1">
        <v>0</v>
      </c>
      <c r="J2332" s="1">
        <v>0</v>
      </c>
      <c r="K2332" s="1">
        <v>0.73</v>
      </c>
      <c r="L2332" s="1">
        <v>245000000</v>
      </c>
      <c r="M2332" s="1" t="s">
        <v>4717</v>
      </c>
    </row>
    <row r="2333" spans="1:13" x14ac:dyDescent="0.25">
      <c r="A2333" s="1" t="s">
        <v>4718</v>
      </c>
      <c r="B2333" s="1">
        <v>18</v>
      </c>
      <c r="C2333" s="1">
        <v>16</v>
      </c>
      <c r="D2333" s="1">
        <f>IF(Table1[[#This Row],[Position]]&lt;4,3,(IF(Table1[[#This Row],[Position]]&gt;10,1,2)))</f>
        <v>1</v>
      </c>
      <c r="E2333" s="1">
        <f>IF(Table1[[#This Row],[Previous Position]]&lt;4,3,(IF(Table1[[#This Row],[Previous Position]]&gt;10,1,2)))</f>
        <v>1</v>
      </c>
      <c r="F2333" s="1">
        <v>70</v>
      </c>
      <c r="G2333" s="1">
        <v>5.52</v>
      </c>
      <c r="H2333" s="1" t="s">
        <v>958</v>
      </c>
      <c r="I2333" s="1">
        <v>0</v>
      </c>
      <c r="J2333" s="1">
        <v>0</v>
      </c>
      <c r="K2333" s="1">
        <v>0.88</v>
      </c>
      <c r="L2333" s="1">
        <v>28700000</v>
      </c>
      <c r="M2333" s="1" t="s">
        <v>4719</v>
      </c>
    </row>
    <row r="2334" spans="1:13" x14ac:dyDescent="0.25">
      <c r="A2334" s="1" t="s">
        <v>4720</v>
      </c>
      <c r="B2334" s="1">
        <v>19</v>
      </c>
      <c r="C2334" s="1">
        <v>20</v>
      </c>
      <c r="D2334" s="1">
        <f>IF(Table1[[#This Row],[Position]]&lt;4,3,(IF(Table1[[#This Row],[Position]]&gt;10,1,2)))</f>
        <v>1</v>
      </c>
      <c r="E2334" s="1">
        <f>IF(Table1[[#This Row],[Previous Position]]&lt;4,3,(IF(Table1[[#This Row],[Previous Position]]&gt;10,1,2)))</f>
        <v>1</v>
      </c>
      <c r="F2334" s="1">
        <v>70</v>
      </c>
      <c r="G2334" s="1">
        <v>32.26</v>
      </c>
      <c r="H2334" s="1" t="s">
        <v>143</v>
      </c>
      <c r="I2334" s="1">
        <v>0</v>
      </c>
      <c r="J2334" s="1">
        <v>0</v>
      </c>
      <c r="K2334" s="1">
        <v>0.95</v>
      </c>
      <c r="L2334" s="1">
        <v>41300000</v>
      </c>
      <c r="M2334" s="1" t="s">
        <v>4721</v>
      </c>
    </row>
    <row r="2335" spans="1:13" x14ac:dyDescent="0.25">
      <c r="A2335" s="1" t="s">
        <v>4722</v>
      </c>
      <c r="B2335" s="1">
        <v>18</v>
      </c>
      <c r="C2335" s="1">
        <v>0</v>
      </c>
      <c r="D2335" s="1">
        <f>IF(Table1[[#This Row],[Position]]&lt;4,3,(IF(Table1[[#This Row],[Position]]&gt;10,1,2)))</f>
        <v>1</v>
      </c>
      <c r="E2335" s="1">
        <f>IF(Table1[[#This Row],[Previous Position]]&lt;4,3,(IF(Table1[[#This Row],[Previous Position]]&gt;10,1,2)))</f>
        <v>3</v>
      </c>
      <c r="F2335" s="1">
        <v>70</v>
      </c>
      <c r="G2335" s="1">
        <v>0</v>
      </c>
      <c r="H2335" s="1" t="s">
        <v>438</v>
      </c>
      <c r="I2335" s="1">
        <v>0</v>
      </c>
      <c r="J2335" s="1">
        <v>0</v>
      </c>
      <c r="K2335" s="1">
        <v>0</v>
      </c>
      <c r="L2335" s="1">
        <v>188000000</v>
      </c>
      <c r="M2335" s="1" t="s">
        <v>4723</v>
      </c>
    </row>
    <row r="2336" spans="1:13" x14ac:dyDescent="0.25">
      <c r="A2336" s="1" t="s">
        <v>4724</v>
      </c>
      <c r="B2336" s="1">
        <v>19</v>
      </c>
      <c r="C2336" s="1">
        <v>20</v>
      </c>
      <c r="D2336" s="1">
        <f>IF(Table1[[#This Row],[Position]]&lt;4,3,(IF(Table1[[#This Row],[Position]]&gt;10,1,2)))</f>
        <v>1</v>
      </c>
      <c r="E2336" s="1">
        <f>IF(Table1[[#This Row],[Previous Position]]&lt;4,3,(IF(Table1[[#This Row],[Previous Position]]&gt;10,1,2)))</f>
        <v>1</v>
      </c>
      <c r="F2336" s="1">
        <v>70</v>
      </c>
      <c r="G2336" s="1">
        <v>17.62</v>
      </c>
      <c r="H2336" s="1" t="s">
        <v>187</v>
      </c>
      <c r="I2336" s="1">
        <v>0</v>
      </c>
      <c r="J2336" s="1">
        <v>0</v>
      </c>
      <c r="K2336" s="1">
        <v>0.95</v>
      </c>
      <c r="L2336" s="1">
        <v>89800000</v>
      </c>
      <c r="M2336" s="1" t="s">
        <v>4725</v>
      </c>
    </row>
    <row r="2337" spans="1:13" x14ac:dyDescent="0.25">
      <c r="A2337" s="1" t="s">
        <v>4726</v>
      </c>
      <c r="B2337" s="1">
        <v>20</v>
      </c>
      <c r="C2337" s="1">
        <v>19</v>
      </c>
      <c r="D2337" s="1">
        <f>IF(Table1[[#This Row],[Position]]&lt;4,3,(IF(Table1[[#This Row],[Position]]&gt;10,1,2)))</f>
        <v>1</v>
      </c>
      <c r="E2337" s="1">
        <f>IF(Table1[[#This Row],[Previous Position]]&lt;4,3,(IF(Table1[[#This Row],[Previous Position]]&gt;10,1,2)))</f>
        <v>1</v>
      </c>
      <c r="F2337" s="1">
        <v>70</v>
      </c>
      <c r="G2337" s="1">
        <v>0</v>
      </c>
      <c r="H2337" s="1" t="s">
        <v>4727</v>
      </c>
      <c r="I2337" s="1">
        <v>0</v>
      </c>
      <c r="J2337" s="1">
        <v>0</v>
      </c>
      <c r="K2337" s="1">
        <v>0</v>
      </c>
      <c r="L2337" s="1">
        <v>1490000</v>
      </c>
      <c r="M2337" s="1" t="s">
        <v>4728</v>
      </c>
    </row>
    <row r="2338" spans="1:13" x14ac:dyDescent="0.25">
      <c r="A2338" s="1" t="s">
        <v>4729</v>
      </c>
      <c r="B2338" s="1">
        <v>18</v>
      </c>
      <c r="C2338" s="1">
        <v>19</v>
      </c>
      <c r="D2338" s="1">
        <f>IF(Table1[[#This Row],[Position]]&lt;4,3,(IF(Table1[[#This Row],[Position]]&gt;10,1,2)))</f>
        <v>1</v>
      </c>
      <c r="E2338" s="1">
        <f>IF(Table1[[#This Row],[Previous Position]]&lt;4,3,(IF(Table1[[#This Row],[Previous Position]]&gt;10,1,2)))</f>
        <v>1</v>
      </c>
      <c r="F2338" s="1">
        <v>70</v>
      </c>
      <c r="G2338" s="1">
        <v>9.31</v>
      </c>
      <c r="H2338" s="1" t="s">
        <v>4730</v>
      </c>
      <c r="I2338" s="1">
        <v>0</v>
      </c>
      <c r="J2338" s="1">
        <v>0</v>
      </c>
      <c r="K2338" s="1">
        <v>0.98</v>
      </c>
      <c r="L2338" s="1">
        <v>32600000</v>
      </c>
      <c r="M2338" s="1" t="s">
        <v>4731</v>
      </c>
    </row>
    <row r="2339" spans="1:13" x14ac:dyDescent="0.25">
      <c r="A2339" s="1" t="s">
        <v>4732</v>
      </c>
      <c r="B2339" s="1">
        <v>19</v>
      </c>
      <c r="C2339" s="1">
        <v>18</v>
      </c>
      <c r="D2339" s="1">
        <f>IF(Table1[[#This Row],[Position]]&lt;4,3,(IF(Table1[[#This Row],[Position]]&gt;10,1,2)))</f>
        <v>1</v>
      </c>
      <c r="E2339" s="1">
        <f>IF(Table1[[#This Row],[Previous Position]]&lt;4,3,(IF(Table1[[#This Row],[Previous Position]]&gt;10,1,2)))</f>
        <v>1</v>
      </c>
      <c r="F2339" s="1">
        <v>70</v>
      </c>
      <c r="G2339" s="1">
        <v>6.15</v>
      </c>
      <c r="H2339" s="1" t="s">
        <v>4733</v>
      </c>
      <c r="I2339" s="1">
        <v>0</v>
      </c>
      <c r="J2339" s="1">
        <v>0</v>
      </c>
      <c r="K2339" s="1">
        <v>0.53</v>
      </c>
      <c r="L2339" s="1">
        <v>1740000</v>
      </c>
      <c r="M2339" s="1" t="s">
        <v>4734</v>
      </c>
    </row>
    <row r="2340" spans="1:13" x14ac:dyDescent="0.25">
      <c r="A2340" s="1" t="s">
        <v>4735</v>
      </c>
      <c r="B2340" s="1">
        <v>18</v>
      </c>
      <c r="C2340" s="1">
        <v>17</v>
      </c>
      <c r="D2340" s="1">
        <f>IF(Table1[[#This Row],[Position]]&lt;4,3,(IF(Table1[[#This Row],[Position]]&gt;10,1,2)))</f>
        <v>1</v>
      </c>
      <c r="E2340" s="1">
        <f>IF(Table1[[#This Row],[Previous Position]]&lt;4,3,(IF(Table1[[#This Row],[Previous Position]]&gt;10,1,2)))</f>
        <v>1</v>
      </c>
      <c r="F2340" s="1">
        <v>70</v>
      </c>
      <c r="G2340" s="1">
        <v>0</v>
      </c>
      <c r="H2340" s="1" t="s">
        <v>4736</v>
      </c>
      <c r="I2340" s="1">
        <v>0</v>
      </c>
      <c r="J2340" s="1">
        <v>0</v>
      </c>
      <c r="K2340" s="1">
        <v>0.2</v>
      </c>
      <c r="L2340" s="1">
        <v>20700000</v>
      </c>
      <c r="M2340" s="1" t="s">
        <v>4737</v>
      </c>
    </row>
    <row r="2341" spans="1:13" x14ac:dyDescent="0.25">
      <c r="A2341" s="1" t="s">
        <v>4738</v>
      </c>
      <c r="B2341" s="1">
        <v>19</v>
      </c>
      <c r="C2341" s="1">
        <v>0</v>
      </c>
      <c r="D2341" s="1">
        <f>IF(Table1[[#This Row],[Position]]&lt;4,3,(IF(Table1[[#This Row],[Position]]&gt;10,1,2)))</f>
        <v>1</v>
      </c>
      <c r="E2341" s="1">
        <f>IF(Table1[[#This Row],[Previous Position]]&lt;4,3,(IF(Table1[[#This Row],[Previous Position]]&gt;10,1,2)))</f>
        <v>3</v>
      </c>
      <c r="F2341" s="1">
        <v>70</v>
      </c>
      <c r="G2341" s="1">
        <v>0</v>
      </c>
      <c r="H2341" s="1" t="s">
        <v>789</v>
      </c>
      <c r="I2341" s="1">
        <v>0</v>
      </c>
      <c r="J2341" s="1">
        <v>0</v>
      </c>
      <c r="K2341" s="1">
        <v>0</v>
      </c>
      <c r="L2341" s="1">
        <v>49400000</v>
      </c>
      <c r="M2341" s="1" t="s">
        <v>4739</v>
      </c>
    </row>
    <row r="2342" spans="1:13" x14ac:dyDescent="0.25">
      <c r="A2342" s="1" t="s">
        <v>4740</v>
      </c>
      <c r="B2342" s="1">
        <v>19</v>
      </c>
      <c r="C2342" s="1">
        <v>20</v>
      </c>
      <c r="D2342" s="1">
        <f>IF(Table1[[#This Row],[Position]]&lt;4,3,(IF(Table1[[#This Row],[Position]]&gt;10,1,2)))</f>
        <v>1</v>
      </c>
      <c r="E2342" s="1">
        <f>IF(Table1[[#This Row],[Previous Position]]&lt;4,3,(IF(Table1[[#This Row],[Previous Position]]&gt;10,1,2)))</f>
        <v>1</v>
      </c>
      <c r="F2342" s="1">
        <v>70</v>
      </c>
      <c r="G2342" s="1">
        <v>0</v>
      </c>
      <c r="H2342" s="1" t="s">
        <v>4741</v>
      </c>
      <c r="I2342" s="1">
        <v>0</v>
      </c>
      <c r="J2342" s="1">
        <v>0</v>
      </c>
      <c r="K2342" s="1">
        <v>0.26</v>
      </c>
      <c r="L2342" s="1">
        <v>15600000</v>
      </c>
      <c r="M2342" s="1" t="s">
        <v>4742</v>
      </c>
    </row>
    <row r="2343" spans="1:13" x14ac:dyDescent="0.25">
      <c r="A2343" s="1" t="s">
        <v>4743</v>
      </c>
      <c r="B2343" s="1">
        <v>19</v>
      </c>
      <c r="C2343" s="1">
        <v>17</v>
      </c>
      <c r="D2343" s="1">
        <f>IF(Table1[[#This Row],[Position]]&lt;4,3,(IF(Table1[[#This Row],[Position]]&gt;10,1,2)))</f>
        <v>1</v>
      </c>
      <c r="E2343" s="1">
        <f>IF(Table1[[#This Row],[Previous Position]]&lt;4,3,(IF(Table1[[#This Row],[Previous Position]]&gt;10,1,2)))</f>
        <v>1</v>
      </c>
      <c r="F2343" s="1">
        <v>70</v>
      </c>
      <c r="G2343" s="1">
        <v>0</v>
      </c>
      <c r="H2343" s="1" t="s">
        <v>1480</v>
      </c>
      <c r="I2343" s="1">
        <v>0</v>
      </c>
      <c r="J2343" s="1">
        <v>0</v>
      </c>
      <c r="K2343" s="1">
        <v>0.01</v>
      </c>
      <c r="L2343" s="1">
        <v>759000000</v>
      </c>
      <c r="M2343" s="1" t="s">
        <v>4744</v>
      </c>
    </row>
    <row r="2344" spans="1:13" x14ac:dyDescent="0.25">
      <c r="A2344" s="1" t="s">
        <v>4745</v>
      </c>
      <c r="B2344" s="1">
        <v>18</v>
      </c>
      <c r="C2344" s="1">
        <v>17</v>
      </c>
      <c r="D2344" s="1">
        <f>IF(Table1[[#This Row],[Position]]&lt;4,3,(IF(Table1[[#This Row],[Position]]&gt;10,1,2)))</f>
        <v>1</v>
      </c>
      <c r="E2344" s="1">
        <f>IF(Table1[[#This Row],[Previous Position]]&lt;4,3,(IF(Table1[[#This Row],[Previous Position]]&gt;10,1,2)))</f>
        <v>1</v>
      </c>
      <c r="F2344" s="1">
        <v>70</v>
      </c>
      <c r="G2344" s="1">
        <v>0</v>
      </c>
      <c r="H2344" s="1" t="s">
        <v>4746</v>
      </c>
      <c r="I2344" s="1">
        <v>0</v>
      </c>
      <c r="J2344" s="1">
        <v>0</v>
      </c>
      <c r="K2344" s="1">
        <v>0.18</v>
      </c>
      <c r="L2344" s="1">
        <v>416000000</v>
      </c>
      <c r="M2344" s="1" t="s">
        <v>4747</v>
      </c>
    </row>
    <row r="2345" spans="1:13" x14ac:dyDescent="0.25">
      <c r="A2345" s="1" t="s">
        <v>4748</v>
      </c>
      <c r="B2345" s="1">
        <v>18</v>
      </c>
      <c r="C2345" s="1">
        <v>19</v>
      </c>
      <c r="D2345" s="1">
        <f>IF(Table1[[#This Row],[Position]]&lt;4,3,(IF(Table1[[#This Row],[Position]]&gt;10,1,2)))</f>
        <v>1</v>
      </c>
      <c r="E2345" s="1">
        <f>IF(Table1[[#This Row],[Previous Position]]&lt;4,3,(IF(Table1[[#This Row],[Previous Position]]&gt;10,1,2)))</f>
        <v>1</v>
      </c>
      <c r="F2345" s="1">
        <v>70</v>
      </c>
      <c r="G2345" s="1">
        <v>27.11</v>
      </c>
      <c r="H2345" s="1" t="s">
        <v>21</v>
      </c>
      <c r="I2345" s="1">
        <v>0</v>
      </c>
      <c r="J2345" s="1">
        <v>0</v>
      </c>
      <c r="K2345" s="1">
        <v>0.93</v>
      </c>
      <c r="L2345" s="1">
        <v>357000000</v>
      </c>
      <c r="M2345" s="1" t="s">
        <v>4749</v>
      </c>
    </row>
    <row r="2346" spans="1:13" x14ac:dyDescent="0.25">
      <c r="A2346" s="1" t="s">
        <v>4750</v>
      </c>
      <c r="B2346" s="1">
        <v>19</v>
      </c>
      <c r="C2346" s="1">
        <v>19</v>
      </c>
      <c r="D2346" s="1">
        <f>IF(Table1[[#This Row],[Position]]&lt;4,3,(IF(Table1[[#This Row],[Position]]&gt;10,1,2)))</f>
        <v>1</v>
      </c>
      <c r="E2346" s="1">
        <f>IF(Table1[[#This Row],[Previous Position]]&lt;4,3,(IF(Table1[[#This Row],[Previous Position]]&gt;10,1,2)))</f>
        <v>1</v>
      </c>
      <c r="F2346" s="1">
        <v>70</v>
      </c>
      <c r="G2346" s="1">
        <v>0.94</v>
      </c>
      <c r="H2346" s="1" t="s">
        <v>438</v>
      </c>
      <c r="I2346" s="1">
        <v>0</v>
      </c>
      <c r="J2346" s="1">
        <v>0</v>
      </c>
      <c r="K2346" s="1">
        <v>0.08</v>
      </c>
      <c r="L2346" s="1">
        <v>733000000</v>
      </c>
      <c r="M2346" s="1" t="s">
        <v>4751</v>
      </c>
    </row>
    <row r="2347" spans="1:13" x14ac:dyDescent="0.25">
      <c r="A2347" s="1" t="s">
        <v>4752</v>
      </c>
      <c r="B2347" s="1">
        <v>14</v>
      </c>
      <c r="C2347" s="1">
        <v>0</v>
      </c>
      <c r="D2347" s="1">
        <f>IF(Table1[[#This Row],[Position]]&lt;4,3,(IF(Table1[[#This Row],[Position]]&gt;10,1,2)))</f>
        <v>1</v>
      </c>
      <c r="E2347" s="1">
        <f>IF(Table1[[#This Row],[Previous Position]]&lt;4,3,(IF(Table1[[#This Row],[Previous Position]]&gt;10,1,2)))</f>
        <v>3</v>
      </c>
      <c r="F2347" s="1">
        <v>30</v>
      </c>
      <c r="G2347" s="1">
        <v>0</v>
      </c>
      <c r="H2347" s="1" t="s">
        <v>4753</v>
      </c>
      <c r="I2347" s="1">
        <v>0</v>
      </c>
      <c r="J2347" s="1">
        <v>0</v>
      </c>
      <c r="K2347" s="1">
        <v>0.43</v>
      </c>
      <c r="L2347" s="1">
        <v>752000000</v>
      </c>
      <c r="M2347" s="1" t="s">
        <v>4754</v>
      </c>
    </row>
    <row r="2348" spans="1:13" x14ac:dyDescent="0.25">
      <c r="A2348" s="1" t="s">
        <v>4755</v>
      </c>
      <c r="B2348" s="1">
        <v>19</v>
      </c>
      <c r="C2348" s="1">
        <v>0</v>
      </c>
      <c r="D2348" s="1">
        <f>IF(Table1[[#This Row],[Position]]&lt;4,3,(IF(Table1[[#This Row],[Position]]&gt;10,1,2)))</f>
        <v>1</v>
      </c>
      <c r="E2348" s="1">
        <f>IF(Table1[[#This Row],[Previous Position]]&lt;4,3,(IF(Table1[[#This Row],[Previous Position]]&gt;10,1,2)))</f>
        <v>3</v>
      </c>
      <c r="F2348" s="1">
        <v>70</v>
      </c>
      <c r="G2348" s="1">
        <v>2.27</v>
      </c>
      <c r="H2348" s="1" t="s">
        <v>4345</v>
      </c>
      <c r="I2348" s="1">
        <v>0</v>
      </c>
      <c r="J2348" s="1">
        <v>0</v>
      </c>
      <c r="K2348" s="1">
        <v>0.7</v>
      </c>
      <c r="L2348" s="1">
        <v>11500000</v>
      </c>
      <c r="M2348" s="1" t="s">
        <v>4756</v>
      </c>
    </row>
    <row r="2349" spans="1:13" x14ac:dyDescent="0.25">
      <c r="A2349" s="1" t="s">
        <v>4541</v>
      </c>
      <c r="B2349" s="1">
        <v>14</v>
      </c>
      <c r="C2349" s="1">
        <v>10</v>
      </c>
      <c r="D2349" s="1">
        <f>IF(Table1[[#This Row],[Position]]&lt;4,3,(IF(Table1[[#This Row],[Position]]&gt;10,1,2)))</f>
        <v>1</v>
      </c>
      <c r="E2349" s="1">
        <f>IF(Table1[[#This Row],[Previous Position]]&lt;4,3,(IF(Table1[[#This Row],[Previous Position]]&gt;10,1,2)))</f>
        <v>2</v>
      </c>
      <c r="F2349" s="1">
        <v>30</v>
      </c>
      <c r="G2349" s="1">
        <v>17.11</v>
      </c>
      <c r="H2349" s="1" t="s">
        <v>744</v>
      </c>
      <c r="I2349" s="1">
        <v>0</v>
      </c>
      <c r="J2349" s="1">
        <v>0</v>
      </c>
      <c r="K2349" s="1">
        <v>0.98</v>
      </c>
      <c r="L2349" s="1">
        <v>86800000</v>
      </c>
      <c r="M2349" s="1" t="s">
        <v>4542</v>
      </c>
    </row>
    <row r="2350" spans="1:13" x14ac:dyDescent="0.25">
      <c r="A2350" s="1" t="s">
        <v>4757</v>
      </c>
      <c r="B2350" s="1">
        <v>14</v>
      </c>
      <c r="C2350" s="1">
        <v>0</v>
      </c>
      <c r="D2350" s="1">
        <f>IF(Table1[[#This Row],[Position]]&lt;4,3,(IF(Table1[[#This Row],[Position]]&gt;10,1,2)))</f>
        <v>1</v>
      </c>
      <c r="E2350" s="1">
        <f>IF(Table1[[#This Row],[Previous Position]]&lt;4,3,(IF(Table1[[#This Row],[Previous Position]]&gt;10,1,2)))</f>
        <v>3</v>
      </c>
      <c r="F2350" s="1">
        <v>30</v>
      </c>
      <c r="G2350" s="1">
        <v>2.62</v>
      </c>
      <c r="H2350" s="1" t="s">
        <v>4758</v>
      </c>
      <c r="I2350" s="1">
        <v>0</v>
      </c>
      <c r="J2350" s="1">
        <v>0</v>
      </c>
      <c r="K2350" s="1">
        <v>0.22</v>
      </c>
      <c r="L2350" s="1">
        <v>349000000</v>
      </c>
      <c r="M2350" s="1" t="s">
        <v>4759</v>
      </c>
    </row>
    <row r="2351" spans="1:13" x14ac:dyDescent="0.25">
      <c r="A2351" s="1" t="s">
        <v>4760</v>
      </c>
      <c r="B2351" s="1">
        <v>14</v>
      </c>
      <c r="C2351" s="1">
        <v>15</v>
      </c>
      <c r="D2351" s="1">
        <f>IF(Table1[[#This Row],[Position]]&lt;4,3,(IF(Table1[[#This Row],[Position]]&gt;10,1,2)))</f>
        <v>1</v>
      </c>
      <c r="E2351" s="1">
        <f>IF(Table1[[#This Row],[Previous Position]]&lt;4,3,(IF(Table1[[#This Row],[Previous Position]]&gt;10,1,2)))</f>
        <v>1</v>
      </c>
      <c r="F2351" s="1">
        <v>30</v>
      </c>
      <c r="G2351" s="1">
        <v>0</v>
      </c>
      <c r="H2351" s="1" t="s">
        <v>2258</v>
      </c>
      <c r="I2351" s="1">
        <v>0</v>
      </c>
      <c r="J2351" s="1">
        <v>0</v>
      </c>
      <c r="K2351" s="1">
        <v>0.09</v>
      </c>
      <c r="L2351" s="1">
        <v>75000</v>
      </c>
      <c r="M2351" s="1" t="s">
        <v>4761</v>
      </c>
    </row>
    <row r="2352" spans="1:13" x14ac:dyDescent="0.25">
      <c r="A2352" s="1" t="s">
        <v>4762</v>
      </c>
      <c r="B2352" s="1">
        <v>14</v>
      </c>
      <c r="C2352" s="1">
        <v>14</v>
      </c>
      <c r="D2352" s="1">
        <f>IF(Table1[[#This Row],[Position]]&lt;4,3,(IF(Table1[[#This Row],[Position]]&gt;10,1,2)))</f>
        <v>1</v>
      </c>
      <c r="E2352" s="1">
        <f>IF(Table1[[#This Row],[Previous Position]]&lt;4,3,(IF(Table1[[#This Row],[Previous Position]]&gt;10,1,2)))</f>
        <v>1</v>
      </c>
      <c r="F2352" s="1">
        <v>30</v>
      </c>
      <c r="G2352" s="1">
        <v>2.72</v>
      </c>
      <c r="H2352" s="1" t="s">
        <v>4763</v>
      </c>
      <c r="I2352" s="1">
        <v>0</v>
      </c>
      <c r="J2352" s="1">
        <v>0</v>
      </c>
      <c r="K2352" s="1">
        <v>0.39</v>
      </c>
      <c r="L2352" s="1">
        <v>1410000</v>
      </c>
      <c r="M2352" s="1" t="s">
        <v>4764</v>
      </c>
    </row>
    <row r="2353" spans="1:13" x14ac:dyDescent="0.25">
      <c r="A2353" s="1" t="s">
        <v>4765</v>
      </c>
      <c r="B2353" s="1">
        <v>14</v>
      </c>
      <c r="C2353" s="1">
        <v>12</v>
      </c>
      <c r="D2353" s="1">
        <f>IF(Table1[[#This Row],[Position]]&lt;4,3,(IF(Table1[[#This Row],[Position]]&gt;10,1,2)))</f>
        <v>1</v>
      </c>
      <c r="E2353" s="1">
        <f>IF(Table1[[#This Row],[Previous Position]]&lt;4,3,(IF(Table1[[#This Row],[Previous Position]]&gt;10,1,2)))</f>
        <v>1</v>
      </c>
      <c r="F2353" s="1">
        <v>30</v>
      </c>
      <c r="G2353" s="1">
        <v>12.4</v>
      </c>
      <c r="H2353" s="1" t="s">
        <v>4766</v>
      </c>
      <c r="I2353" s="1">
        <v>0</v>
      </c>
      <c r="J2353" s="1">
        <v>0</v>
      </c>
      <c r="K2353" s="1">
        <v>0.56000000000000005</v>
      </c>
      <c r="L2353" s="1">
        <v>244000000</v>
      </c>
      <c r="M2353" s="1" t="s">
        <v>4767</v>
      </c>
    </row>
    <row r="2354" spans="1:13" x14ac:dyDescent="0.25">
      <c r="A2354" s="1" t="s">
        <v>4768</v>
      </c>
      <c r="B2354" s="1">
        <v>14</v>
      </c>
      <c r="C2354" s="1">
        <v>12</v>
      </c>
      <c r="D2354" s="1">
        <f>IF(Table1[[#This Row],[Position]]&lt;4,3,(IF(Table1[[#This Row],[Position]]&gt;10,1,2)))</f>
        <v>1</v>
      </c>
      <c r="E2354" s="1">
        <f>IF(Table1[[#This Row],[Previous Position]]&lt;4,3,(IF(Table1[[#This Row],[Previous Position]]&gt;10,1,2)))</f>
        <v>1</v>
      </c>
      <c r="F2354" s="1">
        <v>30</v>
      </c>
      <c r="G2354" s="1">
        <v>0</v>
      </c>
      <c r="H2354" s="1" t="s">
        <v>2110</v>
      </c>
      <c r="I2354" s="1">
        <v>0</v>
      </c>
      <c r="J2354" s="1">
        <v>0</v>
      </c>
      <c r="K2354" s="1">
        <v>0.61</v>
      </c>
      <c r="L2354" s="1">
        <v>16200000</v>
      </c>
      <c r="M2354" s="1" t="s">
        <v>4769</v>
      </c>
    </row>
    <row r="2355" spans="1:13" x14ac:dyDescent="0.25">
      <c r="A2355" s="1" t="s">
        <v>4770</v>
      </c>
      <c r="B2355" s="1">
        <v>19</v>
      </c>
      <c r="C2355" s="1">
        <v>19</v>
      </c>
      <c r="D2355" s="1">
        <f>IF(Table1[[#This Row],[Position]]&lt;4,3,(IF(Table1[[#This Row],[Position]]&gt;10,1,2)))</f>
        <v>1</v>
      </c>
      <c r="E2355" s="1">
        <f>IF(Table1[[#This Row],[Previous Position]]&lt;4,3,(IF(Table1[[#This Row],[Previous Position]]&gt;10,1,2)))</f>
        <v>1</v>
      </c>
      <c r="F2355" s="1">
        <v>70</v>
      </c>
      <c r="G2355" s="1">
        <v>20.96</v>
      </c>
      <c r="H2355" s="1" t="s">
        <v>662</v>
      </c>
      <c r="I2355" s="1">
        <v>0</v>
      </c>
      <c r="J2355" s="1">
        <v>0</v>
      </c>
      <c r="K2355" s="1">
        <v>0.93</v>
      </c>
      <c r="L2355" s="1">
        <v>461000000</v>
      </c>
      <c r="M2355" s="1" t="s">
        <v>4771</v>
      </c>
    </row>
    <row r="2356" spans="1:13" x14ac:dyDescent="0.25">
      <c r="A2356" s="1" t="s">
        <v>4772</v>
      </c>
      <c r="B2356" s="1">
        <v>14</v>
      </c>
      <c r="C2356" s="1">
        <v>14</v>
      </c>
      <c r="D2356" s="1">
        <f>IF(Table1[[#This Row],[Position]]&lt;4,3,(IF(Table1[[#This Row],[Position]]&gt;10,1,2)))</f>
        <v>1</v>
      </c>
      <c r="E2356" s="1">
        <f>IF(Table1[[#This Row],[Previous Position]]&lt;4,3,(IF(Table1[[#This Row],[Previous Position]]&gt;10,1,2)))</f>
        <v>1</v>
      </c>
      <c r="F2356" s="1">
        <v>30</v>
      </c>
      <c r="G2356" s="1">
        <v>6.57</v>
      </c>
      <c r="H2356" s="1" t="s">
        <v>1772</v>
      </c>
      <c r="I2356" s="1">
        <v>0</v>
      </c>
      <c r="J2356" s="1">
        <v>0</v>
      </c>
      <c r="K2356" s="1">
        <v>0.75</v>
      </c>
      <c r="L2356" s="1">
        <v>346000000</v>
      </c>
      <c r="M2356" s="1" t="s">
        <v>4773</v>
      </c>
    </row>
    <row r="2357" spans="1:13" x14ac:dyDescent="0.25">
      <c r="A2357" s="1" t="s">
        <v>4774</v>
      </c>
      <c r="B2357" s="1">
        <v>14</v>
      </c>
      <c r="C2357" s="1">
        <v>13</v>
      </c>
      <c r="D2357" s="1">
        <f>IF(Table1[[#This Row],[Position]]&lt;4,3,(IF(Table1[[#This Row],[Position]]&gt;10,1,2)))</f>
        <v>1</v>
      </c>
      <c r="E2357" s="1">
        <f>IF(Table1[[#This Row],[Previous Position]]&lt;4,3,(IF(Table1[[#This Row],[Previous Position]]&gt;10,1,2)))</f>
        <v>1</v>
      </c>
      <c r="F2357" s="1">
        <v>30</v>
      </c>
      <c r="G2357" s="1">
        <v>0</v>
      </c>
      <c r="H2357" s="1" t="s">
        <v>2846</v>
      </c>
      <c r="I2357" s="1">
        <v>0</v>
      </c>
      <c r="J2357" s="1">
        <v>0</v>
      </c>
      <c r="K2357" s="1">
        <v>0.21</v>
      </c>
      <c r="L2357" s="1">
        <v>83200000</v>
      </c>
      <c r="M2357" s="1" t="s">
        <v>4775</v>
      </c>
    </row>
    <row r="2358" spans="1:13" x14ac:dyDescent="0.25">
      <c r="A2358" s="1" t="s">
        <v>3562</v>
      </c>
      <c r="B2358" s="1">
        <v>14</v>
      </c>
      <c r="C2358" s="1">
        <v>14</v>
      </c>
      <c r="D2358" s="1">
        <f>IF(Table1[[#This Row],[Position]]&lt;4,3,(IF(Table1[[#This Row],[Position]]&gt;10,1,2)))</f>
        <v>1</v>
      </c>
      <c r="E2358" s="1">
        <f>IF(Table1[[#This Row],[Previous Position]]&lt;4,3,(IF(Table1[[#This Row],[Previous Position]]&gt;10,1,2)))</f>
        <v>1</v>
      </c>
      <c r="F2358" s="1">
        <v>30</v>
      </c>
      <c r="G2358" s="1">
        <v>69.31</v>
      </c>
      <c r="H2358" s="1" t="s">
        <v>472</v>
      </c>
      <c r="I2358" s="1">
        <v>0</v>
      </c>
      <c r="J2358" s="1">
        <v>0</v>
      </c>
      <c r="K2358" s="1">
        <v>0.98</v>
      </c>
      <c r="L2358" s="1">
        <v>37700000</v>
      </c>
      <c r="M2358" s="1" t="s">
        <v>3563</v>
      </c>
    </row>
    <row r="2359" spans="1:13" x14ac:dyDescent="0.25">
      <c r="A2359" s="1" t="s">
        <v>4776</v>
      </c>
      <c r="B2359" s="1">
        <v>14</v>
      </c>
      <c r="C2359" s="1">
        <v>11</v>
      </c>
      <c r="D2359" s="1">
        <f>IF(Table1[[#This Row],[Position]]&lt;4,3,(IF(Table1[[#This Row],[Position]]&gt;10,1,2)))</f>
        <v>1</v>
      </c>
      <c r="E2359" s="1">
        <f>IF(Table1[[#This Row],[Previous Position]]&lt;4,3,(IF(Table1[[#This Row],[Previous Position]]&gt;10,1,2)))</f>
        <v>1</v>
      </c>
      <c r="F2359" s="1">
        <v>30</v>
      </c>
      <c r="G2359" s="1">
        <v>24.42</v>
      </c>
      <c r="H2359" s="1" t="s">
        <v>18</v>
      </c>
      <c r="I2359" s="1">
        <v>0</v>
      </c>
      <c r="J2359" s="1">
        <v>0</v>
      </c>
      <c r="K2359" s="1">
        <v>0.97</v>
      </c>
      <c r="L2359" s="1">
        <v>463000000</v>
      </c>
      <c r="M2359" s="1" t="s">
        <v>4777</v>
      </c>
    </row>
    <row r="2360" spans="1:13" x14ac:dyDescent="0.25">
      <c r="A2360" s="1" t="s">
        <v>4778</v>
      </c>
      <c r="B2360" s="1">
        <v>18</v>
      </c>
      <c r="C2360" s="1">
        <v>11</v>
      </c>
      <c r="D2360" s="1">
        <f>IF(Table1[[#This Row],[Position]]&lt;4,3,(IF(Table1[[#This Row],[Position]]&gt;10,1,2)))</f>
        <v>1</v>
      </c>
      <c r="E2360" s="1">
        <f>IF(Table1[[#This Row],[Previous Position]]&lt;4,3,(IF(Table1[[#This Row],[Previous Position]]&gt;10,1,2)))</f>
        <v>1</v>
      </c>
      <c r="F2360" s="1">
        <v>70</v>
      </c>
      <c r="G2360" s="1">
        <v>0</v>
      </c>
      <c r="H2360" s="1" t="s">
        <v>4285</v>
      </c>
      <c r="I2360" s="1">
        <v>0</v>
      </c>
      <c r="J2360" s="1">
        <v>0</v>
      </c>
      <c r="K2360" s="1">
        <v>0.17</v>
      </c>
      <c r="L2360" s="1">
        <v>188000000</v>
      </c>
      <c r="M2360" s="1" t="s">
        <v>4779</v>
      </c>
    </row>
    <row r="2361" spans="1:13" x14ac:dyDescent="0.25">
      <c r="A2361" s="1" t="s">
        <v>4780</v>
      </c>
      <c r="B2361" s="1">
        <v>18</v>
      </c>
      <c r="C2361" s="1">
        <v>15</v>
      </c>
      <c r="D2361" s="1">
        <f>IF(Table1[[#This Row],[Position]]&lt;4,3,(IF(Table1[[#This Row],[Position]]&gt;10,1,2)))</f>
        <v>1</v>
      </c>
      <c r="E2361" s="1">
        <f>IF(Table1[[#This Row],[Previous Position]]&lt;4,3,(IF(Table1[[#This Row],[Previous Position]]&gt;10,1,2)))</f>
        <v>1</v>
      </c>
      <c r="F2361" s="1">
        <v>70</v>
      </c>
      <c r="G2361" s="1">
        <v>0</v>
      </c>
      <c r="H2361" s="1" t="s">
        <v>1361</v>
      </c>
      <c r="I2361" s="1">
        <v>0</v>
      </c>
      <c r="J2361" s="1">
        <v>0</v>
      </c>
      <c r="K2361" s="1">
        <v>0.03</v>
      </c>
      <c r="L2361" s="1">
        <v>449000000</v>
      </c>
      <c r="M2361" s="1" t="s">
        <v>4781</v>
      </c>
    </row>
    <row r="2362" spans="1:13" x14ac:dyDescent="0.25">
      <c r="A2362" s="1" t="s">
        <v>4782</v>
      </c>
      <c r="B2362" s="1">
        <v>19</v>
      </c>
      <c r="C2362" s="1">
        <v>19</v>
      </c>
      <c r="D2362" s="1">
        <f>IF(Table1[[#This Row],[Position]]&lt;4,3,(IF(Table1[[#This Row],[Position]]&gt;10,1,2)))</f>
        <v>1</v>
      </c>
      <c r="E2362" s="1">
        <f>IF(Table1[[#This Row],[Previous Position]]&lt;4,3,(IF(Table1[[#This Row],[Previous Position]]&gt;10,1,2)))</f>
        <v>1</v>
      </c>
      <c r="F2362" s="1">
        <v>70</v>
      </c>
      <c r="G2362" s="1">
        <v>6.06</v>
      </c>
      <c r="H2362" s="1" t="s">
        <v>4783</v>
      </c>
      <c r="I2362" s="1">
        <v>0</v>
      </c>
      <c r="J2362" s="1">
        <v>0</v>
      </c>
      <c r="K2362" s="1">
        <v>0.34</v>
      </c>
      <c r="L2362" s="1">
        <v>7390000</v>
      </c>
      <c r="M2362" s="1" t="s">
        <v>4784</v>
      </c>
    </row>
    <row r="2363" spans="1:13" x14ac:dyDescent="0.25">
      <c r="A2363" s="1" t="s">
        <v>4785</v>
      </c>
      <c r="B2363" s="1">
        <v>19</v>
      </c>
      <c r="C2363" s="1">
        <v>17</v>
      </c>
      <c r="D2363" s="1">
        <f>IF(Table1[[#This Row],[Position]]&lt;4,3,(IF(Table1[[#This Row],[Position]]&gt;10,1,2)))</f>
        <v>1</v>
      </c>
      <c r="E2363" s="1">
        <f>IF(Table1[[#This Row],[Previous Position]]&lt;4,3,(IF(Table1[[#This Row],[Previous Position]]&gt;10,1,2)))</f>
        <v>1</v>
      </c>
      <c r="F2363" s="1">
        <v>70</v>
      </c>
      <c r="G2363" s="1">
        <v>0</v>
      </c>
      <c r="H2363" s="1" t="s">
        <v>2164</v>
      </c>
      <c r="I2363" s="1">
        <v>0</v>
      </c>
      <c r="J2363" s="1">
        <v>0</v>
      </c>
      <c r="K2363" s="1">
        <v>0.02</v>
      </c>
      <c r="L2363" s="1">
        <v>4080000</v>
      </c>
      <c r="M2363" s="1" t="s">
        <v>4786</v>
      </c>
    </row>
    <row r="2364" spans="1:13" x14ac:dyDescent="0.25">
      <c r="A2364" s="1" t="s">
        <v>4787</v>
      </c>
      <c r="B2364" s="1">
        <v>14</v>
      </c>
      <c r="C2364" s="1">
        <v>12</v>
      </c>
      <c r="D2364" s="1">
        <f>IF(Table1[[#This Row],[Position]]&lt;4,3,(IF(Table1[[#This Row],[Position]]&gt;10,1,2)))</f>
        <v>1</v>
      </c>
      <c r="E2364" s="1">
        <f>IF(Table1[[#This Row],[Previous Position]]&lt;4,3,(IF(Table1[[#This Row],[Previous Position]]&gt;10,1,2)))</f>
        <v>1</v>
      </c>
      <c r="F2364" s="1">
        <v>30</v>
      </c>
      <c r="G2364" s="1">
        <v>0</v>
      </c>
      <c r="H2364" s="1" t="s">
        <v>135</v>
      </c>
      <c r="I2364" s="1">
        <v>0</v>
      </c>
      <c r="J2364" s="1">
        <v>0</v>
      </c>
      <c r="K2364" s="1">
        <v>0.25</v>
      </c>
      <c r="L2364" s="1">
        <v>20500000</v>
      </c>
      <c r="M2364" s="1" t="s">
        <v>4788</v>
      </c>
    </row>
    <row r="2365" spans="1:13" x14ac:dyDescent="0.25">
      <c r="A2365" s="1" t="s">
        <v>4789</v>
      </c>
      <c r="B2365" s="1">
        <v>19</v>
      </c>
      <c r="C2365" s="1">
        <v>0</v>
      </c>
      <c r="D2365" s="1">
        <f>IF(Table1[[#This Row],[Position]]&lt;4,3,(IF(Table1[[#This Row],[Position]]&gt;10,1,2)))</f>
        <v>1</v>
      </c>
      <c r="E2365" s="1">
        <f>IF(Table1[[#This Row],[Previous Position]]&lt;4,3,(IF(Table1[[#This Row],[Previous Position]]&gt;10,1,2)))</f>
        <v>3</v>
      </c>
      <c r="F2365" s="1">
        <v>70</v>
      </c>
      <c r="G2365" s="1">
        <v>0</v>
      </c>
      <c r="H2365" s="1" t="s">
        <v>1447</v>
      </c>
      <c r="I2365" s="1">
        <v>0</v>
      </c>
      <c r="J2365" s="1">
        <v>0</v>
      </c>
      <c r="K2365" s="1">
        <v>0.11</v>
      </c>
      <c r="L2365" s="1">
        <v>49000000</v>
      </c>
      <c r="M2365" s="1" t="s">
        <v>4790</v>
      </c>
    </row>
    <row r="2366" spans="1:13" x14ac:dyDescent="0.25">
      <c r="A2366" s="1" t="s">
        <v>4791</v>
      </c>
      <c r="B2366" s="1">
        <v>19</v>
      </c>
      <c r="C2366" s="1">
        <v>17</v>
      </c>
      <c r="D2366" s="1">
        <f>IF(Table1[[#This Row],[Position]]&lt;4,3,(IF(Table1[[#This Row],[Position]]&gt;10,1,2)))</f>
        <v>1</v>
      </c>
      <c r="E2366" s="1">
        <f>IF(Table1[[#This Row],[Previous Position]]&lt;4,3,(IF(Table1[[#This Row],[Previous Position]]&gt;10,1,2)))</f>
        <v>1</v>
      </c>
      <c r="F2366" s="1">
        <v>70</v>
      </c>
      <c r="G2366" s="1">
        <v>0.62</v>
      </c>
      <c r="H2366" s="1" t="s">
        <v>39</v>
      </c>
      <c r="I2366" s="1">
        <v>0</v>
      </c>
      <c r="J2366" s="1">
        <v>0</v>
      </c>
      <c r="K2366" s="1">
        <v>0.56000000000000005</v>
      </c>
      <c r="L2366" s="1">
        <v>1150000000</v>
      </c>
      <c r="M2366" s="1" t="s">
        <v>4792</v>
      </c>
    </row>
    <row r="2367" spans="1:13" x14ac:dyDescent="0.25">
      <c r="A2367" s="1" t="s">
        <v>4793</v>
      </c>
      <c r="B2367" s="1">
        <v>14</v>
      </c>
      <c r="C2367" s="1">
        <v>12</v>
      </c>
      <c r="D2367" s="1">
        <f>IF(Table1[[#This Row],[Position]]&lt;4,3,(IF(Table1[[#This Row],[Position]]&gt;10,1,2)))</f>
        <v>1</v>
      </c>
      <c r="E2367" s="1">
        <f>IF(Table1[[#This Row],[Previous Position]]&lt;4,3,(IF(Table1[[#This Row],[Previous Position]]&gt;10,1,2)))</f>
        <v>1</v>
      </c>
      <c r="F2367" s="1">
        <v>30</v>
      </c>
      <c r="G2367" s="1">
        <v>0</v>
      </c>
      <c r="H2367" s="1" t="s">
        <v>127</v>
      </c>
      <c r="I2367" s="1">
        <v>0</v>
      </c>
      <c r="J2367" s="1">
        <v>0</v>
      </c>
      <c r="K2367" s="1">
        <v>0.1</v>
      </c>
      <c r="L2367" s="1">
        <v>63300000</v>
      </c>
      <c r="M2367" s="1" t="s">
        <v>4794</v>
      </c>
    </row>
    <row r="2368" spans="1:13" x14ac:dyDescent="0.25">
      <c r="A2368" s="1" t="s">
        <v>4795</v>
      </c>
      <c r="B2368" s="1">
        <v>19</v>
      </c>
      <c r="C2368" s="1">
        <v>0</v>
      </c>
      <c r="D2368" s="1">
        <f>IF(Table1[[#This Row],[Position]]&lt;4,3,(IF(Table1[[#This Row],[Position]]&gt;10,1,2)))</f>
        <v>1</v>
      </c>
      <c r="E2368" s="1">
        <f>IF(Table1[[#This Row],[Previous Position]]&lt;4,3,(IF(Table1[[#This Row],[Previous Position]]&gt;10,1,2)))</f>
        <v>3</v>
      </c>
      <c r="F2368" s="1">
        <v>70</v>
      </c>
      <c r="G2368" s="1">
        <v>0</v>
      </c>
      <c r="H2368" s="1" t="s">
        <v>4796</v>
      </c>
      <c r="I2368" s="1">
        <v>0</v>
      </c>
      <c r="J2368" s="1">
        <v>0</v>
      </c>
      <c r="K2368" s="1">
        <v>0.43</v>
      </c>
      <c r="L2368" s="1">
        <v>12500000</v>
      </c>
      <c r="M2368" s="1" t="s">
        <v>4797</v>
      </c>
    </row>
    <row r="2369" spans="1:13" x14ac:dyDescent="0.25">
      <c r="A2369" s="1" t="s">
        <v>4795</v>
      </c>
      <c r="B2369" s="1">
        <v>18</v>
      </c>
      <c r="C2369" s="1">
        <v>18</v>
      </c>
      <c r="D2369" s="1">
        <f>IF(Table1[[#This Row],[Position]]&lt;4,3,(IF(Table1[[#This Row],[Position]]&gt;10,1,2)))</f>
        <v>1</v>
      </c>
      <c r="E2369" s="1">
        <f>IF(Table1[[#This Row],[Previous Position]]&lt;4,3,(IF(Table1[[#This Row],[Previous Position]]&gt;10,1,2)))</f>
        <v>1</v>
      </c>
      <c r="F2369" s="1">
        <v>70</v>
      </c>
      <c r="G2369" s="1">
        <v>0</v>
      </c>
      <c r="H2369" s="1" t="s">
        <v>1372</v>
      </c>
      <c r="I2369" s="1">
        <v>0</v>
      </c>
      <c r="J2369" s="1">
        <v>0</v>
      </c>
      <c r="K2369" s="1">
        <v>0.43</v>
      </c>
      <c r="L2369" s="1">
        <v>12500000</v>
      </c>
      <c r="M2369" s="1" t="s">
        <v>4797</v>
      </c>
    </row>
    <row r="2370" spans="1:13" x14ac:dyDescent="0.25">
      <c r="A2370" s="1" t="s">
        <v>4798</v>
      </c>
      <c r="B2370" s="1">
        <v>19</v>
      </c>
      <c r="C2370" s="1">
        <v>0</v>
      </c>
      <c r="D2370" s="1">
        <f>IF(Table1[[#This Row],[Position]]&lt;4,3,(IF(Table1[[#This Row],[Position]]&gt;10,1,2)))</f>
        <v>1</v>
      </c>
      <c r="E2370" s="1">
        <f>IF(Table1[[#This Row],[Previous Position]]&lt;4,3,(IF(Table1[[#This Row],[Previous Position]]&gt;10,1,2)))</f>
        <v>3</v>
      </c>
      <c r="F2370" s="1">
        <v>70</v>
      </c>
      <c r="G2370" s="1">
        <v>31.43</v>
      </c>
      <c r="H2370" s="1" t="s">
        <v>1078</v>
      </c>
      <c r="I2370" s="1">
        <v>0</v>
      </c>
      <c r="J2370" s="1">
        <v>0</v>
      </c>
      <c r="K2370" s="1">
        <v>0.55000000000000004</v>
      </c>
      <c r="L2370" s="1">
        <v>23200000</v>
      </c>
      <c r="M2370" s="1" t="s">
        <v>4799</v>
      </c>
    </row>
    <row r="2371" spans="1:13" x14ac:dyDescent="0.25">
      <c r="A2371" s="1" t="s">
        <v>4800</v>
      </c>
      <c r="B2371" s="1">
        <v>18</v>
      </c>
      <c r="C2371" s="1">
        <v>18</v>
      </c>
      <c r="D2371" s="1">
        <f>IF(Table1[[#This Row],[Position]]&lt;4,3,(IF(Table1[[#This Row],[Position]]&gt;10,1,2)))</f>
        <v>1</v>
      </c>
      <c r="E2371" s="1">
        <f>IF(Table1[[#This Row],[Previous Position]]&lt;4,3,(IF(Table1[[#This Row],[Previous Position]]&gt;10,1,2)))</f>
        <v>1</v>
      </c>
      <c r="F2371" s="1">
        <v>70</v>
      </c>
      <c r="G2371" s="1">
        <v>2.25</v>
      </c>
      <c r="H2371" s="1" t="s">
        <v>4801</v>
      </c>
      <c r="I2371" s="1">
        <v>0</v>
      </c>
      <c r="J2371" s="1">
        <v>0</v>
      </c>
      <c r="K2371" s="1">
        <v>0.54</v>
      </c>
      <c r="L2371" s="1">
        <v>85300000</v>
      </c>
      <c r="M2371" s="1" t="s">
        <v>4802</v>
      </c>
    </row>
    <row r="2372" spans="1:13" x14ac:dyDescent="0.25">
      <c r="A2372" s="1" t="s">
        <v>4803</v>
      </c>
      <c r="B2372" s="1">
        <v>19</v>
      </c>
      <c r="C2372" s="1">
        <v>0</v>
      </c>
      <c r="D2372" s="1">
        <f>IF(Table1[[#This Row],[Position]]&lt;4,3,(IF(Table1[[#This Row],[Position]]&gt;10,1,2)))</f>
        <v>1</v>
      </c>
      <c r="E2372" s="1">
        <f>IF(Table1[[#This Row],[Previous Position]]&lt;4,3,(IF(Table1[[#This Row],[Previous Position]]&gt;10,1,2)))</f>
        <v>3</v>
      </c>
      <c r="F2372" s="1">
        <v>70</v>
      </c>
      <c r="G2372" s="1">
        <v>5.77</v>
      </c>
      <c r="H2372" s="1" t="s">
        <v>2668</v>
      </c>
      <c r="I2372" s="1">
        <v>0</v>
      </c>
      <c r="J2372" s="1">
        <v>0</v>
      </c>
      <c r="K2372" s="1">
        <v>0.44</v>
      </c>
      <c r="L2372" s="1">
        <v>271000000</v>
      </c>
      <c r="M2372" s="1" t="s">
        <v>4804</v>
      </c>
    </row>
    <row r="2373" spans="1:13" x14ac:dyDescent="0.25">
      <c r="A2373" s="1" t="s">
        <v>4805</v>
      </c>
      <c r="B2373" s="1">
        <v>14</v>
      </c>
      <c r="C2373" s="1">
        <v>13</v>
      </c>
      <c r="D2373" s="1">
        <f>IF(Table1[[#This Row],[Position]]&lt;4,3,(IF(Table1[[#This Row],[Position]]&gt;10,1,2)))</f>
        <v>1</v>
      </c>
      <c r="E2373" s="1">
        <f>IF(Table1[[#This Row],[Previous Position]]&lt;4,3,(IF(Table1[[#This Row],[Previous Position]]&gt;10,1,2)))</f>
        <v>1</v>
      </c>
      <c r="F2373" s="1">
        <v>30</v>
      </c>
      <c r="G2373" s="1">
        <v>0</v>
      </c>
      <c r="H2373" s="1" t="s">
        <v>2331</v>
      </c>
      <c r="I2373" s="1">
        <v>0</v>
      </c>
      <c r="J2373" s="1">
        <v>0</v>
      </c>
      <c r="K2373" s="1">
        <v>0.11</v>
      </c>
      <c r="L2373" s="1">
        <v>125000000</v>
      </c>
      <c r="M2373" s="1" t="s">
        <v>4806</v>
      </c>
    </row>
    <row r="2374" spans="1:13" x14ac:dyDescent="0.25">
      <c r="A2374" s="1" t="s">
        <v>4807</v>
      </c>
      <c r="B2374" s="1">
        <v>18</v>
      </c>
      <c r="C2374" s="1">
        <v>15</v>
      </c>
      <c r="D2374" s="1">
        <f>IF(Table1[[#This Row],[Position]]&lt;4,3,(IF(Table1[[#This Row],[Position]]&gt;10,1,2)))</f>
        <v>1</v>
      </c>
      <c r="E2374" s="1">
        <f>IF(Table1[[#This Row],[Previous Position]]&lt;4,3,(IF(Table1[[#This Row],[Previous Position]]&gt;10,1,2)))</f>
        <v>1</v>
      </c>
      <c r="F2374" s="1">
        <v>70</v>
      </c>
      <c r="G2374" s="1">
        <v>28.19</v>
      </c>
      <c r="H2374" s="1" t="s">
        <v>481</v>
      </c>
      <c r="I2374" s="1">
        <v>0</v>
      </c>
      <c r="J2374" s="1">
        <v>0</v>
      </c>
      <c r="K2374" s="1">
        <v>0.23</v>
      </c>
      <c r="L2374" s="1">
        <v>1080000</v>
      </c>
      <c r="M2374" s="1" t="s">
        <v>4808</v>
      </c>
    </row>
    <row r="2375" spans="1:13" x14ac:dyDescent="0.25">
      <c r="A2375" s="1" t="s">
        <v>4809</v>
      </c>
      <c r="B2375" s="1">
        <v>18</v>
      </c>
      <c r="C2375" s="1">
        <v>18</v>
      </c>
      <c r="D2375" s="1">
        <f>IF(Table1[[#This Row],[Position]]&lt;4,3,(IF(Table1[[#This Row],[Position]]&gt;10,1,2)))</f>
        <v>1</v>
      </c>
      <c r="E2375" s="1">
        <f>IF(Table1[[#This Row],[Previous Position]]&lt;4,3,(IF(Table1[[#This Row],[Previous Position]]&gt;10,1,2)))</f>
        <v>1</v>
      </c>
      <c r="F2375" s="1">
        <v>70</v>
      </c>
      <c r="G2375" s="1">
        <v>34.86</v>
      </c>
      <c r="H2375" s="1" t="s">
        <v>12</v>
      </c>
      <c r="I2375" s="1">
        <v>0</v>
      </c>
      <c r="J2375" s="1">
        <v>0</v>
      </c>
      <c r="K2375" s="1">
        <v>0.98</v>
      </c>
      <c r="L2375" s="1">
        <v>250000000</v>
      </c>
      <c r="M2375" s="1" t="s">
        <v>4810</v>
      </c>
    </row>
    <row r="2376" spans="1:13" x14ac:dyDescent="0.25">
      <c r="A2376" s="1" t="s">
        <v>4811</v>
      </c>
      <c r="B2376" s="1">
        <v>20</v>
      </c>
      <c r="C2376" s="1">
        <v>0</v>
      </c>
      <c r="D2376" s="1">
        <f>IF(Table1[[#This Row],[Position]]&lt;4,3,(IF(Table1[[#This Row],[Position]]&gt;10,1,2)))</f>
        <v>1</v>
      </c>
      <c r="E2376" s="1">
        <f>IF(Table1[[#This Row],[Previous Position]]&lt;4,3,(IF(Table1[[#This Row],[Previous Position]]&gt;10,1,2)))</f>
        <v>3</v>
      </c>
      <c r="F2376" s="1">
        <v>70</v>
      </c>
      <c r="G2376" s="1">
        <v>0</v>
      </c>
      <c r="H2376" s="1" t="s">
        <v>4550</v>
      </c>
      <c r="I2376" s="1">
        <v>0</v>
      </c>
      <c r="J2376" s="1">
        <v>0</v>
      </c>
      <c r="K2376" s="1">
        <v>0.25</v>
      </c>
      <c r="L2376" s="1">
        <v>6820000</v>
      </c>
      <c r="M2376" s="1" t="s">
        <v>4812</v>
      </c>
    </row>
    <row r="2377" spans="1:13" x14ac:dyDescent="0.25">
      <c r="A2377" s="1" t="s">
        <v>4813</v>
      </c>
      <c r="B2377" s="1">
        <v>15</v>
      </c>
      <c r="C2377" s="1">
        <v>14</v>
      </c>
      <c r="D2377" s="1">
        <f>IF(Table1[[#This Row],[Position]]&lt;4,3,(IF(Table1[[#This Row],[Position]]&gt;10,1,2)))</f>
        <v>1</v>
      </c>
      <c r="E2377" s="1">
        <f>IF(Table1[[#This Row],[Previous Position]]&lt;4,3,(IF(Table1[[#This Row],[Previous Position]]&gt;10,1,2)))</f>
        <v>1</v>
      </c>
      <c r="F2377" s="1">
        <v>40</v>
      </c>
      <c r="G2377" s="1">
        <v>21.37</v>
      </c>
      <c r="H2377" s="1" t="s">
        <v>127</v>
      </c>
      <c r="I2377" s="1">
        <v>0</v>
      </c>
      <c r="J2377" s="1">
        <v>0</v>
      </c>
      <c r="K2377" s="1">
        <v>0.61</v>
      </c>
      <c r="L2377" s="1">
        <v>26400000</v>
      </c>
      <c r="M2377" s="1" t="s">
        <v>4814</v>
      </c>
    </row>
    <row r="2378" spans="1:13" x14ac:dyDescent="0.25">
      <c r="A2378" s="1" t="s">
        <v>4815</v>
      </c>
      <c r="B2378" s="1">
        <v>15</v>
      </c>
      <c r="C2378" s="1">
        <v>15</v>
      </c>
      <c r="D2378" s="1">
        <f>IF(Table1[[#This Row],[Position]]&lt;4,3,(IF(Table1[[#This Row],[Position]]&gt;10,1,2)))</f>
        <v>1</v>
      </c>
      <c r="E2378" s="1">
        <f>IF(Table1[[#This Row],[Previous Position]]&lt;4,3,(IF(Table1[[#This Row],[Previous Position]]&gt;10,1,2)))</f>
        <v>1</v>
      </c>
      <c r="F2378" s="1">
        <v>40</v>
      </c>
      <c r="G2378" s="1">
        <v>15.23</v>
      </c>
      <c r="H2378" s="1" t="s">
        <v>2820</v>
      </c>
      <c r="I2378" s="1">
        <v>0</v>
      </c>
      <c r="J2378" s="1">
        <v>0</v>
      </c>
      <c r="K2378" s="1">
        <v>0.56000000000000005</v>
      </c>
      <c r="L2378" s="1">
        <v>70100000</v>
      </c>
      <c r="M2378" s="1" t="s">
        <v>4816</v>
      </c>
    </row>
    <row r="2379" spans="1:13" x14ac:dyDescent="0.25">
      <c r="A2379" s="1" t="s">
        <v>4817</v>
      </c>
      <c r="B2379" s="1">
        <v>16</v>
      </c>
      <c r="C2379" s="1">
        <v>15</v>
      </c>
      <c r="D2379" s="1">
        <f>IF(Table1[[#This Row],[Position]]&lt;4,3,(IF(Table1[[#This Row],[Position]]&gt;10,1,2)))</f>
        <v>1</v>
      </c>
      <c r="E2379" s="1">
        <f>IF(Table1[[#This Row],[Previous Position]]&lt;4,3,(IF(Table1[[#This Row],[Previous Position]]&gt;10,1,2)))</f>
        <v>1</v>
      </c>
      <c r="F2379" s="1">
        <v>40</v>
      </c>
      <c r="G2379" s="1">
        <v>16.64</v>
      </c>
      <c r="H2379" s="1" t="s">
        <v>216</v>
      </c>
      <c r="I2379" s="1">
        <v>0</v>
      </c>
      <c r="J2379" s="1">
        <v>0</v>
      </c>
      <c r="K2379" s="1">
        <v>1</v>
      </c>
      <c r="L2379" s="1">
        <v>19200000</v>
      </c>
      <c r="M2379" s="1" t="s">
        <v>4818</v>
      </c>
    </row>
    <row r="2380" spans="1:13" x14ac:dyDescent="0.25">
      <c r="A2380" s="1" t="s">
        <v>4819</v>
      </c>
      <c r="B2380" s="1">
        <v>17</v>
      </c>
      <c r="C2380" s="1">
        <v>17</v>
      </c>
      <c r="D2380" s="1">
        <f>IF(Table1[[#This Row],[Position]]&lt;4,3,(IF(Table1[[#This Row],[Position]]&gt;10,1,2)))</f>
        <v>1</v>
      </c>
      <c r="E2380" s="1">
        <f>IF(Table1[[#This Row],[Previous Position]]&lt;4,3,(IF(Table1[[#This Row],[Previous Position]]&gt;10,1,2)))</f>
        <v>1</v>
      </c>
      <c r="F2380" s="1">
        <v>50</v>
      </c>
      <c r="G2380" s="1">
        <v>2.73</v>
      </c>
      <c r="H2380" s="1" t="s">
        <v>164</v>
      </c>
      <c r="I2380" s="1">
        <v>0</v>
      </c>
      <c r="J2380" s="1">
        <v>0</v>
      </c>
      <c r="K2380" s="1">
        <v>0.45</v>
      </c>
      <c r="L2380" s="1">
        <v>65000000</v>
      </c>
      <c r="M2380" s="1" t="s">
        <v>4820</v>
      </c>
    </row>
    <row r="2381" spans="1:13" x14ac:dyDescent="0.25">
      <c r="A2381" s="1" t="s">
        <v>4821</v>
      </c>
      <c r="B2381" s="1">
        <v>16</v>
      </c>
      <c r="C2381" s="1">
        <v>18</v>
      </c>
      <c r="D2381" s="1">
        <f>IF(Table1[[#This Row],[Position]]&lt;4,3,(IF(Table1[[#This Row],[Position]]&gt;10,1,2)))</f>
        <v>1</v>
      </c>
      <c r="E2381" s="1">
        <f>IF(Table1[[#This Row],[Previous Position]]&lt;4,3,(IF(Table1[[#This Row],[Previous Position]]&gt;10,1,2)))</f>
        <v>1</v>
      </c>
      <c r="F2381" s="1">
        <v>40</v>
      </c>
      <c r="G2381" s="1">
        <v>64.52</v>
      </c>
      <c r="H2381" s="1" t="s">
        <v>4822</v>
      </c>
      <c r="I2381" s="1">
        <v>0</v>
      </c>
      <c r="J2381" s="1">
        <v>0</v>
      </c>
      <c r="K2381" s="1">
        <v>0.99</v>
      </c>
      <c r="L2381" s="1">
        <v>15800000</v>
      </c>
      <c r="M2381" s="1" t="s">
        <v>4823</v>
      </c>
    </row>
    <row r="2382" spans="1:13" x14ac:dyDescent="0.25">
      <c r="A2382" s="1" t="s">
        <v>4824</v>
      </c>
      <c r="B2382" s="1">
        <v>15</v>
      </c>
      <c r="C2382" s="1">
        <v>14</v>
      </c>
      <c r="D2382" s="1">
        <f>IF(Table1[[#This Row],[Position]]&lt;4,3,(IF(Table1[[#This Row],[Position]]&gt;10,1,2)))</f>
        <v>1</v>
      </c>
      <c r="E2382" s="1">
        <f>IF(Table1[[#This Row],[Previous Position]]&lt;4,3,(IF(Table1[[#This Row],[Previous Position]]&gt;10,1,2)))</f>
        <v>1</v>
      </c>
      <c r="F2382" s="1">
        <v>40</v>
      </c>
      <c r="G2382" s="1">
        <v>0</v>
      </c>
      <c r="H2382" s="1" t="s">
        <v>4825</v>
      </c>
      <c r="I2382" s="1">
        <v>0</v>
      </c>
      <c r="J2382" s="1">
        <v>0</v>
      </c>
      <c r="K2382" s="1">
        <v>0.69</v>
      </c>
      <c r="L2382" s="1">
        <v>52400000</v>
      </c>
      <c r="M2382" s="1" t="s">
        <v>4826</v>
      </c>
    </row>
    <row r="2383" spans="1:13" x14ac:dyDescent="0.25">
      <c r="A2383" s="1" t="s">
        <v>4827</v>
      </c>
      <c r="B2383" s="1">
        <v>16</v>
      </c>
      <c r="C2383" s="1">
        <v>19</v>
      </c>
      <c r="D2383" s="1">
        <f>IF(Table1[[#This Row],[Position]]&lt;4,3,(IF(Table1[[#This Row],[Position]]&gt;10,1,2)))</f>
        <v>1</v>
      </c>
      <c r="E2383" s="1">
        <f>IF(Table1[[#This Row],[Previous Position]]&lt;4,3,(IF(Table1[[#This Row],[Previous Position]]&gt;10,1,2)))</f>
        <v>1</v>
      </c>
      <c r="F2383" s="1">
        <v>40</v>
      </c>
      <c r="G2383" s="1">
        <v>25.82</v>
      </c>
      <c r="H2383" s="1" t="s">
        <v>1503</v>
      </c>
      <c r="I2383" s="1">
        <v>0</v>
      </c>
      <c r="J2383" s="1">
        <v>0</v>
      </c>
      <c r="K2383" s="1">
        <v>0.55000000000000004</v>
      </c>
      <c r="L2383" s="1">
        <v>19600000</v>
      </c>
      <c r="M2383" s="1" t="s">
        <v>4828</v>
      </c>
    </row>
    <row r="2384" spans="1:13" x14ac:dyDescent="0.25">
      <c r="A2384" s="1" t="s">
        <v>4829</v>
      </c>
      <c r="B2384" s="1">
        <v>17</v>
      </c>
      <c r="C2384" s="1">
        <v>15</v>
      </c>
      <c r="D2384" s="1">
        <f>IF(Table1[[#This Row],[Position]]&lt;4,3,(IF(Table1[[#This Row],[Position]]&gt;10,1,2)))</f>
        <v>1</v>
      </c>
      <c r="E2384" s="1">
        <f>IF(Table1[[#This Row],[Previous Position]]&lt;4,3,(IF(Table1[[#This Row],[Previous Position]]&gt;10,1,2)))</f>
        <v>1</v>
      </c>
      <c r="F2384" s="1">
        <v>50</v>
      </c>
      <c r="G2384" s="1">
        <v>0</v>
      </c>
      <c r="H2384" s="1" t="s">
        <v>4169</v>
      </c>
      <c r="I2384" s="1">
        <v>0</v>
      </c>
      <c r="J2384" s="1">
        <v>0</v>
      </c>
      <c r="K2384" s="1">
        <v>0.28000000000000003</v>
      </c>
      <c r="L2384" s="1">
        <v>5440000</v>
      </c>
      <c r="M2384" s="1" t="s">
        <v>4830</v>
      </c>
    </row>
    <row r="2385" spans="1:13" x14ac:dyDescent="0.25">
      <c r="A2385" s="1" t="s">
        <v>4831</v>
      </c>
      <c r="B2385" s="1">
        <v>17</v>
      </c>
      <c r="C2385" s="1">
        <v>0</v>
      </c>
      <c r="D2385" s="1">
        <f>IF(Table1[[#This Row],[Position]]&lt;4,3,(IF(Table1[[#This Row],[Position]]&gt;10,1,2)))</f>
        <v>1</v>
      </c>
      <c r="E2385" s="1">
        <f>IF(Table1[[#This Row],[Previous Position]]&lt;4,3,(IF(Table1[[#This Row],[Previous Position]]&gt;10,1,2)))</f>
        <v>3</v>
      </c>
      <c r="F2385" s="1">
        <v>50</v>
      </c>
      <c r="G2385" s="1">
        <v>10.65</v>
      </c>
      <c r="H2385" s="1" t="s">
        <v>4832</v>
      </c>
      <c r="I2385" s="1">
        <v>0</v>
      </c>
      <c r="J2385" s="1">
        <v>0</v>
      </c>
      <c r="K2385" s="1">
        <v>0.86</v>
      </c>
      <c r="L2385" s="1">
        <v>899000</v>
      </c>
      <c r="M2385" s="1" t="s">
        <v>4833</v>
      </c>
    </row>
    <row r="2386" spans="1:13" x14ac:dyDescent="0.25">
      <c r="A2386" s="1" t="s">
        <v>4834</v>
      </c>
      <c r="B2386" s="1">
        <v>17</v>
      </c>
      <c r="C2386" s="1">
        <v>16</v>
      </c>
      <c r="D2386" s="1">
        <f>IF(Table1[[#This Row],[Position]]&lt;4,3,(IF(Table1[[#This Row],[Position]]&gt;10,1,2)))</f>
        <v>1</v>
      </c>
      <c r="E2386" s="1">
        <f>IF(Table1[[#This Row],[Previous Position]]&lt;4,3,(IF(Table1[[#This Row],[Previous Position]]&gt;10,1,2)))</f>
        <v>1</v>
      </c>
      <c r="F2386" s="1">
        <v>50</v>
      </c>
      <c r="G2386" s="1">
        <v>0</v>
      </c>
      <c r="H2386" s="1" t="s">
        <v>4166</v>
      </c>
      <c r="I2386" s="1">
        <v>0</v>
      </c>
      <c r="J2386" s="1">
        <v>0</v>
      </c>
      <c r="K2386" s="1">
        <v>0.16</v>
      </c>
      <c r="L2386" s="1">
        <v>32600000</v>
      </c>
      <c r="M2386" s="1" t="s">
        <v>4835</v>
      </c>
    </row>
    <row r="2387" spans="1:13" x14ac:dyDescent="0.25">
      <c r="A2387" s="1" t="s">
        <v>4836</v>
      </c>
      <c r="B2387" s="1">
        <v>16</v>
      </c>
      <c r="C2387" s="1">
        <v>12</v>
      </c>
      <c r="D2387" s="1">
        <f>IF(Table1[[#This Row],[Position]]&lt;4,3,(IF(Table1[[#This Row],[Position]]&gt;10,1,2)))</f>
        <v>1</v>
      </c>
      <c r="E2387" s="1">
        <f>IF(Table1[[#This Row],[Previous Position]]&lt;4,3,(IF(Table1[[#This Row],[Previous Position]]&gt;10,1,2)))</f>
        <v>1</v>
      </c>
      <c r="F2387" s="1">
        <v>40</v>
      </c>
      <c r="G2387" s="1">
        <v>54.93</v>
      </c>
      <c r="H2387" s="1" t="s">
        <v>789</v>
      </c>
      <c r="I2387" s="1">
        <v>0</v>
      </c>
      <c r="J2387" s="1">
        <v>0</v>
      </c>
      <c r="K2387" s="1">
        <v>0.95</v>
      </c>
      <c r="L2387" s="1">
        <v>1580000</v>
      </c>
      <c r="M2387" s="1" t="s">
        <v>4837</v>
      </c>
    </row>
    <row r="2388" spans="1:13" x14ac:dyDescent="0.25">
      <c r="A2388" s="1" t="s">
        <v>4836</v>
      </c>
      <c r="B2388" s="1">
        <v>15</v>
      </c>
      <c r="C2388" s="1">
        <v>13</v>
      </c>
      <c r="D2388" s="1">
        <f>IF(Table1[[#This Row],[Position]]&lt;4,3,(IF(Table1[[#This Row],[Position]]&gt;10,1,2)))</f>
        <v>1</v>
      </c>
      <c r="E2388" s="1">
        <f>IF(Table1[[#This Row],[Previous Position]]&lt;4,3,(IF(Table1[[#This Row],[Previous Position]]&gt;10,1,2)))</f>
        <v>1</v>
      </c>
      <c r="F2388" s="1">
        <v>40</v>
      </c>
      <c r="G2388" s="1">
        <v>54.93</v>
      </c>
      <c r="H2388" s="1" t="s">
        <v>1918</v>
      </c>
      <c r="I2388" s="1">
        <v>0</v>
      </c>
      <c r="J2388" s="1">
        <v>0</v>
      </c>
      <c r="K2388" s="1">
        <v>0.95</v>
      </c>
      <c r="L2388" s="1">
        <v>1580000</v>
      </c>
      <c r="M2388" s="1" t="s">
        <v>4837</v>
      </c>
    </row>
    <row r="2389" spans="1:13" x14ac:dyDescent="0.25">
      <c r="A2389" s="1" t="s">
        <v>4838</v>
      </c>
      <c r="B2389" s="1">
        <v>17</v>
      </c>
      <c r="C2389" s="1">
        <v>13</v>
      </c>
      <c r="D2389" s="1">
        <f>IF(Table1[[#This Row],[Position]]&lt;4,3,(IF(Table1[[#This Row],[Position]]&gt;10,1,2)))</f>
        <v>1</v>
      </c>
      <c r="E2389" s="1">
        <f>IF(Table1[[#This Row],[Previous Position]]&lt;4,3,(IF(Table1[[#This Row],[Previous Position]]&gt;10,1,2)))</f>
        <v>1</v>
      </c>
      <c r="F2389" s="1">
        <v>50</v>
      </c>
      <c r="G2389" s="1">
        <v>18.100000000000001</v>
      </c>
      <c r="H2389" s="1" t="s">
        <v>18</v>
      </c>
      <c r="I2389" s="1">
        <v>0</v>
      </c>
      <c r="J2389" s="1">
        <v>0</v>
      </c>
      <c r="K2389" s="1">
        <v>0.97</v>
      </c>
      <c r="L2389" s="1">
        <v>26900000</v>
      </c>
      <c r="M2389" s="1" t="s">
        <v>4839</v>
      </c>
    </row>
    <row r="2390" spans="1:13" x14ac:dyDescent="0.25">
      <c r="A2390" s="1" t="s">
        <v>4840</v>
      </c>
      <c r="B2390" s="1">
        <v>17</v>
      </c>
      <c r="C2390" s="1">
        <v>17</v>
      </c>
      <c r="D2390" s="1">
        <f>IF(Table1[[#This Row],[Position]]&lt;4,3,(IF(Table1[[#This Row],[Position]]&gt;10,1,2)))</f>
        <v>1</v>
      </c>
      <c r="E2390" s="1">
        <f>IF(Table1[[#This Row],[Previous Position]]&lt;4,3,(IF(Table1[[#This Row],[Previous Position]]&gt;10,1,2)))</f>
        <v>1</v>
      </c>
      <c r="F2390" s="1">
        <v>50</v>
      </c>
      <c r="G2390" s="1">
        <v>34.56</v>
      </c>
      <c r="H2390" s="1" t="s">
        <v>449</v>
      </c>
      <c r="I2390" s="1">
        <v>0</v>
      </c>
      <c r="J2390" s="1">
        <v>0</v>
      </c>
      <c r="K2390" s="1">
        <v>0.95</v>
      </c>
      <c r="L2390" s="1">
        <v>130000000</v>
      </c>
      <c r="M2390" s="1" t="s">
        <v>4841</v>
      </c>
    </row>
    <row r="2391" spans="1:13" x14ac:dyDescent="0.25">
      <c r="A2391" s="1" t="s">
        <v>4842</v>
      </c>
      <c r="B2391" s="1">
        <v>15</v>
      </c>
      <c r="C2391" s="1">
        <v>0</v>
      </c>
      <c r="D2391" s="1">
        <f>IF(Table1[[#This Row],[Position]]&lt;4,3,(IF(Table1[[#This Row],[Position]]&gt;10,1,2)))</f>
        <v>1</v>
      </c>
      <c r="E2391" s="1">
        <f>IF(Table1[[#This Row],[Previous Position]]&lt;4,3,(IF(Table1[[#This Row],[Previous Position]]&gt;10,1,2)))</f>
        <v>3</v>
      </c>
      <c r="F2391" s="1">
        <v>40</v>
      </c>
      <c r="G2391" s="1">
        <v>0</v>
      </c>
      <c r="H2391" s="1" t="s">
        <v>3838</v>
      </c>
      <c r="I2391" s="1">
        <v>0</v>
      </c>
      <c r="J2391" s="1">
        <v>0</v>
      </c>
      <c r="K2391" s="1">
        <v>0.9</v>
      </c>
      <c r="L2391" s="1">
        <v>272000000</v>
      </c>
      <c r="M2391" s="1" t="s">
        <v>4843</v>
      </c>
    </row>
    <row r="2392" spans="1:13" x14ac:dyDescent="0.25">
      <c r="A2392" s="1" t="s">
        <v>4844</v>
      </c>
      <c r="B2392" s="1">
        <v>15</v>
      </c>
      <c r="C2392" s="1">
        <v>16</v>
      </c>
      <c r="D2392" s="1">
        <f>IF(Table1[[#This Row],[Position]]&lt;4,3,(IF(Table1[[#This Row],[Position]]&gt;10,1,2)))</f>
        <v>1</v>
      </c>
      <c r="E2392" s="1">
        <f>IF(Table1[[#This Row],[Previous Position]]&lt;4,3,(IF(Table1[[#This Row],[Previous Position]]&gt;10,1,2)))</f>
        <v>1</v>
      </c>
      <c r="F2392" s="1">
        <v>40</v>
      </c>
      <c r="G2392" s="1">
        <v>0.18</v>
      </c>
      <c r="H2392" s="1" t="s">
        <v>2349</v>
      </c>
      <c r="I2392" s="1">
        <v>0</v>
      </c>
      <c r="J2392" s="1">
        <v>0</v>
      </c>
      <c r="K2392" s="1">
        <v>0.68</v>
      </c>
      <c r="L2392" s="1">
        <v>2960000000</v>
      </c>
      <c r="M2392" s="1" t="s">
        <v>4845</v>
      </c>
    </row>
    <row r="2393" spans="1:13" x14ac:dyDescent="0.25">
      <c r="A2393" s="1" t="s">
        <v>4846</v>
      </c>
      <c r="B2393" s="1">
        <v>15</v>
      </c>
      <c r="C2393" s="1">
        <v>15</v>
      </c>
      <c r="D2393" s="1">
        <f>IF(Table1[[#This Row],[Position]]&lt;4,3,(IF(Table1[[#This Row],[Position]]&gt;10,1,2)))</f>
        <v>1</v>
      </c>
      <c r="E2393" s="1">
        <f>IF(Table1[[#This Row],[Previous Position]]&lt;4,3,(IF(Table1[[#This Row],[Previous Position]]&gt;10,1,2)))</f>
        <v>1</v>
      </c>
      <c r="F2393" s="1">
        <v>40</v>
      </c>
      <c r="G2393" s="1">
        <v>0</v>
      </c>
      <c r="H2393" s="1" t="s">
        <v>1918</v>
      </c>
      <c r="I2393" s="1">
        <v>0</v>
      </c>
      <c r="J2393" s="1">
        <v>0</v>
      </c>
      <c r="K2393" s="1">
        <v>0.46</v>
      </c>
      <c r="L2393" s="1">
        <v>85000000</v>
      </c>
      <c r="M2393" s="1" t="s">
        <v>4847</v>
      </c>
    </row>
    <row r="2394" spans="1:13" x14ac:dyDescent="0.25">
      <c r="A2394" s="1" t="s">
        <v>4848</v>
      </c>
      <c r="B2394" s="1">
        <v>17</v>
      </c>
      <c r="C2394" s="1">
        <v>15</v>
      </c>
      <c r="D2394" s="1">
        <f>IF(Table1[[#This Row],[Position]]&lt;4,3,(IF(Table1[[#This Row],[Position]]&gt;10,1,2)))</f>
        <v>1</v>
      </c>
      <c r="E2394" s="1">
        <f>IF(Table1[[#This Row],[Previous Position]]&lt;4,3,(IF(Table1[[#This Row],[Previous Position]]&gt;10,1,2)))</f>
        <v>1</v>
      </c>
      <c r="F2394" s="1">
        <v>50</v>
      </c>
      <c r="G2394" s="1">
        <v>8.44</v>
      </c>
      <c r="H2394" s="1" t="s">
        <v>4849</v>
      </c>
      <c r="I2394" s="1">
        <v>0</v>
      </c>
      <c r="J2394" s="1">
        <v>0</v>
      </c>
      <c r="K2394" s="1">
        <v>0.87</v>
      </c>
      <c r="L2394" s="1">
        <v>467000</v>
      </c>
      <c r="M2394" s="1" t="s">
        <v>4850</v>
      </c>
    </row>
    <row r="2395" spans="1:13" x14ac:dyDescent="0.25">
      <c r="A2395" s="1" t="s">
        <v>4851</v>
      </c>
      <c r="B2395" s="1">
        <v>17</v>
      </c>
      <c r="C2395" s="1">
        <v>0</v>
      </c>
      <c r="D2395" s="1">
        <f>IF(Table1[[#This Row],[Position]]&lt;4,3,(IF(Table1[[#This Row],[Position]]&gt;10,1,2)))</f>
        <v>1</v>
      </c>
      <c r="E2395" s="1">
        <f>IF(Table1[[#This Row],[Previous Position]]&lt;4,3,(IF(Table1[[#This Row],[Previous Position]]&gt;10,1,2)))</f>
        <v>3</v>
      </c>
      <c r="F2395" s="1">
        <v>50</v>
      </c>
      <c r="G2395" s="1">
        <v>1.27</v>
      </c>
      <c r="H2395" s="1" t="s">
        <v>2444</v>
      </c>
      <c r="I2395" s="1">
        <v>0</v>
      </c>
      <c r="J2395" s="1">
        <v>0</v>
      </c>
      <c r="K2395" s="1">
        <v>0.11</v>
      </c>
      <c r="L2395" s="1">
        <v>728000</v>
      </c>
      <c r="M2395" s="1" t="s">
        <v>4852</v>
      </c>
    </row>
    <row r="2396" spans="1:13" x14ac:dyDescent="0.25">
      <c r="A2396" s="1" t="s">
        <v>4853</v>
      </c>
      <c r="B2396" s="1">
        <v>17</v>
      </c>
      <c r="C2396" s="1">
        <v>18</v>
      </c>
      <c r="D2396" s="1">
        <f>IF(Table1[[#This Row],[Position]]&lt;4,3,(IF(Table1[[#This Row],[Position]]&gt;10,1,2)))</f>
        <v>1</v>
      </c>
      <c r="E2396" s="1">
        <f>IF(Table1[[#This Row],[Previous Position]]&lt;4,3,(IF(Table1[[#This Row],[Previous Position]]&gt;10,1,2)))</f>
        <v>1</v>
      </c>
      <c r="F2396" s="1">
        <v>50</v>
      </c>
      <c r="G2396" s="1">
        <v>1.39</v>
      </c>
      <c r="H2396" s="1" t="s">
        <v>1810</v>
      </c>
      <c r="I2396" s="1">
        <v>0</v>
      </c>
      <c r="J2396" s="1">
        <v>0</v>
      </c>
      <c r="K2396" s="1">
        <v>0.33</v>
      </c>
      <c r="L2396" s="1">
        <v>24800000</v>
      </c>
      <c r="M2396" s="1" t="s">
        <v>4854</v>
      </c>
    </row>
    <row r="2397" spans="1:13" x14ac:dyDescent="0.25">
      <c r="A2397" s="1" t="s">
        <v>4855</v>
      </c>
      <c r="B2397" s="1">
        <v>17</v>
      </c>
      <c r="C2397" s="1">
        <v>19</v>
      </c>
      <c r="D2397" s="1">
        <f>IF(Table1[[#This Row],[Position]]&lt;4,3,(IF(Table1[[#This Row],[Position]]&gt;10,1,2)))</f>
        <v>1</v>
      </c>
      <c r="E2397" s="1">
        <f>IF(Table1[[#This Row],[Previous Position]]&lt;4,3,(IF(Table1[[#This Row],[Previous Position]]&gt;10,1,2)))</f>
        <v>1</v>
      </c>
      <c r="F2397" s="1">
        <v>50</v>
      </c>
      <c r="G2397" s="1">
        <v>0</v>
      </c>
      <c r="H2397" s="1" t="s">
        <v>1033</v>
      </c>
      <c r="I2397" s="1">
        <v>0</v>
      </c>
      <c r="J2397" s="1">
        <v>0</v>
      </c>
      <c r="K2397" s="1">
        <v>0.21</v>
      </c>
      <c r="L2397" s="1">
        <v>2680000000</v>
      </c>
      <c r="M2397" s="1" t="s">
        <v>4856</v>
      </c>
    </row>
    <row r="2398" spans="1:13" x14ac:dyDescent="0.25">
      <c r="A2398" s="1" t="s">
        <v>4857</v>
      </c>
      <c r="B2398" s="1">
        <v>16</v>
      </c>
      <c r="C2398" s="1">
        <v>19</v>
      </c>
      <c r="D2398" s="1">
        <f>IF(Table1[[#This Row],[Position]]&lt;4,3,(IF(Table1[[#This Row],[Position]]&gt;10,1,2)))</f>
        <v>1</v>
      </c>
      <c r="E2398" s="1">
        <f>IF(Table1[[#This Row],[Previous Position]]&lt;4,3,(IF(Table1[[#This Row],[Previous Position]]&gt;10,1,2)))</f>
        <v>1</v>
      </c>
      <c r="F2398" s="1">
        <v>40</v>
      </c>
      <c r="G2398" s="1">
        <v>10.02</v>
      </c>
      <c r="H2398" s="1" t="s">
        <v>1004</v>
      </c>
      <c r="I2398" s="1">
        <v>0</v>
      </c>
      <c r="J2398" s="1">
        <v>0</v>
      </c>
      <c r="K2398" s="1">
        <v>0.87</v>
      </c>
      <c r="L2398" s="1">
        <v>50500000</v>
      </c>
      <c r="M2398" s="1" t="s">
        <v>4858</v>
      </c>
    </row>
    <row r="2399" spans="1:13" x14ac:dyDescent="0.25">
      <c r="A2399" s="1" t="s">
        <v>4859</v>
      </c>
      <c r="B2399" s="1">
        <v>17</v>
      </c>
      <c r="C2399" s="1">
        <v>16</v>
      </c>
      <c r="D2399" s="1">
        <f>IF(Table1[[#This Row],[Position]]&lt;4,3,(IF(Table1[[#This Row],[Position]]&gt;10,1,2)))</f>
        <v>1</v>
      </c>
      <c r="E2399" s="1">
        <f>IF(Table1[[#This Row],[Previous Position]]&lt;4,3,(IF(Table1[[#This Row],[Previous Position]]&gt;10,1,2)))</f>
        <v>1</v>
      </c>
      <c r="F2399" s="1">
        <v>50</v>
      </c>
      <c r="G2399" s="1">
        <v>2.36</v>
      </c>
      <c r="H2399" s="1" t="s">
        <v>333</v>
      </c>
      <c r="I2399" s="1">
        <v>0</v>
      </c>
      <c r="J2399" s="1">
        <v>0</v>
      </c>
      <c r="K2399" s="1">
        <v>0.98</v>
      </c>
      <c r="L2399" s="1">
        <v>150000000</v>
      </c>
      <c r="M2399" s="1" t="s">
        <v>4860</v>
      </c>
    </row>
    <row r="2400" spans="1:13" x14ac:dyDescent="0.25">
      <c r="A2400" s="1" t="s">
        <v>4861</v>
      </c>
      <c r="B2400" s="1">
        <v>16</v>
      </c>
      <c r="C2400" s="1">
        <v>19</v>
      </c>
      <c r="D2400" s="1">
        <f>IF(Table1[[#This Row],[Position]]&lt;4,3,(IF(Table1[[#This Row],[Position]]&gt;10,1,2)))</f>
        <v>1</v>
      </c>
      <c r="E2400" s="1">
        <f>IF(Table1[[#This Row],[Previous Position]]&lt;4,3,(IF(Table1[[#This Row],[Previous Position]]&gt;10,1,2)))</f>
        <v>1</v>
      </c>
      <c r="F2400" s="1">
        <v>40</v>
      </c>
      <c r="G2400" s="1">
        <v>0</v>
      </c>
      <c r="H2400" s="1" t="s">
        <v>12</v>
      </c>
      <c r="I2400" s="1">
        <v>0</v>
      </c>
      <c r="J2400" s="1">
        <v>0</v>
      </c>
      <c r="K2400" s="1">
        <v>0</v>
      </c>
      <c r="L2400" s="1">
        <v>3820000</v>
      </c>
      <c r="M2400" s="1" t="s">
        <v>4862</v>
      </c>
    </row>
    <row r="2401" spans="1:13" x14ac:dyDescent="0.25">
      <c r="A2401" s="1" t="s">
        <v>4863</v>
      </c>
      <c r="B2401" s="1">
        <v>16</v>
      </c>
      <c r="C2401" s="1">
        <v>18</v>
      </c>
      <c r="D2401" s="1">
        <f>IF(Table1[[#This Row],[Position]]&lt;4,3,(IF(Table1[[#This Row],[Position]]&gt;10,1,2)))</f>
        <v>1</v>
      </c>
      <c r="E2401" s="1">
        <f>IF(Table1[[#This Row],[Previous Position]]&lt;4,3,(IF(Table1[[#This Row],[Previous Position]]&gt;10,1,2)))</f>
        <v>1</v>
      </c>
      <c r="F2401" s="1">
        <v>40</v>
      </c>
      <c r="G2401" s="1">
        <v>18.13</v>
      </c>
      <c r="H2401" s="1" t="s">
        <v>198</v>
      </c>
      <c r="I2401" s="1">
        <v>0</v>
      </c>
      <c r="J2401" s="1">
        <v>0</v>
      </c>
      <c r="K2401" s="1">
        <v>0.33</v>
      </c>
      <c r="L2401" s="1">
        <v>63100000</v>
      </c>
      <c r="M2401" s="1" t="s">
        <v>4864</v>
      </c>
    </row>
    <row r="2402" spans="1:13" x14ac:dyDescent="0.25">
      <c r="A2402" s="1" t="s">
        <v>4865</v>
      </c>
      <c r="B2402" s="1">
        <v>17</v>
      </c>
      <c r="C2402" s="1">
        <v>0</v>
      </c>
      <c r="D2402" s="1">
        <f>IF(Table1[[#This Row],[Position]]&lt;4,3,(IF(Table1[[#This Row],[Position]]&gt;10,1,2)))</f>
        <v>1</v>
      </c>
      <c r="E2402" s="1">
        <f>IF(Table1[[#This Row],[Previous Position]]&lt;4,3,(IF(Table1[[#This Row],[Previous Position]]&gt;10,1,2)))</f>
        <v>3</v>
      </c>
      <c r="F2402" s="1">
        <v>50</v>
      </c>
      <c r="G2402" s="1">
        <v>4.71</v>
      </c>
      <c r="H2402" s="1" t="s">
        <v>4866</v>
      </c>
      <c r="I2402" s="1">
        <v>0</v>
      </c>
      <c r="J2402" s="1">
        <v>0</v>
      </c>
      <c r="K2402" s="1">
        <v>0.08</v>
      </c>
      <c r="L2402" s="1">
        <v>15300000</v>
      </c>
      <c r="M2402" s="1" t="s">
        <v>4867</v>
      </c>
    </row>
    <row r="2403" spans="1:13" x14ac:dyDescent="0.25">
      <c r="A2403" s="1" t="s">
        <v>4868</v>
      </c>
      <c r="B2403" s="1">
        <v>15</v>
      </c>
      <c r="C2403" s="1">
        <v>17</v>
      </c>
      <c r="D2403" s="1">
        <f>IF(Table1[[#This Row],[Position]]&lt;4,3,(IF(Table1[[#This Row],[Position]]&gt;10,1,2)))</f>
        <v>1</v>
      </c>
      <c r="E2403" s="1">
        <f>IF(Table1[[#This Row],[Previous Position]]&lt;4,3,(IF(Table1[[#This Row],[Previous Position]]&gt;10,1,2)))</f>
        <v>1</v>
      </c>
      <c r="F2403" s="1">
        <v>40</v>
      </c>
      <c r="G2403" s="1">
        <v>0</v>
      </c>
      <c r="H2403" s="1" t="s">
        <v>256</v>
      </c>
      <c r="I2403" s="1">
        <v>0</v>
      </c>
      <c r="J2403" s="1">
        <v>0</v>
      </c>
      <c r="K2403" s="1">
        <v>0.01</v>
      </c>
      <c r="L2403" s="1">
        <v>40600000</v>
      </c>
      <c r="M2403" s="1" t="s">
        <v>4869</v>
      </c>
    </row>
    <row r="2404" spans="1:13" x14ac:dyDescent="0.25">
      <c r="A2404" s="1" t="s">
        <v>4870</v>
      </c>
      <c r="B2404" s="1">
        <v>16</v>
      </c>
      <c r="C2404" s="1">
        <v>14</v>
      </c>
      <c r="D2404" s="1">
        <f>IF(Table1[[#This Row],[Position]]&lt;4,3,(IF(Table1[[#This Row],[Position]]&gt;10,1,2)))</f>
        <v>1</v>
      </c>
      <c r="E2404" s="1">
        <f>IF(Table1[[#This Row],[Previous Position]]&lt;4,3,(IF(Table1[[#This Row],[Previous Position]]&gt;10,1,2)))</f>
        <v>1</v>
      </c>
      <c r="F2404" s="1">
        <v>40</v>
      </c>
      <c r="G2404" s="1">
        <v>5.51</v>
      </c>
      <c r="H2404" s="1" t="s">
        <v>4871</v>
      </c>
      <c r="I2404" s="1">
        <v>0</v>
      </c>
      <c r="J2404" s="1">
        <v>0</v>
      </c>
      <c r="K2404" s="1">
        <v>0.51</v>
      </c>
      <c r="L2404" s="1">
        <v>635000</v>
      </c>
      <c r="M2404" s="1" t="s">
        <v>4872</v>
      </c>
    </row>
    <row r="2405" spans="1:13" x14ac:dyDescent="0.25">
      <c r="A2405" s="1" t="s">
        <v>4873</v>
      </c>
      <c r="B2405" s="1">
        <v>16</v>
      </c>
      <c r="C2405" s="1">
        <v>18</v>
      </c>
      <c r="D2405" s="1">
        <f>IF(Table1[[#This Row],[Position]]&lt;4,3,(IF(Table1[[#This Row],[Position]]&gt;10,1,2)))</f>
        <v>1</v>
      </c>
      <c r="E2405" s="1">
        <f>IF(Table1[[#This Row],[Previous Position]]&lt;4,3,(IF(Table1[[#This Row],[Previous Position]]&gt;10,1,2)))</f>
        <v>1</v>
      </c>
      <c r="F2405" s="1">
        <v>40</v>
      </c>
      <c r="G2405" s="1">
        <v>0</v>
      </c>
      <c r="H2405" s="1" t="s">
        <v>1065</v>
      </c>
      <c r="I2405" s="1">
        <v>0</v>
      </c>
      <c r="J2405" s="1">
        <v>0</v>
      </c>
      <c r="K2405" s="1">
        <v>0</v>
      </c>
      <c r="L2405" s="1">
        <v>379000</v>
      </c>
      <c r="M2405" s="1" t="s">
        <v>4874</v>
      </c>
    </row>
    <row r="2406" spans="1:13" x14ac:dyDescent="0.25">
      <c r="A2406" s="1" t="s">
        <v>4875</v>
      </c>
      <c r="B2406" s="1">
        <v>17</v>
      </c>
      <c r="C2406" s="1">
        <v>0</v>
      </c>
      <c r="D2406" s="1">
        <f>IF(Table1[[#This Row],[Position]]&lt;4,3,(IF(Table1[[#This Row],[Position]]&gt;10,1,2)))</f>
        <v>1</v>
      </c>
      <c r="E2406" s="1">
        <f>IF(Table1[[#This Row],[Previous Position]]&lt;4,3,(IF(Table1[[#This Row],[Previous Position]]&gt;10,1,2)))</f>
        <v>3</v>
      </c>
      <c r="F2406" s="1">
        <v>50</v>
      </c>
      <c r="G2406" s="1">
        <v>0</v>
      </c>
      <c r="H2406" s="1" t="s">
        <v>1279</v>
      </c>
      <c r="I2406" s="1">
        <v>0</v>
      </c>
      <c r="J2406" s="1">
        <v>0</v>
      </c>
      <c r="K2406" s="1">
        <v>0.91</v>
      </c>
      <c r="L2406" s="1">
        <v>6730000</v>
      </c>
      <c r="M2406" s="1" t="s">
        <v>4876</v>
      </c>
    </row>
    <row r="2407" spans="1:13" x14ac:dyDescent="0.25">
      <c r="A2407" s="1" t="s">
        <v>4877</v>
      </c>
      <c r="B2407" s="1">
        <v>17</v>
      </c>
      <c r="C2407" s="1">
        <v>0</v>
      </c>
      <c r="D2407" s="1">
        <f>IF(Table1[[#This Row],[Position]]&lt;4,3,(IF(Table1[[#This Row],[Position]]&gt;10,1,2)))</f>
        <v>1</v>
      </c>
      <c r="E2407" s="1">
        <f>IF(Table1[[#This Row],[Previous Position]]&lt;4,3,(IF(Table1[[#This Row],[Previous Position]]&gt;10,1,2)))</f>
        <v>3</v>
      </c>
      <c r="F2407" s="1">
        <v>50</v>
      </c>
      <c r="G2407" s="1">
        <v>0</v>
      </c>
      <c r="H2407" s="1" t="s">
        <v>4878</v>
      </c>
      <c r="I2407" s="1">
        <v>0</v>
      </c>
      <c r="J2407" s="1">
        <v>0</v>
      </c>
      <c r="K2407" s="1">
        <v>0.05</v>
      </c>
      <c r="L2407" s="1">
        <v>164000000</v>
      </c>
      <c r="M2407" s="1" t="s">
        <v>4879</v>
      </c>
    </row>
    <row r="2408" spans="1:13" x14ac:dyDescent="0.25">
      <c r="A2408" s="1" t="s">
        <v>4880</v>
      </c>
      <c r="B2408" s="1">
        <v>16</v>
      </c>
      <c r="C2408" s="1">
        <v>0</v>
      </c>
      <c r="D2408" s="1">
        <f>IF(Table1[[#This Row],[Position]]&lt;4,3,(IF(Table1[[#This Row],[Position]]&gt;10,1,2)))</f>
        <v>1</v>
      </c>
      <c r="E2408" s="1">
        <f>IF(Table1[[#This Row],[Previous Position]]&lt;4,3,(IF(Table1[[#This Row],[Previous Position]]&gt;10,1,2)))</f>
        <v>3</v>
      </c>
      <c r="F2408" s="1">
        <v>40</v>
      </c>
      <c r="G2408" s="1">
        <v>12.26</v>
      </c>
      <c r="H2408" s="1" t="s">
        <v>512</v>
      </c>
      <c r="I2408" s="1">
        <v>0</v>
      </c>
      <c r="J2408" s="1">
        <v>0</v>
      </c>
      <c r="K2408" s="1">
        <v>0.96</v>
      </c>
      <c r="L2408" s="1">
        <v>32600000</v>
      </c>
      <c r="M2408" s="1" t="s">
        <v>4881</v>
      </c>
    </row>
    <row r="2409" spans="1:13" x14ac:dyDescent="0.25">
      <c r="A2409" s="1" t="s">
        <v>4880</v>
      </c>
      <c r="B2409" s="1">
        <v>15</v>
      </c>
      <c r="C2409" s="1">
        <v>16</v>
      </c>
      <c r="D2409" s="1">
        <f>IF(Table1[[#This Row],[Position]]&lt;4,3,(IF(Table1[[#This Row],[Position]]&gt;10,1,2)))</f>
        <v>1</v>
      </c>
      <c r="E2409" s="1">
        <f>IF(Table1[[#This Row],[Previous Position]]&lt;4,3,(IF(Table1[[#This Row],[Previous Position]]&gt;10,1,2)))</f>
        <v>1</v>
      </c>
      <c r="F2409" s="1">
        <v>40</v>
      </c>
      <c r="G2409" s="1">
        <v>12.26</v>
      </c>
      <c r="H2409" s="1" t="s">
        <v>1297</v>
      </c>
      <c r="I2409" s="1">
        <v>0</v>
      </c>
      <c r="J2409" s="1">
        <v>0</v>
      </c>
      <c r="K2409" s="1">
        <v>0.96</v>
      </c>
      <c r="L2409" s="1">
        <v>32600000</v>
      </c>
      <c r="M2409" s="1" t="s">
        <v>4881</v>
      </c>
    </row>
    <row r="2410" spans="1:13" x14ac:dyDescent="0.25">
      <c r="A2410" s="1" t="s">
        <v>4882</v>
      </c>
      <c r="B2410" s="1">
        <v>16</v>
      </c>
      <c r="C2410" s="1">
        <v>17</v>
      </c>
      <c r="D2410" s="1">
        <f>IF(Table1[[#This Row],[Position]]&lt;4,3,(IF(Table1[[#This Row],[Position]]&gt;10,1,2)))</f>
        <v>1</v>
      </c>
      <c r="E2410" s="1">
        <f>IF(Table1[[#This Row],[Previous Position]]&lt;4,3,(IF(Table1[[#This Row],[Previous Position]]&gt;10,1,2)))</f>
        <v>1</v>
      </c>
      <c r="F2410" s="1">
        <v>40</v>
      </c>
      <c r="G2410" s="1">
        <v>0</v>
      </c>
      <c r="H2410" s="1" t="s">
        <v>2164</v>
      </c>
      <c r="I2410" s="1">
        <v>0</v>
      </c>
      <c r="J2410" s="1">
        <v>0</v>
      </c>
      <c r="K2410" s="1">
        <v>0.06</v>
      </c>
      <c r="L2410" s="1">
        <v>4760000</v>
      </c>
      <c r="M2410" s="1" t="s">
        <v>4883</v>
      </c>
    </row>
    <row r="2411" spans="1:13" x14ac:dyDescent="0.25">
      <c r="A2411" s="1" t="s">
        <v>4884</v>
      </c>
      <c r="B2411" s="1">
        <v>15</v>
      </c>
      <c r="C2411" s="1">
        <v>17</v>
      </c>
      <c r="D2411" s="1">
        <f>IF(Table1[[#This Row],[Position]]&lt;4,3,(IF(Table1[[#This Row],[Position]]&gt;10,1,2)))</f>
        <v>1</v>
      </c>
      <c r="E2411" s="1">
        <f>IF(Table1[[#This Row],[Previous Position]]&lt;4,3,(IF(Table1[[#This Row],[Previous Position]]&gt;10,1,2)))</f>
        <v>1</v>
      </c>
      <c r="F2411" s="1">
        <v>40</v>
      </c>
      <c r="G2411" s="1">
        <v>17.5</v>
      </c>
      <c r="H2411" s="1" t="s">
        <v>4885</v>
      </c>
      <c r="I2411" s="1">
        <v>0</v>
      </c>
      <c r="J2411" s="1">
        <v>0</v>
      </c>
      <c r="K2411" s="1">
        <v>0.98</v>
      </c>
      <c r="L2411" s="1">
        <v>53000000</v>
      </c>
      <c r="M2411" s="1" t="s">
        <v>4886</v>
      </c>
    </row>
    <row r="2412" spans="1:13" x14ac:dyDescent="0.25">
      <c r="A2412" s="1" t="s">
        <v>4887</v>
      </c>
      <c r="B2412" s="1">
        <v>16</v>
      </c>
      <c r="C2412" s="1">
        <v>10</v>
      </c>
      <c r="D2412" s="1">
        <f>IF(Table1[[#This Row],[Position]]&lt;4,3,(IF(Table1[[#This Row],[Position]]&gt;10,1,2)))</f>
        <v>1</v>
      </c>
      <c r="E2412" s="1">
        <f>IF(Table1[[#This Row],[Previous Position]]&lt;4,3,(IF(Table1[[#This Row],[Previous Position]]&gt;10,1,2)))</f>
        <v>2</v>
      </c>
      <c r="F2412" s="1">
        <v>40</v>
      </c>
      <c r="G2412" s="1">
        <v>9.77</v>
      </c>
      <c r="H2412" s="1" t="s">
        <v>108</v>
      </c>
      <c r="I2412" s="1">
        <v>0</v>
      </c>
      <c r="J2412" s="1">
        <v>0</v>
      </c>
      <c r="K2412" s="1">
        <v>0.69</v>
      </c>
      <c r="L2412" s="1">
        <v>28600000</v>
      </c>
      <c r="M2412" s="1" t="s">
        <v>4888</v>
      </c>
    </row>
    <row r="2413" spans="1:13" x14ac:dyDescent="0.25">
      <c r="A2413" s="1" t="s">
        <v>4889</v>
      </c>
      <c r="B2413" s="1">
        <v>15</v>
      </c>
      <c r="C2413" s="1">
        <v>16</v>
      </c>
      <c r="D2413" s="1">
        <f>IF(Table1[[#This Row],[Position]]&lt;4,3,(IF(Table1[[#This Row],[Position]]&gt;10,1,2)))</f>
        <v>1</v>
      </c>
      <c r="E2413" s="1">
        <f>IF(Table1[[#This Row],[Previous Position]]&lt;4,3,(IF(Table1[[#This Row],[Previous Position]]&gt;10,1,2)))</f>
        <v>1</v>
      </c>
      <c r="F2413" s="1">
        <v>40</v>
      </c>
      <c r="G2413" s="1">
        <v>0.27</v>
      </c>
      <c r="H2413" s="1" t="s">
        <v>127</v>
      </c>
      <c r="I2413" s="1">
        <v>0</v>
      </c>
      <c r="J2413" s="1">
        <v>0</v>
      </c>
      <c r="K2413" s="1">
        <v>0.26</v>
      </c>
      <c r="L2413" s="1">
        <v>2110000</v>
      </c>
      <c r="M2413" s="1" t="s">
        <v>4890</v>
      </c>
    </row>
    <row r="2414" spans="1:13" x14ac:dyDescent="0.25">
      <c r="A2414" s="1" t="s">
        <v>4891</v>
      </c>
      <c r="B2414" s="1">
        <v>15</v>
      </c>
      <c r="C2414" s="1">
        <v>16</v>
      </c>
      <c r="D2414" s="1">
        <f>IF(Table1[[#This Row],[Position]]&lt;4,3,(IF(Table1[[#This Row],[Position]]&gt;10,1,2)))</f>
        <v>1</v>
      </c>
      <c r="E2414" s="1">
        <f>IF(Table1[[#This Row],[Previous Position]]&lt;4,3,(IF(Table1[[#This Row],[Previous Position]]&gt;10,1,2)))</f>
        <v>1</v>
      </c>
      <c r="F2414" s="1">
        <v>40</v>
      </c>
      <c r="G2414" s="1">
        <v>10.68</v>
      </c>
      <c r="H2414" s="1" t="s">
        <v>200</v>
      </c>
      <c r="I2414" s="1">
        <v>0</v>
      </c>
      <c r="J2414" s="1">
        <v>0</v>
      </c>
      <c r="K2414" s="1">
        <v>0.62</v>
      </c>
      <c r="L2414" s="1">
        <v>93000</v>
      </c>
      <c r="M2414" s="1" t="s">
        <v>4892</v>
      </c>
    </row>
    <row r="2415" spans="1:13" x14ac:dyDescent="0.25">
      <c r="A2415" s="1" t="s">
        <v>4893</v>
      </c>
      <c r="B2415" s="1">
        <v>16</v>
      </c>
      <c r="C2415" s="1">
        <v>18</v>
      </c>
      <c r="D2415" s="1">
        <f>IF(Table1[[#This Row],[Position]]&lt;4,3,(IF(Table1[[#This Row],[Position]]&gt;10,1,2)))</f>
        <v>1</v>
      </c>
      <c r="E2415" s="1">
        <f>IF(Table1[[#This Row],[Previous Position]]&lt;4,3,(IF(Table1[[#This Row],[Previous Position]]&gt;10,1,2)))</f>
        <v>1</v>
      </c>
      <c r="F2415" s="1">
        <v>40</v>
      </c>
      <c r="G2415" s="1">
        <v>14.91</v>
      </c>
      <c r="H2415" s="1" t="s">
        <v>151</v>
      </c>
      <c r="I2415" s="1">
        <v>0</v>
      </c>
      <c r="J2415" s="1">
        <v>0</v>
      </c>
      <c r="K2415" s="1">
        <v>0.59</v>
      </c>
      <c r="L2415" s="1">
        <v>15600000</v>
      </c>
      <c r="M2415" s="1" t="s">
        <v>4894</v>
      </c>
    </row>
    <row r="2416" spans="1:13" x14ac:dyDescent="0.25">
      <c r="A2416" s="1" t="s">
        <v>4895</v>
      </c>
      <c r="B2416" s="1">
        <v>15</v>
      </c>
      <c r="C2416" s="1">
        <v>15</v>
      </c>
      <c r="D2416" s="1">
        <f>IF(Table1[[#This Row],[Position]]&lt;4,3,(IF(Table1[[#This Row],[Position]]&gt;10,1,2)))</f>
        <v>1</v>
      </c>
      <c r="E2416" s="1">
        <f>IF(Table1[[#This Row],[Previous Position]]&lt;4,3,(IF(Table1[[#This Row],[Previous Position]]&gt;10,1,2)))</f>
        <v>1</v>
      </c>
      <c r="F2416" s="1">
        <v>40</v>
      </c>
      <c r="G2416" s="1">
        <v>26.27</v>
      </c>
      <c r="H2416" s="1" t="s">
        <v>1891</v>
      </c>
      <c r="I2416" s="1">
        <v>0</v>
      </c>
      <c r="J2416" s="1">
        <v>0</v>
      </c>
      <c r="K2416" s="1">
        <v>0.95</v>
      </c>
      <c r="L2416" s="1">
        <v>3520000</v>
      </c>
      <c r="M2416" s="1" t="s">
        <v>4896</v>
      </c>
    </row>
    <row r="2417" spans="1:13" x14ac:dyDescent="0.25">
      <c r="A2417" s="1" t="s">
        <v>4897</v>
      </c>
      <c r="B2417" s="1">
        <v>16</v>
      </c>
      <c r="C2417" s="1">
        <v>16</v>
      </c>
      <c r="D2417" s="1">
        <f>IF(Table1[[#This Row],[Position]]&lt;4,3,(IF(Table1[[#This Row],[Position]]&gt;10,1,2)))</f>
        <v>1</v>
      </c>
      <c r="E2417" s="1">
        <f>IF(Table1[[#This Row],[Previous Position]]&lt;4,3,(IF(Table1[[#This Row],[Previous Position]]&gt;10,1,2)))</f>
        <v>1</v>
      </c>
      <c r="F2417" s="1">
        <v>40</v>
      </c>
      <c r="G2417" s="1">
        <v>0</v>
      </c>
      <c r="H2417" s="1" t="s">
        <v>2390</v>
      </c>
      <c r="I2417" s="1">
        <v>0</v>
      </c>
      <c r="J2417" s="1">
        <v>0</v>
      </c>
      <c r="K2417" s="1">
        <v>0.06</v>
      </c>
      <c r="L2417" s="1">
        <v>128000000</v>
      </c>
      <c r="M2417" s="1" t="s">
        <v>4898</v>
      </c>
    </row>
    <row r="2418" spans="1:13" x14ac:dyDescent="0.25">
      <c r="A2418" s="1" t="s">
        <v>4899</v>
      </c>
      <c r="B2418" s="1">
        <v>16</v>
      </c>
      <c r="C2418" s="1">
        <v>15</v>
      </c>
      <c r="D2418" s="1">
        <f>IF(Table1[[#This Row],[Position]]&lt;4,3,(IF(Table1[[#This Row],[Position]]&gt;10,1,2)))</f>
        <v>1</v>
      </c>
      <c r="E2418" s="1">
        <f>IF(Table1[[#This Row],[Previous Position]]&lt;4,3,(IF(Table1[[#This Row],[Previous Position]]&gt;10,1,2)))</f>
        <v>1</v>
      </c>
      <c r="F2418" s="1">
        <v>40</v>
      </c>
      <c r="G2418" s="1">
        <v>0</v>
      </c>
      <c r="H2418" s="1" t="s">
        <v>2846</v>
      </c>
      <c r="I2418" s="1">
        <v>0</v>
      </c>
      <c r="J2418" s="1">
        <v>0</v>
      </c>
      <c r="K2418" s="1">
        <v>0.02</v>
      </c>
      <c r="L2418" s="1">
        <v>103000000</v>
      </c>
      <c r="M2418" s="1" t="s">
        <v>4900</v>
      </c>
    </row>
    <row r="2419" spans="1:13" x14ac:dyDescent="0.25">
      <c r="A2419" s="1" t="s">
        <v>4901</v>
      </c>
      <c r="B2419" s="1">
        <v>16</v>
      </c>
      <c r="C2419" s="1">
        <v>0</v>
      </c>
      <c r="D2419" s="1">
        <f>IF(Table1[[#This Row],[Position]]&lt;4,3,(IF(Table1[[#This Row],[Position]]&gt;10,1,2)))</f>
        <v>1</v>
      </c>
      <c r="E2419" s="1">
        <f>IF(Table1[[#This Row],[Previous Position]]&lt;4,3,(IF(Table1[[#This Row],[Previous Position]]&gt;10,1,2)))</f>
        <v>3</v>
      </c>
      <c r="F2419" s="1">
        <v>40</v>
      </c>
      <c r="G2419" s="1">
        <v>8.58</v>
      </c>
      <c r="H2419" s="1" t="s">
        <v>4009</v>
      </c>
      <c r="I2419" s="1">
        <v>0</v>
      </c>
      <c r="J2419" s="1">
        <v>0</v>
      </c>
      <c r="K2419" s="1">
        <v>0.93</v>
      </c>
      <c r="L2419" s="1">
        <v>14700000</v>
      </c>
      <c r="M2419" s="1" t="s">
        <v>4902</v>
      </c>
    </row>
    <row r="2420" spans="1:13" x14ac:dyDescent="0.25">
      <c r="A2420" s="1" t="s">
        <v>4903</v>
      </c>
      <c r="B2420" s="1">
        <v>15</v>
      </c>
      <c r="C2420" s="1">
        <v>14</v>
      </c>
      <c r="D2420" s="1">
        <f>IF(Table1[[#This Row],[Position]]&lt;4,3,(IF(Table1[[#This Row],[Position]]&gt;10,1,2)))</f>
        <v>1</v>
      </c>
      <c r="E2420" s="1">
        <f>IF(Table1[[#This Row],[Previous Position]]&lt;4,3,(IF(Table1[[#This Row],[Previous Position]]&gt;10,1,2)))</f>
        <v>1</v>
      </c>
      <c r="F2420" s="1">
        <v>40</v>
      </c>
      <c r="G2420" s="1">
        <v>0</v>
      </c>
      <c r="H2420" s="1" t="s">
        <v>4904</v>
      </c>
      <c r="I2420" s="1">
        <v>0</v>
      </c>
      <c r="J2420" s="1">
        <v>0</v>
      </c>
      <c r="K2420" s="1">
        <v>0.05</v>
      </c>
      <c r="L2420" s="1">
        <v>61500000</v>
      </c>
      <c r="M2420" s="1" t="s">
        <v>4905</v>
      </c>
    </row>
    <row r="2421" spans="1:13" x14ac:dyDescent="0.25">
      <c r="A2421" s="1" t="s">
        <v>4906</v>
      </c>
      <c r="B2421" s="1">
        <v>17</v>
      </c>
      <c r="C2421" s="1">
        <v>0</v>
      </c>
      <c r="D2421" s="1">
        <f>IF(Table1[[#This Row],[Position]]&lt;4,3,(IF(Table1[[#This Row],[Position]]&gt;10,1,2)))</f>
        <v>1</v>
      </c>
      <c r="E2421" s="1">
        <f>IF(Table1[[#This Row],[Previous Position]]&lt;4,3,(IF(Table1[[#This Row],[Previous Position]]&gt;10,1,2)))</f>
        <v>3</v>
      </c>
      <c r="F2421" s="1">
        <v>50</v>
      </c>
      <c r="G2421" s="1">
        <v>0</v>
      </c>
      <c r="H2421" s="1" t="s">
        <v>4907</v>
      </c>
      <c r="I2421" s="1">
        <v>0</v>
      </c>
      <c r="J2421" s="1">
        <v>0</v>
      </c>
      <c r="K2421" s="1">
        <v>0.08</v>
      </c>
      <c r="L2421" s="1">
        <v>35200000</v>
      </c>
      <c r="M2421" s="1" t="s">
        <v>4908</v>
      </c>
    </row>
    <row r="2422" spans="1:13" x14ac:dyDescent="0.25">
      <c r="A2422" s="1" t="s">
        <v>4909</v>
      </c>
      <c r="B2422" s="1">
        <v>16</v>
      </c>
      <c r="C2422" s="1">
        <v>16</v>
      </c>
      <c r="D2422" s="1">
        <f>IF(Table1[[#This Row],[Position]]&lt;4,3,(IF(Table1[[#This Row],[Position]]&gt;10,1,2)))</f>
        <v>1</v>
      </c>
      <c r="E2422" s="1">
        <f>IF(Table1[[#This Row],[Previous Position]]&lt;4,3,(IF(Table1[[#This Row],[Previous Position]]&gt;10,1,2)))</f>
        <v>1</v>
      </c>
      <c r="F2422" s="1">
        <v>40</v>
      </c>
      <c r="G2422" s="1">
        <v>0</v>
      </c>
      <c r="H2422" s="1" t="s">
        <v>265</v>
      </c>
      <c r="I2422" s="1">
        <v>0</v>
      </c>
      <c r="J2422" s="1">
        <v>0</v>
      </c>
      <c r="K2422" s="1">
        <v>0.02</v>
      </c>
      <c r="L2422" s="1">
        <v>365000000</v>
      </c>
      <c r="M2422" s="1" t="s">
        <v>4910</v>
      </c>
    </row>
    <row r="2423" spans="1:13" x14ac:dyDescent="0.25">
      <c r="A2423" s="1" t="s">
        <v>422</v>
      </c>
      <c r="B2423" s="1">
        <v>17</v>
      </c>
      <c r="C2423" s="1">
        <v>19</v>
      </c>
      <c r="D2423" s="1">
        <f>IF(Table1[[#This Row],[Position]]&lt;4,3,(IF(Table1[[#This Row],[Position]]&gt;10,1,2)))</f>
        <v>1</v>
      </c>
      <c r="E2423" s="1">
        <f>IF(Table1[[#This Row],[Previous Position]]&lt;4,3,(IF(Table1[[#This Row],[Previous Position]]&gt;10,1,2)))</f>
        <v>1</v>
      </c>
      <c r="F2423" s="1">
        <v>50</v>
      </c>
      <c r="G2423" s="1">
        <v>8.27</v>
      </c>
      <c r="H2423" s="1" t="s">
        <v>4911</v>
      </c>
      <c r="I2423" s="1">
        <v>0</v>
      </c>
      <c r="J2423" s="1">
        <v>0</v>
      </c>
      <c r="K2423" s="1">
        <v>0.68</v>
      </c>
      <c r="L2423" s="1">
        <v>494000</v>
      </c>
      <c r="M2423" s="1" t="s">
        <v>424</v>
      </c>
    </row>
    <row r="2424" spans="1:13" x14ac:dyDescent="0.25">
      <c r="A2424" s="1" t="s">
        <v>4912</v>
      </c>
      <c r="B2424" s="1">
        <v>15</v>
      </c>
      <c r="C2424" s="1">
        <v>17</v>
      </c>
      <c r="D2424" s="1">
        <f>IF(Table1[[#This Row],[Position]]&lt;4,3,(IF(Table1[[#This Row],[Position]]&gt;10,1,2)))</f>
        <v>1</v>
      </c>
      <c r="E2424" s="1">
        <f>IF(Table1[[#This Row],[Previous Position]]&lt;4,3,(IF(Table1[[#This Row],[Previous Position]]&gt;10,1,2)))</f>
        <v>1</v>
      </c>
      <c r="F2424" s="1">
        <v>40</v>
      </c>
      <c r="G2424" s="1">
        <v>0</v>
      </c>
      <c r="H2424" s="1" t="s">
        <v>3204</v>
      </c>
      <c r="I2424" s="1">
        <v>0</v>
      </c>
      <c r="J2424" s="1">
        <v>0</v>
      </c>
      <c r="K2424" s="1">
        <v>0.09</v>
      </c>
      <c r="L2424" s="1">
        <v>538000</v>
      </c>
      <c r="M2424" s="1" t="s">
        <v>4913</v>
      </c>
    </row>
    <row r="2425" spans="1:13" x14ac:dyDescent="0.25">
      <c r="A2425" s="1" t="s">
        <v>4914</v>
      </c>
      <c r="B2425" s="1">
        <v>16</v>
      </c>
      <c r="C2425" s="1">
        <v>17</v>
      </c>
      <c r="D2425" s="1">
        <f>IF(Table1[[#This Row],[Position]]&lt;4,3,(IF(Table1[[#This Row],[Position]]&gt;10,1,2)))</f>
        <v>1</v>
      </c>
      <c r="E2425" s="1">
        <f>IF(Table1[[#This Row],[Previous Position]]&lt;4,3,(IF(Table1[[#This Row],[Previous Position]]&gt;10,1,2)))</f>
        <v>1</v>
      </c>
      <c r="F2425" s="1">
        <v>40</v>
      </c>
      <c r="G2425" s="1">
        <v>0</v>
      </c>
      <c r="H2425" s="1" t="s">
        <v>229</v>
      </c>
      <c r="I2425" s="1">
        <v>0</v>
      </c>
      <c r="J2425" s="1">
        <v>0</v>
      </c>
      <c r="K2425" s="1">
        <v>0.74</v>
      </c>
      <c r="L2425" s="1">
        <v>435000000</v>
      </c>
      <c r="M2425" s="1" t="s">
        <v>4915</v>
      </c>
    </row>
    <row r="2426" spans="1:13" x14ac:dyDescent="0.25">
      <c r="A2426" s="1" t="s">
        <v>4916</v>
      </c>
      <c r="B2426" s="1">
        <v>13</v>
      </c>
      <c r="C2426" s="1">
        <v>9</v>
      </c>
      <c r="D2426" s="1">
        <f>IF(Table1[[#This Row],[Position]]&lt;4,3,(IF(Table1[[#This Row],[Position]]&gt;10,1,2)))</f>
        <v>1</v>
      </c>
      <c r="E2426" s="1">
        <f>IF(Table1[[#This Row],[Previous Position]]&lt;4,3,(IF(Table1[[#This Row],[Previous Position]]&gt;10,1,2)))</f>
        <v>2</v>
      </c>
      <c r="F2426" s="1">
        <v>20</v>
      </c>
      <c r="G2426" s="1">
        <v>35.61</v>
      </c>
      <c r="H2426" s="1" t="s">
        <v>1884</v>
      </c>
      <c r="I2426" s="1">
        <v>0</v>
      </c>
      <c r="J2426" s="1">
        <v>0</v>
      </c>
      <c r="K2426" s="1">
        <v>0.94</v>
      </c>
      <c r="L2426" s="1">
        <v>25000000</v>
      </c>
      <c r="M2426" s="1" t="s">
        <v>4917</v>
      </c>
    </row>
    <row r="2427" spans="1:13" x14ac:dyDescent="0.25">
      <c r="A2427" s="1" t="s">
        <v>4918</v>
      </c>
      <c r="B2427" s="1">
        <v>13</v>
      </c>
      <c r="C2427" s="1">
        <v>12</v>
      </c>
      <c r="D2427" s="1">
        <f>IF(Table1[[#This Row],[Position]]&lt;4,3,(IF(Table1[[#This Row],[Position]]&gt;10,1,2)))</f>
        <v>1</v>
      </c>
      <c r="E2427" s="1">
        <f>IF(Table1[[#This Row],[Previous Position]]&lt;4,3,(IF(Table1[[#This Row],[Previous Position]]&gt;10,1,2)))</f>
        <v>1</v>
      </c>
      <c r="F2427" s="1">
        <v>20</v>
      </c>
      <c r="G2427" s="1">
        <v>0</v>
      </c>
      <c r="H2427" s="1" t="s">
        <v>318</v>
      </c>
      <c r="I2427" s="1">
        <v>0</v>
      </c>
      <c r="J2427" s="1">
        <v>0</v>
      </c>
      <c r="K2427" s="1">
        <v>0.66</v>
      </c>
      <c r="L2427" s="1">
        <v>810000</v>
      </c>
      <c r="M2427" s="1" t="s">
        <v>4919</v>
      </c>
    </row>
    <row r="2428" spans="1:13" x14ac:dyDescent="0.25">
      <c r="A2428" s="1" t="s">
        <v>4920</v>
      </c>
      <c r="B2428" s="1">
        <v>13</v>
      </c>
      <c r="C2428" s="1">
        <v>13</v>
      </c>
      <c r="D2428" s="1">
        <f>IF(Table1[[#This Row],[Position]]&lt;4,3,(IF(Table1[[#This Row],[Position]]&gt;10,1,2)))</f>
        <v>1</v>
      </c>
      <c r="E2428" s="1">
        <f>IF(Table1[[#This Row],[Previous Position]]&lt;4,3,(IF(Table1[[#This Row],[Previous Position]]&gt;10,1,2)))</f>
        <v>1</v>
      </c>
      <c r="F2428" s="1">
        <v>20</v>
      </c>
      <c r="G2428" s="1">
        <v>14.58</v>
      </c>
      <c r="H2428" s="1" t="s">
        <v>130</v>
      </c>
      <c r="I2428" s="1">
        <v>0</v>
      </c>
      <c r="J2428" s="1">
        <v>0</v>
      </c>
      <c r="K2428" s="1">
        <v>0.8</v>
      </c>
      <c r="L2428" s="1">
        <v>142000000</v>
      </c>
      <c r="M2428" s="1" t="s">
        <v>4921</v>
      </c>
    </row>
    <row r="2429" spans="1:13" x14ac:dyDescent="0.25">
      <c r="A2429" s="1" t="s">
        <v>4922</v>
      </c>
      <c r="B2429" s="1">
        <v>13</v>
      </c>
      <c r="C2429" s="1">
        <v>14</v>
      </c>
      <c r="D2429" s="1">
        <f>IF(Table1[[#This Row],[Position]]&lt;4,3,(IF(Table1[[#This Row],[Position]]&gt;10,1,2)))</f>
        <v>1</v>
      </c>
      <c r="E2429" s="1">
        <f>IF(Table1[[#This Row],[Previous Position]]&lt;4,3,(IF(Table1[[#This Row],[Previous Position]]&gt;10,1,2)))</f>
        <v>1</v>
      </c>
      <c r="F2429" s="1">
        <v>20</v>
      </c>
      <c r="G2429" s="1">
        <v>20.010000000000002</v>
      </c>
      <c r="H2429" s="1" t="s">
        <v>182</v>
      </c>
      <c r="I2429" s="1">
        <v>0</v>
      </c>
      <c r="J2429" s="1">
        <v>0</v>
      </c>
      <c r="K2429" s="1">
        <v>0.98</v>
      </c>
      <c r="L2429" s="1">
        <v>33300000</v>
      </c>
      <c r="M2429" s="1" t="s">
        <v>4923</v>
      </c>
    </row>
    <row r="2430" spans="1:13" x14ac:dyDescent="0.25">
      <c r="A2430" s="1" t="s">
        <v>4924</v>
      </c>
      <c r="B2430" s="1">
        <v>13</v>
      </c>
      <c r="C2430" s="1">
        <v>12</v>
      </c>
      <c r="D2430" s="1">
        <f>IF(Table1[[#This Row],[Position]]&lt;4,3,(IF(Table1[[#This Row],[Position]]&gt;10,1,2)))</f>
        <v>1</v>
      </c>
      <c r="E2430" s="1">
        <f>IF(Table1[[#This Row],[Previous Position]]&lt;4,3,(IF(Table1[[#This Row],[Previous Position]]&gt;10,1,2)))</f>
        <v>1</v>
      </c>
      <c r="F2430" s="1">
        <v>20</v>
      </c>
      <c r="G2430" s="1">
        <v>0</v>
      </c>
      <c r="H2430" s="1" t="s">
        <v>808</v>
      </c>
      <c r="I2430" s="1">
        <v>0</v>
      </c>
      <c r="J2430" s="1">
        <v>0</v>
      </c>
      <c r="K2430" s="1">
        <v>0.01</v>
      </c>
      <c r="L2430" s="1">
        <v>20800000</v>
      </c>
      <c r="M2430" s="1" t="s">
        <v>4925</v>
      </c>
    </row>
    <row r="2431" spans="1:13" x14ac:dyDescent="0.25">
      <c r="A2431" s="1" t="s">
        <v>4926</v>
      </c>
      <c r="B2431" s="1">
        <v>13</v>
      </c>
      <c r="C2431" s="1">
        <v>15</v>
      </c>
      <c r="D2431" s="1">
        <f>IF(Table1[[#This Row],[Position]]&lt;4,3,(IF(Table1[[#This Row],[Position]]&gt;10,1,2)))</f>
        <v>1</v>
      </c>
      <c r="E2431" s="1">
        <f>IF(Table1[[#This Row],[Previous Position]]&lt;4,3,(IF(Table1[[#This Row],[Previous Position]]&gt;10,1,2)))</f>
        <v>1</v>
      </c>
      <c r="F2431" s="1">
        <v>20</v>
      </c>
      <c r="G2431" s="1">
        <v>0</v>
      </c>
      <c r="H2431" s="1" t="s">
        <v>59</v>
      </c>
      <c r="I2431" s="1">
        <v>0</v>
      </c>
      <c r="J2431" s="1">
        <v>0</v>
      </c>
      <c r="K2431" s="1">
        <v>0.16</v>
      </c>
      <c r="L2431" s="1">
        <v>435000</v>
      </c>
      <c r="M2431" s="1" t="s">
        <v>4927</v>
      </c>
    </row>
    <row r="2432" spans="1:13" x14ac:dyDescent="0.25">
      <c r="A2432" s="1" t="s">
        <v>4928</v>
      </c>
      <c r="B2432" s="1">
        <v>13</v>
      </c>
      <c r="C2432" s="1">
        <v>12</v>
      </c>
      <c r="D2432" s="1">
        <f>IF(Table1[[#This Row],[Position]]&lt;4,3,(IF(Table1[[#This Row],[Position]]&gt;10,1,2)))</f>
        <v>1</v>
      </c>
      <c r="E2432" s="1">
        <f>IF(Table1[[#This Row],[Previous Position]]&lt;4,3,(IF(Table1[[#This Row],[Previous Position]]&gt;10,1,2)))</f>
        <v>1</v>
      </c>
      <c r="F2432" s="1">
        <v>20</v>
      </c>
      <c r="G2432" s="1">
        <v>0</v>
      </c>
      <c r="H2432" s="1" t="s">
        <v>4929</v>
      </c>
      <c r="I2432" s="1">
        <v>0</v>
      </c>
      <c r="J2432" s="1">
        <v>0</v>
      </c>
      <c r="K2432" s="1">
        <v>0.14000000000000001</v>
      </c>
      <c r="L2432" s="1">
        <v>430000</v>
      </c>
      <c r="M2432" s="1" t="s">
        <v>4930</v>
      </c>
    </row>
    <row r="2433" spans="1:13" x14ac:dyDescent="0.25">
      <c r="A2433" s="1" t="s">
        <v>4931</v>
      </c>
      <c r="B2433" s="1">
        <v>21</v>
      </c>
      <c r="C2433" s="1">
        <v>13</v>
      </c>
      <c r="D2433" s="1">
        <f>IF(Table1[[#This Row],[Position]]&lt;4,3,(IF(Table1[[#This Row],[Position]]&gt;10,1,2)))</f>
        <v>1</v>
      </c>
      <c r="E2433" s="1">
        <f>IF(Table1[[#This Row],[Previous Position]]&lt;4,3,(IF(Table1[[#This Row],[Previous Position]]&gt;10,1,2)))</f>
        <v>1</v>
      </c>
      <c r="F2433" s="1">
        <v>90</v>
      </c>
      <c r="G2433" s="1">
        <v>9.31</v>
      </c>
      <c r="H2433" s="1" t="s">
        <v>1112</v>
      </c>
      <c r="I2433" s="1">
        <v>0</v>
      </c>
      <c r="J2433" s="1">
        <v>0</v>
      </c>
      <c r="K2433" s="1">
        <v>0.08</v>
      </c>
      <c r="L2433" s="1">
        <v>10700000</v>
      </c>
      <c r="M2433" s="1" t="s">
        <v>4932</v>
      </c>
    </row>
    <row r="2434" spans="1:13" x14ac:dyDescent="0.25">
      <c r="A2434" s="1" t="s">
        <v>4933</v>
      </c>
      <c r="B2434" s="1">
        <v>21</v>
      </c>
      <c r="C2434" s="1">
        <v>0</v>
      </c>
      <c r="D2434" s="1">
        <f>IF(Table1[[#This Row],[Position]]&lt;4,3,(IF(Table1[[#This Row],[Position]]&gt;10,1,2)))</f>
        <v>1</v>
      </c>
      <c r="E2434" s="1">
        <f>IF(Table1[[#This Row],[Previous Position]]&lt;4,3,(IF(Table1[[#This Row],[Previous Position]]&gt;10,1,2)))</f>
        <v>3</v>
      </c>
      <c r="F2434" s="1">
        <v>90</v>
      </c>
      <c r="G2434" s="1">
        <v>3.83</v>
      </c>
      <c r="H2434" s="1" t="s">
        <v>673</v>
      </c>
      <c r="I2434" s="1">
        <v>0</v>
      </c>
      <c r="J2434" s="1">
        <v>0</v>
      </c>
      <c r="K2434" s="1">
        <v>0.05</v>
      </c>
      <c r="L2434" s="1">
        <v>24200000</v>
      </c>
      <c r="M2434" s="1" t="s">
        <v>4934</v>
      </c>
    </row>
    <row r="2435" spans="1:13" x14ac:dyDescent="0.25">
      <c r="A2435" s="1" t="s">
        <v>4935</v>
      </c>
      <c r="B2435" s="1">
        <v>13</v>
      </c>
      <c r="C2435" s="1">
        <v>12</v>
      </c>
      <c r="D2435" s="1">
        <f>IF(Table1[[#This Row],[Position]]&lt;4,3,(IF(Table1[[#This Row],[Position]]&gt;10,1,2)))</f>
        <v>1</v>
      </c>
      <c r="E2435" s="1">
        <f>IF(Table1[[#This Row],[Previous Position]]&lt;4,3,(IF(Table1[[#This Row],[Previous Position]]&gt;10,1,2)))</f>
        <v>1</v>
      </c>
      <c r="F2435" s="1">
        <v>20</v>
      </c>
      <c r="G2435" s="1">
        <v>0</v>
      </c>
      <c r="H2435" s="1" t="s">
        <v>1534</v>
      </c>
      <c r="I2435" s="1">
        <v>0</v>
      </c>
      <c r="J2435" s="1">
        <v>0</v>
      </c>
      <c r="K2435" s="1">
        <v>0</v>
      </c>
      <c r="L2435" s="1">
        <v>147000000</v>
      </c>
      <c r="M2435" s="1" t="s">
        <v>4936</v>
      </c>
    </row>
    <row r="2436" spans="1:13" x14ac:dyDescent="0.25">
      <c r="A2436" s="1" t="s">
        <v>4937</v>
      </c>
      <c r="B2436" s="1">
        <v>13</v>
      </c>
      <c r="C2436" s="1">
        <v>17</v>
      </c>
      <c r="D2436" s="1">
        <f>IF(Table1[[#This Row],[Position]]&lt;4,3,(IF(Table1[[#This Row],[Position]]&gt;10,1,2)))</f>
        <v>1</v>
      </c>
      <c r="E2436" s="1">
        <f>IF(Table1[[#This Row],[Previous Position]]&lt;4,3,(IF(Table1[[#This Row],[Previous Position]]&gt;10,1,2)))</f>
        <v>1</v>
      </c>
      <c r="F2436" s="1">
        <v>20</v>
      </c>
      <c r="G2436" s="1">
        <v>0</v>
      </c>
      <c r="H2436" s="1" t="s">
        <v>1681</v>
      </c>
      <c r="I2436" s="1">
        <v>0</v>
      </c>
      <c r="J2436" s="1">
        <v>0</v>
      </c>
      <c r="K2436" s="1">
        <v>0.5</v>
      </c>
      <c r="L2436" s="1">
        <v>33200000</v>
      </c>
      <c r="M2436" s="1" t="s">
        <v>4938</v>
      </c>
    </row>
    <row r="2437" spans="1:13" x14ac:dyDescent="0.25">
      <c r="A2437" s="1" t="s">
        <v>4939</v>
      </c>
      <c r="B2437" s="1">
        <v>13</v>
      </c>
      <c r="C2437" s="1">
        <v>16</v>
      </c>
      <c r="D2437" s="1">
        <f>IF(Table1[[#This Row],[Position]]&lt;4,3,(IF(Table1[[#This Row],[Position]]&gt;10,1,2)))</f>
        <v>1</v>
      </c>
      <c r="E2437" s="1">
        <f>IF(Table1[[#This Row],[Previous Position]]&lt;4,3,(IF(Table1[[#This Row],[Previous Position]]&gt;10,1,2)))</f>
        <v>1</v>
      </c>
      <c r="F2437" s="1">
        <v>20</v>
      </c>
      <c r="G2437" s="1">
        <v>0</v>
      </c>
      <c r="H2437" s="1" t="s">
        <v>4335</v>
      </c>
      <c r="I2437" s="1">
        <v>0</v>
      </c>
      <c r="J2437" s="1">
        <v>0</v>
      </c>
      <c r="K2437" s="1">
        <v>0.98</v>
      </c>
      <c r="L2437" s="1">
        <v>71500000</v>
      </c>
      <c r="M2437" s="1" t="s">
        <v>4940</v>
      </c>
    </row>
    <row r="2438" spans="1:13" x14ac:dyDescent="0.25">
      <c r="A2438" s="1" t="s">
        <v>4941</v>
      </c>
      <c r="B2438" s="1">
        <v>13</v>
      </c>
      <c r="C2438" s="1">
        <v>14</v>
      </c>
      <c r="D2438" s="1">
        <f>IF(Table1[[#This Row],[Position]]&lt;4,3,(IF(Table1[[#This Row],[Position]]&gt;10,1,2)))</f>
        <v>1</v>
      </c>
      <c r="E2438" s="1">
        <f>IF(Table1[[#This Row],[Previous Position]]&lt;4,3,(IF(Table1[[#This Row],[Previous Position]]&gt;10,1,2)))</f>
        <v>1</v>
      </c>
      <c r="F2438" s="1">
        <v>20</v>
      </c>
      <c r="G2438" s="1">
        <v>10.47</v>
      </c>
      <c r="H2438" s="1" t="s">
        <v>4101</v>
      </c>
      <c r="I2438" s="1">
        <v>0</v>
      </c>
      <c r="J2438" s="1">
        <v>0</v>
      </c>
      <c r="K2438" s="1">
        <v>0.99</v>
      </c>
      <c r="L2438" s="1">
        <v>13500000</v>
      </c>
      <c r="M2438" s="1" t="s">
        <v>4942</v>
      </c>
    </row>
    <row r="2439" spans="1:13" x14ac:dyDescent="0.25">
      <c r="A2439" s="1" t="s">
        <v>4628</v>
      </c>
      <c r="B2439" s="1">
        <v>13</v>
      </c>
      <c r="C2439" s="1">
        <v>0</v>
      </c>
      <c r="D2439" s="1">
        <f>IF(Table1[[#This Row],[Position]]&lt;4,3,(IF(Table1[[#This Row],[Position]]&gt;10,1,2)))</f>
        <v>1</v>
      </c>
      <c r="E2439" s="1">
        <f>IF(Table1[[#This Row],[Previous Position]]&lt;4,3,(IF(Table1[[#This Row],[Previous Position]]&gt;10,1,2)))</f>
        <v>3</v>
      </c>
      <c r="F2439" s="1">
        <v>20</v>
      </c>
      <c r="G2439" s="1">
        <v>0</v>
      </c>
      <c r="H2439" s="1" t="s">
        <v>273</v>
      </c>
      <c r="I2439" s="1">
        <v>0</v>
      </c>
      <c r="J2439" s="1">
        <v>0</v>
      </c>
      <c r="K2439" s="1">
        <v>0.1</v>
      </c>
      <c r="L2439" s="1">
        <v>75000</v>
      </c>
      <c r="M2439" s="1" t="s">
        <v>4629</v>
      </c>
    </row>
    <row r="2440" spans="1:13" x14ac:dyDescent="0.25">
      <c r="A2440" s="1" t="s">
        <v>4943</v>
      </c>
      <c r="B2440" s="1">
        <v>13</v>
      </c>
      <c r="C2440" s="1">
        <v>13</v>
      </c>
      <c r="D2440" s="1">
        <f>IF(Table1[[#This Row],[Position]]&lt;4,3,(IF(Table1[[#This Row],[Position]]&gt;10,1,2)))</f>
        <v>1</v>
      </c>
      <c r="E2440" s="1">
        <f>IF(Table1[[#This Row],[Previous Position]]&lt;4,3,(IF(Table1[[#This Row],[Previous Position]]&gt;10,1,2)))</f>
        <v>1</v>
      </c>
      <c r="F2440" s="1">
        <v>20</v>
      </c>
      <c r="G2440" s="1">
        <v>0</v>
      </c>
      <c r="H2440" s="1" t="s">
        <v>95</v>
      </c>
      <c r="I2440" s="1">
        <v>0</v>
      </c>
      <c r="J2440" s="1">
        <v>0</v>
      </c>
      <c r="K2440" s="1">
        <v>0.04</v>
      </c>
      <c r="L2440" s="1">
        <v>1150000000</v>
      </c>
      <c r="M2440" s="1" t="s">
        <v>4944</v>
      </c>
    </row>
    <row r="2441" spans="1:13" x14ac:dyDescent="0.25">
      <c r="A2441" s="1" t="s">
        <v>4945</v>
      </c>
      <c r="B2441" s="1">
        <v>13</v>
      </c>
      <c r="C2441" s="1">
        <v>8</v>
      </c>
      <c r="D2441" s="1">
        <f>IF(Table1[[#This Row],[Position]]&lt;4,3,(IF(Table1[[#This Row],[Position]]&gt;10,1,2)))</f>
        <v>1</v>
      </c>
      <c r="E2441" s="1">
        <f>IF(Table1[[#This Row],[Previous Position]]&lt;4,3,(IF(Table1[[#This Row],[Previous Position]]&gt;10,1,2)))</f>
        <v>2</v>
      </c>
      <c r="F2441" s="1">
        <v>20</v>
      </c>
      <c r="G2441" s="1">
        <v>30.19</v>
      </c>
      <c r="H2441" s="1" t="s">
        <v>92</v>
      </c>
      <c r="I2441" s="1">
        <v>0</v>
      </c>
      <c r="J2441" s="1">
        <v>0</v>
      </c>
      <c r="K2441" s="1">
        <v>0.94</v>
      </c>
      <c r="L2441" s="1">
        <v>9040000</v>
      </c>
      <c r="M2441" s="1" t="s">
        <v>4946</v>
      </c>
    </row>
    <row r="2442" spans="1:13" x14ac:dyDescent="0.25">
      <c r="A2442" s="1" t="s">
        <v>4947</v>
      </c>
      <c r="B2442" s="1">
        <v>13</v>
      </c>
      <c r="C2442" s="1">
        <v>16</v>
      </c>
      <c r="D2442" s="1">
        <f>IF(Table1[[#This Row],[Position]]&lt;4,3,(IF(Table1[[#This Row],[Position]]&gt;10,1,2)))</f>
        <v>1</v>
      </c>
      <c r="E2442" s="1">
        <f>IF(Table1[[#This Row],[Previous Position]]&lt;4,3,(IF(Table1[[#This Row],[Previous Position]]&gt;10,1,2)))</f>
        <v>1</v>
      </c>
      <c r="F2442" s="1">
        <v>20</v>
      </c>
      <c r="G2442" s="1">
        <v>30.9</v>
      </c>
      <c r="H2442" s="1" t="s">
        <v>92</v>
      </c>
      <c r="I2442" s="1">
        <v>0</v>
      </c>
      <c r="J2442" s="1">
        <v>0</v>
      </c>
      <c r="K2442" s="1">
        <v>0.68</v>
      </c>
      <c r="L2442" s="1">
        <v>14700000</v>
      </c>
      <c r="M2442" s="1" t="s">
        <v>4948</v>
      </c>
    </row>
    <row r="2443" spans="1:13" x14ac:dyDescent="0.25">
      <c r="A2443" s="1" t="s">
        <v>4949</v>
      </c>
      <c r="B2443" s="1">
        <v>13</v>
      </c>
      <c r="C2443" s="1">
        <v>15</v>
      </c>
      <c r="D2443" s="1">
        <f>IF(Table1[[#This Row],[Position]]&lt;4,3,(IF(Table1[[#This Row],[Position]]&gt;10,1,2)))</f>
        <v>1</v>
      </c>
      <c r="E2443" s="1">
        <f>IF(Table1[[#This Row],[Previous Position]]&lt;4,3,(IF(Table1[[#This Row],[Previous Position]]&gt;10,1,2)))</f>
        <v>1</v>
      </c>
      <c r="F2443" s="1">
        <v>20</v>
      </c>
      <c r="G2443" s="1">
        <v>15.46</v>
      </c>
      <c r="H2443" s="1" t="s">
        <v>4950</v>
      </c>
      <c r="I2443" s="1">
        <v>0</v>
      </c>
      <c r="J2443" s="1">
        <v>0</v>
      </c>
      <c r="K2443" s="1">
        <v>0.98</v>
      </c>
      <c r="L2443" s="1">
        <v>212000</v>
      </c>
      <c r="M2443" s="1" t="s">
        <v>4951</v>
      </c>
    </row>
    <row r="2444" spans="1:13" x14ac:dyDescent="0.25">
      <c r="A2444" s="1" t="s">
        <v>4952</v>
      </c>
      <c r="B2444" s="1">
        <v>13</v>
      </c>
      <c r="C2444" s="1">
        <v>14</v>
      </c>
      <c r="D2444" s="1">
        <f>IF(Table1[[#This Row],[Position]]&lt;4,3,(IF(Table1[[#This Row],[Position]]&gt;10,1,2)))</f>
        <v>1</v>
      </c>
      <c r="E2444" s="1">
        <f>IF(Table1[[#This Row],[Previous Position]]&lt;4,3,(IF(Table1[[#This Row],[Previous Position]]&gt;10,1,2)))</f>
        <v>1</v>
      </c>
      <c r="F2444" s="1">
        <v>20</v>
      </c>
      <c r="G2444" s="1">
        <v>0</v>
      </c>
      <c r="H2444" s="1" t="s">
        <v>12</v>
      </c>
      <c r="I2444" s="1">
        <v>0</v>
      </c>
      <c r="J2444" s="1">
        <v>0</v>
      </c>
      <c r="K2444" s="1">
        <v>0.99</v>
      </c>
      <c r="L2444" s="1">
        <v>91300000</v>
      </c>
      <c r="M2444" s="1" t="s">
        <v>4953</v>
      </c>
    </row>
    <row r="2445" spans="1:13" x14ac:dyDescent="0.25">
      <c r="A2445" s="1" t="s">
        <v>4954</v>
      </c>
      <c r="B2445" s="1">
        <v>17</v>
      </c>
      <c r="C2445" s="1">
        <v>18</v>
      </c>
      <c r="D2445" s="1">
        <f>IF(Table1[[#This Row],[Position]]&lt;4,3,(IF(Table1[[#This Row],[Position]]&gt;10,1,2)))</f>
        <v>1</v>
      </c>
      <c r="E2445" s="1">
        <f>IF(Table1[[#This Row],[Previous Position]]&lt;4,3,(IF(Table1[[#This Row],[Previous Position]]&gt;10,1,2)))</f>
        <v>1</v>
      </c>
      <c r="F2445" s="1">
        <v>40</v>
      </c>
      <c r="G2445" s="1">
        <v>0</v>
      </c>
      <c r="H2445" s="1" t="s">
        <v>779</v>
      </c>
      <c r="I2445" s="1">
        <v>0</v>
      </c>
      <c r="J2445" s="1">
        <v>0</v>
      </c>
      <c r="K2445" s="1">
        <v>0</v>
      </c>
      <c r="L2445" s="1">
        <v>287000000</v>
      </c>
      <c r="M2445" s="1" t="s">
        <v>4955</v>
      </c>
    </row>
    <row r="2446" spans="1:13" x14ac:dyDescent="0.25">
      <c r="A2446" s="1" t="s">
        <v>4956</v>
      </c>
      <c r="B2446" s="1">
        <v>17</v>
      </c>
      <c r="C2446" s="1">
        <v>17</v>
      </c>
      <c r="D2446" s="1">
        <f>IF(Table1[[#This Row],[Position]]&lt;4,3,(IF(Table1[[#This Row],[Position]]&gt;10,1,2)))</f>
        <v>1</v>
      </c>
      <c r="E2446" s="1">
        <f>IF(Table1[[#This Row],[Previous Position]]&lt;4,3,(IF(Table1[[#This Row],[Previous Position]]&gt;10,1,2)))</f>
        <v>1</v>
      </c>
      <c r="F2446" s="1">
        <v>40</v>
      </c>
      <c r="G2446" s="1">
        <v>25.78</v>
      </c>
      <c r="H2446" s="1" t="s">
        <v>1483</v>
      </c>
      <c r="I2446" s="1">
        <v>0</v>
      </c>
      <c r="J2446" s="1">
        <v>0</v>
      </c>
      <c r="K2446" s="1">
        <v>0.96</v>
      </c>
      <c r="L2446" s="1">
        <v>8000000</v>
      </c>
      <c r="M2446" s="1" t="s">
        <v>4957</v>
      </c>
    </row>
    <row r="2447" spans="1:13" x14ac:dyDescent="0.25">
      <c r="A2447" s="1" t="s">
        <v>4958</v>
      </c>
      <c r="B2447" s="1">
        <v>17</v>
      </c>
      <c r="C2447" s="1">
        <v>20</v>
      </c>
      <c r="D2447" s="1">
        <f>IF(Table1[[#This Row],[Position]]&lt;4,3,(IF(Table1[[#This Row],[Position]]&gt;10,1,2)))</f>
        <v>1</v>
      </c>
      <c r="E2447" s="1">
        <f>IF(Table1[[#This Row],[Previous Position]]&lt;4,3,(IF(Table1[[#This Row],[Previous Position]]&gt;10,1,2)))</f>
        <v>1</v>
      </c>
      <c r="F2447" s="1">
        <v>40</v>
      </c>
      <c r="G2447" s="1">
        <v>11.92</v>
      </c>
      <c r="H2447" s="1" t="s">
        <v>1078</v>
      </c>
      <c r="I2447" s="1">
        <v>0</v>
      </c>
      <c r="J2447" s="1">
        <v>0</v>
      </c>
      <c r="K2447" s="1">
        <v>0.62</v>
      </c>
      <c r="L2447" s="1">
        <v>21800000</v>
      </c>
      <c r="M2447" s="1" t="s">
        <v>4959</v>
      </c>
    </row>
    <row r="2448" spans="1:13" x14ac:dyDescent="0.25">
      <c r="A2448" s="1" t="s">
        <v>4960</v>
      </c>
      <c r="B2448" s="1">
        <v>17</v>
      </c>
      <c r="C2448" s="1">
        <v>0</v>
      </c>
      <c r="D2448" s="1">
        <f>IF(Table1[[#This Row],[Position]]&lt;4,3,(IF(Table1[[#This Row],[Position]]&gt;10,1,2)))</f>
        <v>1</v>
      </c>
      <c r="E2448" s="1">
        <f>IF(Table1[[#This Row],[Previous Position]]&lt;4,3,(IF(Table1[[#This Row],[Previous Position]]&gt;10,1,2)))</f>
        <v>3</v>
      </c>
      <c r="F2448" s="1">
        <v>40</v>
      </c>
      <c r="G2448" s="1">
        <v>2.65</v>
      </c>
      <c r="H2448" s="1" t="s">
        <v>555</v>
      </c>
      <c r="I2448" s="1">
        <v>0</v>
      </c>
      <c r="J2448" s="1">
        <v>0</v>
      </c>
      <c r="K2448" s="1">
        <v>0.85</v>
      </c>
      <c r="L2448" s="1">
        <v>186000000</v>
      </c>
      <c r="M2448" s="1" t="s">
        <v>4961</v>
      </c>
    </row>
    <row r="2449" spans="1:13" x14ac:dyDescent="0.25">
      <c r="A2449" s="1" t="s">
        <v>4962</v>
      </c>
      <c r="B2449" s="1">
        <v>17</v>
      </c>
      <c r="C2449" s="1">
        <v>0</v>
      </c>
      <c r="D2449" s="1">
        <f>IF(Table1[[#This Row],[Position]]&lt;4,3,(IF(Table1[[#This Row],[Position]]&gt;10,1,2)))</f>
        <v>1</v>
      </c>
      <c r="E2449" s="1">
        <f>IF(Table1[[#This Row],[Previous Position]]&lt;4,3,(IF(Table1[[#This Row],[Previous Position]]&gt;10,1,2)))</f>
        <v>3</v>
      </c>
      <c r="F2449" s="1">
        <v>40</v>
      </c>
      <c r="G2449" s="1">
        <v>6</v>
      </c>
      <c r="H2449" s="1" t="s">
        <v>504</v>
      </c>
      <c r="I2449" s="1">
        <v>0</v>
      </c>
      <c r="J2449" s="1">
        <v>0</v>
      </c>
      <c r="K2449" s="1">
        <v>0.53</v>
      </c>
      <c r="L2449" s="1">
        <v>229000</v>
      </c>
      <c r="M2449" s="1" t="s">
        <v>4963</v>
      </c>
    </row>
    <row r="2450" spans="1:13" x14ac:dyDescent="0.25">
      <c r="A2450" s="1" t="s">
        <v>4964</v>
      </c>
      <c r="B2450" s="1">
        <v>17</v>
      </c>
      <c r="C2450" s="1">
        <v>0</v>
      </c>
      <c r="D2450" s="1">
        <f>IF(Table1[[#This Row],[Position]]&lt;4,3,(IF(Table1[[#This Row],[Position]]&gt;10,1,2)))</f>
        <v>1</v>
      </c>
      <c r="E2450" s="1">
        <f>IF(Table1[[#This Row],[Previous Position]]&lt;4,3,(IF(Table1[[#This Row],[Previous Position]]&gt;10,1,2)))</f>
        <v>3</v>
      </c>
      <c r="F2450" s="1">
        <v>40</v>
      </c>
      <c r="G2450" s="1">
        <v>3.46</v>
      </c>
      <c r="H2450" s="1" t="s">
        <v>368</v>
      </c>
      <c r="I2450" s="1">
        <v>0</v>
      </c>
      <c r="J2450" s="1">
        <v>0</v>
      </c>
      <c r="K2450" s="1">
        <v>0.21</v>
      </c>
      <c r="L2450" s="1">
        <v>17400000</v>
      </c>
      <c r="M2450" s="1" t="s">
        <v>4965</v>
      </c>
    </row>
    <row r="2451" spans="1:13" x14ac:dyDescent="0.25">
      <c r="A2451" s="1" t="s">
        <v>4966</v>
      </c>
      <c r="B2451" s="1">
        <v>17</v>
      </c>
      <c r="C2451" s="1">
        <v>0</v>
      </c>
      <c r="D2451" s="1">
        <f>IF(Table1[[#This Row],[Position]]&lt;4,3,(IF(Table1[[#This Row],[Position]]&gt;10,1,2)))</f>
        <v>1</v>
      </c>
      <c r="E2451" s="1">
        <f>IF(Table1[[#This Row],[Previous Position]]&lt;4,3,(IF(Table1[[#This Row],[Previous Position]]&gt;10,1,2)))</f>
        <v>3</v>
      </c>
      <c r="F2451" s="1">
        <v>40</v>
      </c>
      <c r="G2451" s="1">
        <v>0.16</v>
      </c>
      <c r="H2451" s="1" t="s">
        <v>1483</v>
      </c>
      <c r="I2451" s="1">
        <v>0</v>
      </c>
      <c r="J2451" s="1">
        <v>0</v>
      </c>
      <c r="K2451" s="1">
        <v>0.27</v>
      </c>
      <c r="L2451" s="1">
        <v>59800000</v>
      </c>
      <c r="M2451" s="1" t="s">
        <v>4967</v>
      </c>
    </row>
    <row r="2452" spans="1:13" x14ac:dyDescent="0.25">
      <c r="A2452" s="1" t="s">
        <v>4968</v>
      </c>
      <c r="B2452" s="1">
        <v>17</v>
      </c>
      <c r="C2452" s="1">
        <v>16</v>
      </c>
      <c r="D2452" s="1">
        <f>IF(Table1[[#This Row],[Position]]&lt;4,3,(IF(Table1[[#This Row],[Position]]&gt;10,1,2)))</f>
        <v>1</v>
      </c>
      <c r="E2452" s="1">
        <f>IF(Table1[[#This Row],[Previous Position]]&lt;4,3,(IF(Table1[[#This Row],[Previous Position]]&gt;10,1,2)))</f>
        <v>1</v>
      </c>
      <c r="F2452" s="1">
        <v>40</v>
      </c>
      <c r="G2452" s="1">
        <v>2.2400000000000002</v>
      </c>
      <c r="H2452" s="1" t="s">
        <v>4255</v>
      </c>
      <c r="I2452" s="1">
        <v>0</v>
      </c>
      <c r="J2452" s="1">
        <v>0</v>
      </c>
      <c r="K2452" s="1">
        <v>0.82</v>
      </c>
      <c r="L2452" s="1">
        <v>1980000</v>
      </c>
      <c r="M2452" s="1" t="s">
        <v>4969</v>
      </c>
    </row>
    <row r="2453" spans="1:13" x14ac:dyDescent="0.25">
      <c r="A2453" s="1" t="s">
        <v>4970</v>
      </c>
      <c r="B2453" s="1">
        <v>17</v>
      </c>
      <c r="C2453" s="1">
        <v>17</v>
      </c>
      <c r="D2453" s="1">
        <f>IF(Table1[[#This Row],[Position]]&lt;4,3,(IF(Table1[[#This Row],[Position]]&gt;10,1,2)))</f>
        <v>1</v>
      </c>
      <c r="E2453" s="1">
        <f>IF(Table1[[#This Row],[Previous Position]]&lt;4,3,(IF(Table1[[#This Row],[Previous Position]]&gt;10,1,2)))</f>
        <v>1</v>
      </c>
      <c r="F2453" s="1">
        <v>40</v>
      </c>
      <c r="G2453" s="1">
        <v>13.06</v>
      </c>
      <c r="H2453" s="1" t="s">
        <v>620</v>
      </c>
      <c r="I2453" s="1">
        <v>0</v>
      </c>
      <c r="J2453" s="1">
        <v>0</v>
      </c>
      <c r="K2453" s="1">
        <v>0.66</v>
      </c>
      <c r="L2453" s="1">
        <v>2340000</v>
      </c>
      <c r="M2453" s="1" t="s">
        <v>4971</v>
      </c>
    </row>
    <row r="2454" spans="1:13" x14ac:dyDescent="0.25">
      <c r="A2454" s="1" t="s">
        <v>4972</v>
      </c>
      <c r="B2454" s="1">
        <v>17</v>
      </c>
      <c r="C2454" s="1">
        <v>0</v>
      </c>
      <c r="D2454" s="1">
        <f>IF(Table1[[#This Row],[Position]]&lt;4,3,(IF(Table1[[#This Row],[Position]]&gt;10,1,2)))</f>
        <v>1</v>
      </c>
      <c r="E2454" s="1">
        <f>IF(Table1[[#This Row],[Previous Position]]&lt;4,3,(IF(Table1[[#This Row],[Previous Position]]&gt;10,1,2)))</f>
        <v>3</v>
      </c>
      <c r="F2454" s="1">
        <v>40</v>
      </c>
      <c r="G2454" s="1">
        <v>0</v>
      </c>
      <c r="H2454" s="1" t="s">
        <v>4973</v>
      </c>
      <c r="I2454" s="1">
        <v>0</v>
      </c>
      <c r="J2454" s="1">
        <v>0</v>
      </c>
      <c r="K2454" s="1">
        <v>0.76</v>
      </c>
      <c r="L2454" s="1">
        <v>7310000</v>
      </c>
      <c r="M2454" s="1" t="s">
        <v>4974</v>
      </c>
    </row>
    <row r="2455" spans="1:13" x14ac:dyDescent="0.25">
      <c r="A2455" s="1" t="s">
        <v>4975</v>
      </c>
      <c r="B2455" s="1">
        <v>17</v>
      </c>
      <c r="C2455" s="1">
        <v>0</v>
      </c>
      <c r="D2455" s="1">
        <f>IF(Table1[[#This Row],[Position]]&lt;4,3,(IF(Table1[[#This Row],[Position]]&gt;10,1,2)))</f>
        <v>1</v>
      </c>
      <c r="E2455" s="1">
        <f>IF(Table1[[#This Row],[Previous Position]]&lt;4,3,(IF(Table1[[#This Row],[Previous Position]]&gt;10,1,2)))</f>
        <v>3</v>
      </c>
      <c r="F2455" s="1">
        <v>40</v>
      </c>
      <c r="G2455" s="1">
        <v>47.33</v>
      </c>
      <c r="H2455" s="1" t="s">
        <v>4976</v>
      </c>
      <c r="I2455" s="1">
        <v>0</v>
      </c>
      <c r="J2455" s="1">
        <v>0</v>
      </c>
      <c r="K2455" s="1">
        <v>0.98</v>
      </c>
      <c r="L2455" s="1">
        <v>7900000</v>
      </c>
      <c r="M2455" s="1" t="s">
        <v>4977</v>
      </c>
    </row>
    <row r="2456" spans="1:13" x14ac:dyDescent="0.25">
      <c r="A2456" s="1" t="s">
        <v>4978</v>
      </c>
      <c r="B2456" s="1">
        <v>17</v>
      </c>
      <c r="C2456" s="1">
        <v>19</v>
      </c>
      <c r="D2456" s="1">
        <f>IF(Table1[[#This Row],[Position]]&lt;4,3,(IF(Table1[[#This Row],[Position]]&gt;10,1,2)))</f>
        <v>1</v>
      </c>
      <c r="E2456" s="1">
        <f>IF(Table1[[#This Row],[Previous Position]]&lt;4,3,(IF(Table1[[#This Row],[Previous Position]]&gt;10,1,2)))</f>
        <v>1</v>
      </c>
      <c r="F2456" s="1">
        <v>40</v>
      </c>
      <c r="G2456" s="1">
        <v>0</v>
      </c>
      <c r="H2456" s="1" t="s">
        <v>4979</v>
      </c>
      <c r="I2456" s="1">
        <v>0</v>
      </c>
      <c r="J2456" s="1">
        <v>0</v>
      </c>
      <c r="K2456" s="1">
        <v>0.26</v>
      </c>
      <c r="L2456" s="1">
        <v>16300000</v>
      </c>
      <c r="M2456" s="1" t="s">
        <v>4980</v>
      </c>
    </row>
    <row r="2457" spans="1:13" x14ac:dyDescent="0.25">
      <c r="A2457" s="1" t="s">
        <v>4981</v>
      </c>
      <c r="B2457" s="1">
        <v>16</v>
      </c>
      <c r="C2457" s="1">
        <v>0</v>
      </c>
      <c r="D2457" s="1">
        <f>IF(Table1[[#This Row],[Position]]&lt;4,3,(IF(Table1[[#This Row],[Position]]&gt;10,1,2)))</f>
        <v>1</v>
      </c>
      <c r="E2457" s="1">
        <f>IF(Table1[[#This Row],[Previous Position]]&lt;4,3,(IF(Table1[[#This Row],[Previous Position]]&gt;10,1,2)))</f>
        <v>3</v>
      </c>
      <c r="F2457" s="1">
        <v>30</v>
      </c>
      <c r="G2457" s="1">
        <v>0</v>
      </c>
      <c r="H2457" s="1" t="s">
        <v>12</v>
      </c>
      <c r="I2457" s="1">
        <v>0</v>
      </c>
      <c r="J2457" s="1">
        <v>0</v>
      </c>
      <c r="K2457" s="1">
        <v>0.52</v>
      </c>
      <c r="L2457" s="1">
        <v>41500000</v>
      </c>
      <c r="M2457" s="1" t="s">
        <v>4982</v>
      </c>
    </row>
    <row r="2458" spans="1:13" x14ac:dyDescent="0.25">
      <c r="A2458" s="1" t="s">
        <v>4983</v>
      </c>
      <c r="B2458" s="1">
        <v>15</v>
      </c>
      <c r="C2458" s="1">
        <v>13</v>
      </c>
      <c r="D2458" s="1">
        <f>IF(Table1[[#This Row],[Position]]&lt;4,3,(IF(Table1[[#This Row],[Position]]&gt;10,1,2)))</f>
        <v>1</v>
      </c>
      <c r="E2458" s="1">
        <f>IF(Table1[[#This Row],[Previous Position]]&lt;4,3,(IF(Table1[[#This Row],[Previous Position]]&gt;10,1,2)))</f>
        <v>1</v>
      </c>
      <c r="F2458" s="1">
        <v>30</v>
      </c>
      <c r="G2458" s="1">
        <v>18.14</v>
      </c>
      <c r="H2458" s="1" t="s">
        <v>2110</v>
      </c>
      <c r="I2458" s="1">
        <v>0</v>
      </c>
      <c r="J2458" s="1">
        <v>0</v>
      </c>
      <c r="K2458" s="1">
        <v>0.71</v>
      </c>
      <c r="L2458" s="1">
        <v>15800000</v>
      </c>
      <c r="M2458" s="1" t="s">
        <v>4984</v>
      </c>
    </row>
    <row r="2459" spans="1:13" x14ac:dyDescent="0.25">
      <c r="A2459" s="1" t="s">
        <v>4985</v>
      </c>
      <c r="B2459" s="1">
        <v>20</v>
      </c>
      <c r="C2459" s="1">
        <v>20</v>
      </c>
      <c r="D2459" s="1">
        <f>IF(Table1[[#This Row],[Position]]&lt;4,3,(IF(Table1[[#This Row],[Position]]&gt;10,1,2)))</f>
        <v>1</v>
      </c>
      <c r="E2459" s="1">
        <f>IF(Table1[[#This Row],[Previous Position]]&lt;4,3,(IF(Table1[[#This Row],[Previous Position]]&gt;10,1,2)))</f>
        <v>1</v>
      </c>
      <c r="F2459" s="1">
        <v>50</v>
      </c>
      <c r="G2459" s="1">
        <v>0</v>
      </c>
      <c r="H2459" s="1" t="s">
        <v>4986</v>
      </c>
      <c r="I2459" s="1">
        <v>0</v>
      </c>
      <c r="J2459" s="1">
        <v>0</v>
      </c>
      <c r="K2459" s="1">
        <v>0.27</v>
      </c>
      <c r="L2459" s="1">
        <v>374000</v>
      </c>
      <c r="M2459" s="1" t="s">
        <v>4987</v>
      </c>
    </row>
    <row r="2460" spans="1:13" x14ac:dyDescent="0.25">
      <c r="A2460" s="1" t="s">
        <v>4988</v>
      </c>
      <c r="B2460" s="1">
        <v>16</v>
      </c>
      <c r="C2460" s="1">
        <v>12</v>
      </c>
      <c r="D2460" s="1">
        <f>IF(Table1[[#This Row],[Position]]&lt;4,3,(IF(Table1[[#This Row],[Position]]&gt;10,1,2)))</f>
        <v>1</v>
      </c>
      <c r="E2460" s="1">
        <f>IF(Table1[[#This Row],[Previous Position]]&lt;4,3,(IF(Table1[[#This Row],[Previous Position]]&gt;10,1,2)))</f>
        <v>1</v>
      </c>
      <c r="F2460" s="1">
        <v>30</v>
      </c>
      <c r="G2460" s="1">
        <v>7.81</v>
      </c>
      <c r="H2460" s="1" t="s">
        <v>15</v>
      </c>
      <c r="I2460" s="1">
        <v>0</v>
      </c>
      <c r="J2460" s="1">
        <v>0</v>
      </c>
      <c r="K2460" s="1">
        <v>0.98</v>
      </c>
      <c r="L2460" s="1">
        <v>184000000</v>
      </c>
      <c r="M2460" s="1" t="s">
        <v>4989</v>
      </c>
    </row>
    <row r="2461" spans="1:13" x14ac:dyDescent="0.25">
      <c r="A2461" s="1" t="s">
        <v>4990</v>
      </c>
      <c r="B2461" s="1">
        <v>16</v>
      </c>
      <c r="C2461" s="1">
        <v>16</v>
      </c>
      <c r="D2461" s="1">
        <f>IF(Table1[[#This Row],[Position]]&lt;4,3,(IF(Table1[[#This Row],[Position]]&gt;10,1,2)))</f>
        <v>1</v>
      </c>
      <c r="E2461" s="1">
        <f>IF(Table1[[#This Row],[Previous Position]]&lt;4,3,(IF(Table1[[#This Row],[Previous Position]]&gt;10,1,2)))</f>
        <v>1</v>
      </c>
      <c r="F2461" s="1">
        <v>30</v>
      </c>
      <c r="G2461" s="1">
        <v>0</v>
      </c>
      <c r="H2461" s="1" t="s">
        <v>4335</v>
      </c>
      <c r="I2461" s="1">
        <v>0</v>
      </c>
      <c r="J2461" s="1">
        <v>0</v>
      </c>
      <c r="K2461" s="1">
        <v>0.93</v>
      </c>
      <c r="L2461" s="1">
        <v>189000000</v>
      </c>
      <c r="M2461" s="1" t="s">
        <v>4991</v>
      </c>
    </row>
    <row r="2462" spans="1:13" x14ac:dyDescent="0.25">
      <c r="A2462" s="1" t="s">
        <v>4992</v>
      </c>
      <c r="B2462" s="1">
        <v>16</v>
      </c>
      <c r="C2462" s="1">
        <v>16</v>
      </c>
      <c r="D2462" s="1">
        <f>IF(Table1[[#This Row],[Position]]&lt;4,3,(IF(Table1[[#This Row],[Position]]&gt;10,1,2)))</f>
        <v>1</v>
      </c>
      <c r="E2462" s="1">
        <f>IF(Table1[[#This Row],[Previous Position]]&lt;4,3,(IF(Table1[[#This Row],[Previous Position]]&gt;10,1,2)))</f>
        <v>1</v>
      </c>
      <c r="F2462" s="1">
        <v>30</v>
      </c>
      <c r="G2462" s="1">
        <v>4.92</v>
      </c>
      <c r="H2462" s="1" t="s">
        <v>423</v>
      </c>
      <c r="I2462" s="1">
        <v>0</v>
      </c>
      <c r="J2462" s="1">
        <v>0</v>
      </c>
      <c r="K2462" s="1">
        <v>0.84</v>
      </c>
      <c r="L2462" s="1">
        <v>316000000</v>
      </c>
      <c r="M2462" s="1" t="s">
        <v>4993</v>
      </c>
    </row>
    <row r="2463" spans="1:13" x14ac:dyDescent="0.25">
      <c r="A2463" s="1" t="s">
        <v>4994</v>
      </c>
      <c r="B2463" s="1">
        <v>20</v>
      </c>
      <c r="C2463" s="1">
        <v>0</v>
      </c>
      <c r="D2463" s="1">
        <f>IF(Table1[[#This Row],[Position]]&lt;4,3,(IF(Table1[[#This Row],[Position]]&gt;10,1,2)))</f>
        <v>1</v>
      </c>
      <c r="E2463" s="1">
        <f>IF(Table1[[#This Row],[Previous Position]]&lt;4,3,(IF(Table1[[#This Row],[Previous Position]]&gt;10,1,2)))</f>
        <v>3</v>
      </c>
      <c r="F2463" s="1">
        <v>50</v>
      </c>
      <c r="G2463" s="1">
        <v>0</v>
      </c>
      <c r="H2463" s="1" t="s">
        <v>653</v>
      </c>
      <c r="I2463" s="1">
        <v>0</v>
      </c>
      <c r="J2463" s="1">
        <v>0</v>
      </c>
      <c r="K2463" s="1">
        <v>0.06</v>
      </c>
      <c r="L2463" s="1">
        <v>328000000</v>
      </c>
      <c r="M2463" s="1" t="s">
        <v>4995</v>
      </c>
    </row>
    <row r="2464" spans="1:13" x14ac:dyDescent="0.25">
      <c r="A2464" s="1" t="s">
        <v>4996</v>
      </c>
      <c r="B2464" s="1">
        <v>15</v>
      </c>
      <c r="C2464" s="1">
        <v>13</v>
      </c>
      <c r="D2464" s="1">
        <f>IF(Table1[[#This Row],[Position]]&lt;4,3,(IF(Table1[[#This Row],[Position]]&gt;10,1,2)))</f>
        <v>1</v>
      </c>
      <c r="E2464" s="1">
        <f>IF(Table1[[#This Row],[Previous Position]]&lt;4,3,(IF(Table1[[#This Row],[Previous Position]]&gt;10,1,2)))</f>
        <v>1</v>
      </c>
      <c r="F2464" s="1">
        <v>30</v>
      </c>
      <c r="G2464" s="1">
        <v>0</v>
      </c>
      <c r="H2464" s="1" t="s">
        <v>4997</v>
      </c>
      <c r="I2464" s="1">
        <v>0</v>
      </c>
      <c r="J2464" s="1">
        <v>0</v>
      </c>
      <c r="K2464" s="1">
        <v>0.09</v>
      </c>
      <c r="L2464" s="1">
        <v>1410000</v>
      </c>
      <c r="M2464" s="1" t="s">
        <v>4998</v>
      </c>
    </row>
    <row r="2465" spans="1:13" x14ac:dyDescent="0.25">
      <c r="A2465" s="1" t="s">
        <v>4999</v>
      </c>
      <c r="B2465" s="1">
        <v>19</v>
      </c>
      <c r="C2465" s="1">
        <v>19</v>
      </c>
      <c r="D2465" s="1">
        <f>IF(Table1[[#This Row],[Position]]&lt;4,3,(IF(Table1[[#This Row],[Position]]&gt;10,1,2)))</f>
        <v>1</v>
      </c>
      <c r="E2465" s="1">
        <f>IF(Table1[[#This Row],[Previous Position]]&lt;4,3,(IF(Table1[[#This Row],[Previous Position]]&gt;10,1,2)))</f>
        <v>1</v>
      </c>
      <c r="F2465" s="1">
        <v>50</v>
      </c>
      <c r="G2465" s="1">
        <v>0.05</v>
      </c>
      <c r="H2465" s="1" t="s">
        <v>1017</v>
      </c>
      <c r="I2465" s="1">
        <v>0</v>
      </c>
      <c r="J2465" s="1">
        <v>0</v>
      </c>
      <c r="K2465" s="1">
        <v>0.27</v>
      </c>
      <c r="L2465" s="1">
        <v>10600000</v>
      </c>
      <c r="M2465" s="1" t="s">
        <v>5000</v>
      </c>
    </row>
    <row r="2466" spans="1:13" x14ac:dyDescent="0.25">
      <c r="A2466" s="1" t="s">
        <v>5001</v>
      </c>
      <c r="B2466" s="1">
        <v>19</v>
      </c>
      <c r="C2466" s="1">
        <v>20</v>
      </c>
      <c r="D2466" s="1">
        <f>IF(Table1[[#This Row],[Position]]&lt;4,3,(IF(Table1[[#This Row],[Position]]&gt;10,1,2)))</f>
        <v>1</v>
      </c>
      <c r="E2466" s="1">
        <f>IF(Table1[[#This Row],[Previous Position]]&lt;4,3,(IF(Table1[[#This Row],[Previous Position]]&gt;10,1,2)))</f>
        <v>1</v>
      </c>
      <c r="F2466" s="1">
        <v>50</v>
      </c>
      <c r="G2466" s="1">
        <v>3.61</v>
      </c>
      <c r="H2466" s="1" t="s">
        <v>5002</v>
      </c>
      <c r="I2466" s="1">
        <v>0</v>
      </c>
      <c r="J2466" s="1">
        <v>0</v>
      </c>
      <c r="K2466" s="1">
        <v>0.37</v>
      </c>
      <c r="L2466" s="1">
        <v>32200000</v>
      </c>
      <c r="M2466" s="1" t="s">
        <v>5003</v>
      </c>
    </row>
    <row r="2467" spans="1:13" x14ac:dyDescent="0.25">
      <c r="A2467" s="1" t="s">
        <v>5004</v>
      </c>
      <c r="B2467" s="1">
        <v>16</v>
      </c>
      <c r="C2467" s="1">
        <v>0</v>
      </c>
      <c r="D2467" s="1">
        <f>IF(Table1[[#This Row],[Position]]&lt;4,3,(IF(Table1[[#This Row],[Position]]&gt;10,1,2)))</f>
        <v>1</v>
      </c>
      <c r="E2467" s="1">
        <f>IF(Table1[[#This Row],[Previous Position]]&lt;4,3,(IF(Table1[[#This Row],[Previous Position]]&gt;10,1,2)))</f>
        <v>3</v>
      </c>
      <c r="F2467" s="1">
        <v>30</v>
      </c>
      <c r="G2467" s="1">
        <v>13.68</v>
      </c>
      <c r="H2467" s="1" t="s">
        <v>50</v>
      </c>
      <c r="I2467" s="1">
        <v>0</v>
      </c>
      <c r="J2467" s="1">
        <v>0</v>
      </c>
      <c r="K2467" s="1">
        <v>0.62</v>
      </c>
      <c r="L2467" s="1">
        <v>103000000</v>
      </c>
      <c r="M2467" s="1" t="s">
        <v>5005</v>
      </c>
    </row>
    <row r="2468" spans="1:13" x14ac:dyDescent="0.25">
      <c r="A2468" s="1" t="s">
        <v>5006</v>
      </c>
      <c r="B2468" s="1">
        <v>16</v>
      </c>
      <c r="C2468" s="1">
        <v>14</v>
      </c>
      <c r="D2468" s="1">
        <f>IF(Table1[[#This Row],[Position]]&lt;4,3,(IF(Table1[[#This Row],[Position]]&gt;10,1,2)))</f>
        <v>1</v>
      </c>
      <c r="E2468" s="1">
        <f>IF(Table1[[#This Row],[Previous Position]]&lt;4,3,(IF(Table1[[#This Row],[Previous Position]]&gt;10,1,2)))</f>
        <v>1</v>
      </c>
      <c r="F2468" s="1">
        <v>30</v>
      </c>
      <c r="G2468" s="1">
        <v>0</v>
      </c>
      <c r="H2468" s="1" t="s">
        <v>5007</v>
      </c>
      <c r="I2468" s="1">
        <v>0</v>
      </c>
      <c r="J2468" s="1">
        <v>0</v>
      </c>
      <c r="K2468" s="1">
        <v>0.11</v>
      </c>
      <c r="L2468" s="1">
        <v>250000</v>
      </c>
      <c r="M2468" s="1" t="s">
        <v>5008</v>
      </c>
    </row>
    <row r="2469" spans="1:13" x14ac:dyDescent="0.25">
      <c r="A2469" s="1" t="s">
        <v>5009</v>
      </c>
      <c r="B2469" s="1">
        <v>16</v>
      </c>
      <c r="C2469" s="1">
        <v>18</v>
      </c>
      <c r="D2469" s="1">
        <f>IF(Table1[[#This Row],[Position]]&lt;4,3,(IF(Table1[[#This Row],[Position]]&gt;10,1,2)))</f>
        <v>1</v>
      </c>
      <c r="E2469" s="1">
        <f>IF(Table1[[#This Row],[Previous Position]]&lt;4,3,(IF(Table1[[#This Row],[Previous Position]]&gt;10,1,2)))</f>
        <v>1</v>
      </c>
      <c r="F2469" s="1">
        <v>30</v>
      </c>
      <c r="G2469" s="1">
        <v>0</v>
      </c>
      <c r="H2469" s="1" t="s">
        <v>1106</v>
      </c>
      <c r="I2469" s="1">
        <v>0</v>
      </c>
      <c r="J2469" s="1">
        <v>0</v>
      </c>
      <c r="K2469" s="1">
        <v>0.04</v>
      </c>
      <c r="L2469" s="1">
        <v>97400000</v>
      </c>
      <c r="M2469" s="1" t="s">
        <v>5010</v>
      </c>
    </row>
    <row r="2470" spans="1:13" x14ac:dyDescent="0.25">
      <c r="A2470" s="1" t="s">
        <v>5011</v>
      </c>
      <c r="B2470" s="1">
        <v>15</v>
      </c>
      <c r="C2470" s="1">
        <v>14</v>
      </c>
      <c r="D2470" s="1">
        <f>IF(Table1[[#This Row],[Position]]&lt;4,3,(IF(Table1[[#This Row],[Position]]&gt;10,1,2)))</f>
        <v>1</v>
      </c>
      <c r="E2470" s="1">
        <f>IF(Table1[[#This Row],[Previous Position]]&lt;4,3,(IF(Table1[[#This Row],[Previous Position]]&gt;10,1,2)))</f>
        <v>1</v>
      </c>
      <c r="F2470" s="1">
        <v>30</v>
      </c>
      <c r="G2470" s="1">
        <v>1.8</v>
      </c>
      <c r="H2470" s="1" t="s">
        <v>2948</v>
      </c>
      <c r="I2470" s="1">
        <v>0</v>
      </c>
      <c r="J2470" s="1">
        <v>0</v>
      </c>
      <c r="K2470" s="1">
        <v>0.22</v>
      </c>
      <c r="L2470" s="1">
        <v>306000</v>
      </c>
      <c r="M2470" s="1" t="s">
        <v>5012</v>
      </c>
    </row>
    <row r="2471" spans="1:13" x14ac:dyDescent="0.25">
      <c r="A2471" s="1" t="s">
        <v>5013</v>
      </c>
      <c r="B2471" s="1">
        <v>18</v>
      </c>
      <c r="C2471" s="1">
        <v>19</v>
      </c>
      <c r="D2471" s="1">
        <f>IF(Table1[[#This Row],[Position]]&lt;4,3,(IF(Table1[[#This Row],[Position]]&gt;10,1,2)))</f>
        <v>1</v>
      </c>
      <c r="E2471" s="1">
        <f>IF(Table1[[#This Row],[Previous Position]]&lt;4,3,(IF(Table1[[#This Row],[Previous Position]]&gt;10,1,2)))</f>
        <v>1</v>
      </c>
      <c r="F2471" s="1">
        <v>50</v>
      </c>
      <c r="G2471" s="1">
        <v>0</v>
      </c>
      <c r="H2471" s="1" t="s">
        <v>56</v>
      </c>
      <c r="I2471" s="1">
        <v>0</v>
      </c>
      <c r="J2471" s="1">
        <v>0</v>
      </c>
      <c r="K2471" s="1">
        <v>0.27</v>
      </c>
      <c r="L2471" s="1">
        <v>89000000</v>
      </c>
      <c r="M2471" s="1" t="s">
        <v>5014</v>
      </c>
    </row>
    <row r="2472" spans="1:13" x14ac:dyDescent="0.25">
      <c r="A2472" s="1" t="s">
        <v>5015</v>
      </c>
      <c r="B2472" s="1">
        <v>19</v>
      </c>
      <c r="C2472" s="1">
        <v>14</v>
      </c>
      <c r="D2472" s="1">
        <f>IF(Table1[[#This Row],[Position]]&lt;4,3,(IF(Table1[[#This Row],[Position]]&gt;10,1,2)))</f>
        <v>1</v>
      </c>
      <c r="E2472" s="1">
        <f>IF(Table1[[#This Row],[Previous Position]]&lt;4,3,(IF(Table1[[#This Row],[Previous Position]]&gt;10,1,2)))</f>
        <v>1</v>
      </c>
      <c r="F2472" s="1">
        <v>50</v>
      </c>
      <c r="G2472" s="1">
        <v>31.71</v>
      </c>
      <c r="H2472" s="1" t="s">
        <v>130</v>
      </c>
      <c r="I2472" s="1">
        <v>0</v>
      </c>
      <c r="J2472" s="1">
        <v>0</v>
      </c>
      <c r="K2472" s="1">
        <v>0.97</v>
      </c>
      <c r="L2472" s="1">
        <v>21600000</v>
      </c>
      <c r="M2472" s="1" t="s">
        <v>5016</v>
      </c>
    </row>
    <row r="2473" spans="1:13" x14ac:dyDescent="0.25">
      <c r="A2473" s="1" t="s">
        <v>5017</v>
      </c>
      <c r="B2473" s="1">
        <v>20</v>
      </c>
      <c r="C2473" s="1">
        <v>20</v>
      </c>
      <c r="D2473" s="1">
        <f>IF(Table1[[#This Row],[Position]]&lt;4,3,(IF(Table1[[#This Row],[Position]]&gt;10,1,2)))</f>
        <v>1</v>
      </c>
      <c r="E2473" s="1">
        <f>IF(Table1[[#This Row],[Previous Position]]&lt;4,3,(IF(Table1[[#This Row],[Previous Position]]&gt;10,1,2)))</f>
        <v>1</v>
      </c>
      <c r="F2473" s="1">
        <v>50</v>
      </c>
      <c r="G2473" s="1">
        <v>0.11</v>
      </c>
      <c r="H2473" s="1" t="s">
        <v>779</v>
      </c>
      <c r="I2473" s="1">
        <v>0</v>
      </c>
      <c r="J2473" s="1">
        <v>0</v>
      </c>
      <c r="K2473" s="1">
        <v>0.05</v>
      </c>
      <c r="L2473" s="1">
        <v>10300000</v>
      </c>
      <c r="M2473" s="1" t="s">
        <v>5018</v>
      </c>
    </row>
    <row r="2474" spans="1:13" x14ac:dyDescent="0.25">
      <c r="A2474" s="1" t="s">
        <v>5019</v>
      </c>
      <c r="B2474" s="1">
        <v>15</v>
      </c>
      <c r="C2474" s="1">
        <v>15</v>
      </c>
      <c r="D2474" s="1">
        <f>IF(Table1[[#This Row],[Position]]&lt;4,3,(IF(Table1[[#This Row],[Position]]&gt;10,1,2)))</f>
        <v>1</v>
      </c>
      <c r="E2474" s="1">
        <f>IF(Table1[[#This Row],[Previous Position]]&lt;4,3,(IF(Table1[[#This Row],[Previous Position]]&gt;10,1,2)))</f>
        <v>1</v>
      </c>
      <c r="F2474" s="1">
        <v>30</v>
      </c>
      <c r="G2474" s="1">
        <v>0</v>
      </c>
      <c r="H2474" s="1" t="s">
        <v>127</v>
      </c>
      <c r="I2474" s="1">
        <v>0</v>
      </c>
      <c r="J2474" s="1">
        <v>0</v>
      </c>
      <c r="K2474" s="1">
        <v>0.76</v>
      </c>
      <c r="L2474" s="1">
        <v>25900000</v>
      </c>
      <c r="M2474" s="1" t="s">
        <v>5020</v>
      </c>
    </row>
    <row r="2475" spans="1:13" x14ac:dyDescent="0.25">
      <c r="A2475" s="1" t="s">
        <v>5021</v>
      </c>
      <c r="B2475" s="1">
        <v>18</v>
      </c>
      <c r="C2475" s="1">
        <v>19</v>
      </c>
      <c r="D2475" s="1">
        <f>IF(Table1[[#This Row],[Position]]&lt;4,3,(IF(Table1[[#This Row],[Position]]&gt;10,1,2)))</f>
        <v>1</v>
      </c>
      <c r="E2475" s="1">
        <f>IF(Table1[[#This Row],[Previous Position]]&lt;4,3,(IF(Table1[[#This Row],[Previous Position]]&gt;10,1,2)))</f>
        <v>1</v>
      </c>
      <c r="F2475" s="1">
        <v>50</v>
      </c>
      <c r="G2475" s="1">
        <v>52.05</v>
      </c>
      <c r="H2475" s="1" t="s">
        <v>2852</v>
      </c>
      <c r="I2475" s="1">
        <v>0</v>
      </c>
      <c r="J2475" s="1">
        <v>0</v>
      </c>
      <c r="K2475" s="1">
        <v>0.84</v>
      </c>
      <c r="L2475" s="1">
        <v>49900000</v>
      </c>
      <c r="M2475" s="1" t="s">
        <v>5022</v>
      </c>
    </row>
    <row r="2476" spans="1:13" x14ac:dyDescent="0.25">
      <c r="A2476" s="1" t="s">
        <v>5023</v>
      </c>
      <c r="B2476" s="1">
        <v>16</v>
      </c>
      <c r="C2476" s="1">
        <v>16</v>
      </c>
      <c r="D2476" s="1">
        <f>IF(Table1[[#This Row],[Position]]&lt;4,3,(IF(Table1[[#This Row],[Position]]&gt;10,1,2)))</f>
        <v>1</v>
      </c>
      <c r="E2476" s="1">
        <f>IF(Table1[[#This Row],[Previous Position]]&lt;4,3,(IF(Table1[[#This Row],[Previous Position]]&gt;10,1,2)))</f>
        <v>1</v>
      </c>
      <c r="F2476" s="1">
        <v>30</v>
      </c>
      <c r="G2476" s="1">
        <v>0</v>
      </c>
      <c r="H2476" s="1" t="s">
        <v>974</v>
      </c>
      <c r="I2476" s="1">
        <v>0</v>
      </c>
      <c r="J2476" s="1">
        <v>0</v>
      </c>
      <c r="K2476" s="1">
        <v>0.14000000000000001</v>
      </c>
      <c r="L2476" s="1">
        <v>117000000</v>
      </c>
      <c r="M2476" s="1" t="s">
        <v>5024</v>
      </c>
    </row>
    <row r="2477" spans="1:13" x14ac:dyDescent="0.25">
      <c r="A2477" s="1" t="s">
        <v>5025</v>
      </c>
      <c r="B2477" s="1">
        <v>15</v>
      </c>
      <c r="C2477" s="1">
        <v>15</v>
      </c>
      <c r="D2477" s="1">
        <f>IF(Table1[[#This Row],[Position]]&lt;4,3,(IF(Table1[[#This Row],[Position]]&gt;10,1,2)))</f>
        <v>1</v>
      </c>
      <c r="E2477" s="1">
        <f>IF(Table1[[#This Row],[Previous Position]]&lt;4,3,(IF(Table1[[#This Row],[Previous Position]]&gt;10,1,2)))</f>
        <v>1</v>
      </c>
      <c r="F2477" s="1">
        <v>30</v>
      </c>
      <c r="G2477" s="1">
        <v>0</v>
      </c>
      <c r="H2477" s="1" t="s">
        <v>4166</v>
      </c>
      <c r="I2477" s="1">
        <v>0</v>
      </c>
      <c r="J2477" s="1">
        <v>0</v>
      </c>
      <c r="K2477" s="1">
        <v>0.14000000000000001</v>
      </c>
      <c r="L2477" s="1">
        <v>8710000</v>
      </c>
      <c r="M2477" s="1" t="s">
        <v>5026</v>
      </c>
    </row>
    <row r="2478" spans="1:13" x14ac:dyDescent="0.25">
      <c r="A2478" s="1" t="s">
        <v>5027</v>
      </c>
      <c r="B2478" s="1">
        <v>18</v>
      </c>
      <c r="C2478" s="1">
        <v>0</v>
      </c>
      <c r="D2478" s="1">
        <f>IF(Table1[[#This Row],[Position]]&lt;4,3,(IF(Table1[[#This Row],[Position]]&gt;10,1,2)))</f>
        <v>1</v>
      </c>
      <c r="E2478" s="1">
        <f>IF(Table1[[#This Row],[Previous Position]]&lt;4,3,(IF(Table1[[#This Row],[Previous Position]]&gt;10,1,2)))</f>
        <v>3</v>
      </c>
      <c r="F2478" s="1">
        <v>50</v>
      </c>
      <c r="G2478" s="1">
        <v>48.81</v>
      </c>
      <c r="H2478" s="1" t="s">
        <v>1918</v>
      </c>
      <c r="I2478" s="1">
        <v>0</v>
      </c>
      <c r="J2478" s="1">
        <v>0</v>
      </c>
      <c r="K2478" s="1">
        <v>0.98</v>
      </c>
      <c r="L2478" s="1">
        <v>1290000</v>
      </c>
      <c r="M2478" s="1" t="s">
        <v>5028</v>
      </c>
    </row>
    <row r="2479" spans="1:13" x14ac:dyDescent="0.25">
      <c r="A2479" s="1" t="s">
        <v>5029</v>
      </c>
      <c r="B2479" s="1">
        <v>16</v>
      </c>
      <c r="C2479" s="1">
        <v>16</v>
      </c>
      <c r="D2479" s="1">
        <f>IF(Table1[[#This Row],[Position]]&lt;4,3,(IF(Table1[[#This Row],[Position]]&gt;10,1,2)))</f>
        <v>1</v>
      </c>
      <c r="E2479" s="1">
        <f>IF(Table1[[#This Row],[Previous Position]]&lt;4,3,(IF(Table1[[#This Row],[Previous Position]]&gt;10,1,2)))</f>
        <v>1</v>
      </c>
      <c r="F2479" s="1">
        <v>30</v>
      </c>
      <c r="G2479" s="1">
        <v>30.44</v>
      </c>
      <c r="H2479" s="1" t="s">
        <v>5030</v>
      </c>
      <c r="I2479" s="1">
        <v>0</v>
      </c>
      <c r="J2479" s="1">
        <v>0</v>
      </c>
      <c r="K2479" s="1">
        <v>0.97</v>
      </c>
      <c r="L2479" s="1">
        <v>530000</v>
      </c>
      <c r="M2479" s="1" t="s">
        <v>5031</v>
      </c>
    </row>
    <row r="2480" spans="1:13" x14ac:dyDescent="0.25">
      <c r="A2480" s="1" t="s">
        <v>4840</v>
      </c>
      <c r="B2480" s="1">
        <v>18</v>
      </c>
      <c r="C2480" s="1">
        <v>0</v>
      </c>
      <c r="D2480" s="1">
        <f>IF(Table1[[#This Row],[Position]]&lt;4,3,(IF(Table1[[#This Row],[Position]]&gt;10,1,2)))</f>
        <v>1</v>
      </c>
      <c r="E2480" s="1">
        <f>IF(Table1[[#This Row],[Previous Position]]&lt;4,3,(IF(Table1[[#This Row],[Previous Position]]&gt;10,1,2)))</f>
        <v>3</v>
      </c>
      <c r="F2480" s="1">
        <v>50</v>
      </c>
      <c r="G2480" s="1">
        <v>34.56</v>
      </c>
      <c r="H2480" s="1" t="s">
        <v>18</v>
      </c>
      <c r="I2480" s="1">
        <v>0</v>
      </c>
      <c r="J2480" s="1">
        <v>0</v>
      </c>
      <c r="K2480" s="1">
        <v>0.95</v>
      </c>
      <c r="L2480" s="1">
        <v>130000000</v>
      </c>
      <c r="M2480" s="1" t="s">
        <v>4841</v>
      </c>
    </row>
    <row r="2481" spans="1:13" x14ac:dyDescent="0.25">
      <c r="A2481" s="1" t="s">
        <v>5032</v>
      </c>
      <c r="B2481" s="1">
        <v>19</v>
      </c>
      <c r="C2481" s="1">
        <v>11</v>
      </c>
      <c r="D2481" s="1">
        <f>IF(Table1[[#This Row],[Position]]&lt;4,3,(IF(Table1[[#This Row],[Position]]&gt;10,1,2)))</f>
        <v>1</v>
      </c>
      <c r="E2481" s="1">
        <f>IF(Table1[[#This Row],[Previous Position]]&lt;4,3,(IF(Table1[[#This Row],[Previous Position]]&gt;10,1,2)))</f>
        <v>1</v>
      </c>
      <c r="F2481" s="1">
        <v>50</v>
      </c>
      <c r="G2481" s="1">
        <v>0</v>
      </c>
      <c r="H2481" s="1" t="s">
        <v>5033</v>
      </c>
      <c r="I2481" s="1">
        <v>0</v>
      </c>
      <c r="J2481" s="1">
        <v>0</v>
      </c>
      <c r="K2481" s="1">
        <v>0.2</v>
      </c>
      <c r="L2481" s="1">
        <v>7310000</v>
      </c>
      <c r="M2481" s="1" t="s">
        <v>5034</v>
      </c>
    </row>
    <row r="2482" spans="1:13" x14ac:dyDescent="0.25">
      <c r="A2482" s="1" t="s">
        <v>5035</v>
      </c>
      <c r="B2482" s="1">
        <v>16</v>
      </c>
      <c r="C2482" s="1">
        <v>9</v>
      </c>
      <c r="D2482" s="1">
        <f>IF(Table1[[#This Row],[Position]]&lt;4,3,(IF(Table1[[#This Row],[Position]]&gt;10,1,2)))</f>
        <v>1</v>
      </c>
      <c r="E2482" s="1">
        <f>IF(Table1[[#This Row],[Previous Position]]&lt;4,3,(IF(Table1[[#This Row],[Previous Position]]&gt;10,1,2)))</f>
        <v>2</v>
      </c>
      <c r="F2482" s="1">
        <v>30</v>
      </c>
      <c r="G2482" s="1">
        <v>0</v>
      </c>
      <c r="H2482" s="1" t="s">
        <v>265</v>
      </c>
      <c r="I2482" s="1">
        <v>0</v>
      </c>
      <c r="J2482" s="1">
        <v>0</v>
      </c>
      <c r="K2482" s="1">
        <v>0.01</v>
      </c>
      <c r="L2482" s="1">
        <v>146000000</v>
      </c>
      <c r="M2482" s="1" t="s">
        <v>5036</v>
      </c>
    </row>
    <row r="2483" spans="1:13" x14ac:dyDescent="0.25">
      <c r="A2483" s="1" t="s">
        <v>5037</v>
      </c>
      <c r="B2483" s="1">
        <v>16</v>
      </c>
      <c r="C2483" s="1">
        <v>19</v>
      </c>
      <c r="D2483" s="1">
        <f>IF(Table1[[#This Row],[Position]]&lt;4,3,(IF(Table1[[#This Row],[Position]]&gt;10,1,2)))</f>
        <v>1</v>
      </c>
      <c r="E2483" s="1">
        <f>IF(Table1[[#This Row],[Previous Position]]&lt;4,3,(IF(Table1[[#This Row],[Previous Position]]&gt;10,1,2)))</f>
        <v>1</v>
      </c>
      <c r="F2483" s="1">
        <v>30</v>
      </c>
      <c r="G2483" s="1">
        <v>0</v>
      </c>
      <c r="H2483" s="1" t="s">
        <v>5002</v>
      </c>
      <c r="I2483" s="1">
        <v>0</v>
      </c>
      <c r="J2483" s="1">
        <v>0</v>
      </c>
      <c r="K2483" s="1">
        <v>0.48</v>
      </c>
      <c r="L2483" s="1">
        <v>1260000000</v>
      </c>
      <c r="M2483" s="1" t="s">
        <v>5038</v>
      </c>
    </row>
    <row r="2484" spans="1:13" x14ac:dyDescent="0.25">
      <c r="A2484" s="1" t="s">
        <v>5039</v>
      </c>
      <c r="B2484" s="1">
        <v>16</v>
      </c>
      <c r="C2484" s="1">
        <v>15</v>
      </c>
      <c r="D2484" s="1">
        <f>IF(Table1[[#This Row],[Position]]&lt;4,3,(IF(Table1[[#This Row],[Position]]&gt;10,1,2)))</f>
        <v>1</v>
      </c>
      <c r="E2484" s="1">
        <f>IF(Table1[[#This Row],[Previous Position]]&lt;4,3,(IF(Table1[[#This Row],[Previous Position]]&gt;10,1,2)))</f>
        <v>1</v>
      </c>
      <c r="F2484" s="1">
        <v>30</v>
      </c>
      <c r="G2484" s="1">
        <v>8.06</v>
      </c>
      <c r="H2484" s="1" t="s">
        <v>3007</v>
      </c>
      <c r="I2484" s="1">
        <v>0</v>
      </c>
      <c r="J2484" s="1">
        <v>0</v>
      </c>
      <c r="K2484" s="1">
        <v>0.49</v>
      </c>
      <c r="L2484" s="1">
        <v>617000000</v>
      </c>
      <c r="M2484" s="1" t="s">
        <v>5040</v>
      </c>
    </row>
    <row r="2485" spans="1:13" x14ac:dyDescent="0.25">
      <c r="A2485" s="1" t="s">
        <v>5041</v>
      </c>
      <c r="B2485" s="1">
        <v>15</v>
      </c>
      <c r="C2485" s="1">
        <v>0</v>
      </c>
      <c r="D2485" s="1">
        <f>IF(Table1[[#This Row],[Position]]&lt;4,3,(IF(Table1[[#This Row],[Position]]&gt;10,1,2)))</f>
        <v>1</v>
      </c>
      <c r="E2485" s="1">
        <f>IF(Table1[[#This Row],[Previous Position]]&lt;4,3,(IF(Table1[[#This Row],[Previous Position]]&gt;10,1,2)))</f>
        <v>3</v>
      </c>
      <c r="F2485" s="1">
        <v>30</v>
      </c>
      <c r="G2485" s="1">
        <v>0</v>
      </c>
      <c r="H2485" s="1" t="s">
        <v>3454</v>
      </c>
      <c r="I2485" s="1">
        <v>0</v>
      </c>
      <c r="J2485" s="1">
        <v>0</v>
      </c>
      <c r="K2485" s="1">
        <v>0.01</v>
      </c>
      <c r="L2485" s="1">
        <v>464000000</v>
      </c>
      <c r="M2485" s="1" t="s">
        <v>5042</v>
      </c>
    </row>
    <row r="2486" spans="1:13" x14ac:dyDescent="0.25">
      <c r="A2486" s="1" t="s">
        <v>5043</v>
      </c>
      <c r="B2486" s="1">
        <v>19</v>
      </c>
      <c r="C2486" s="1">
        <v>9</v>
      </c>
      <c r="D2486" s="1">
        <f>IF(Table1[[#This Row],[Position]]&lt;4,3,(IF(Table1[[#This Row],[Position]]&gt;10,1,2)))</f>
        <v>1</v>
      </c>
      <c r="E2486" s="1">
        <f>IF(Table1[[#This Row],[Previous Position]]&lt;4,3,(IF(Table1[[#This Row],[Previous Position]]&gt;10,1,2)))</f>
        <v>2</v>
      </c>
      <c r="F2486" s="1">
        <v>50</v>
      </c>
      <c r="G2486" s="1">
        <v>29.48</v>
      </c>
      <c r="H2486" s="1" t="s">
        <v>5044</v>
      </c>
      <c r="I2486" s="1">
        <v>0</v>
      </c>
      <c r="J2486" s="1">
        <v>0</v>
      </c>
      <c r="K2486" s="1">
        <v>0.21</v>
      </c>
      <c r="L2486" s="1">
        <v>272000</v>
      </c>
      <c r="M2486" s="1" t="s">
        <v>5045</v>
      </c>
    </row>
    <row r="2487" spans="1:13" x14ac:dyDescent="0.25">
      <c r="A2487" s="1" t="s">
        <v>5046</v>
      </c>
      <c r="B2487" s="1">
        <v>16</v>
      </c>
      <c r="C2487" s="1">
        <v>14</v>
      </c>
      <c r="D2487" s="1">
        <f>IF(Table1[[#This Row],[Position]]&lt;4,3,(IF(Table1[[#This Row],[Position]]&gt;10,1,2)))</f>
        <v>1</v>
      </c>
      <c r="E2487" s="1">
        <f>IF(Table1[[#This Row],[Previous Position]]&lt;4,3,(IF(Table1[[#This Row],[Previous Position]]&gt;10,1,2)))</f>
        <v>1</v>
      </c>
      <c r="F2487" s="1">
        <v>30</v>
      </c>
      <c r="G2487" s="1">
        <v>23.43</v>
      </c>
      <c r="H2487" s="1" t="s">
        <v>151</v>
      </c>
      <c r="I2487" s="1">
        <v>0</v>
      </c>
      <c r="J2487" s="1">
        <v>0</v>
      </c>
      <c r="K2487" s="1">
        <v>0.87</v>
      </c>
      <c r="L2487" s="1">
        <v>3050000</v>
      </c>
      <c r="M2487" s="1" t="s">
        <v>5047</v>
      </c>
    </row>
    <row r="2488" spans="1:13" x14ac:dyDescent="0.25">
      <c r="A2488" s="1" t="s">
        <v>5048</v>
      </c>
      <c r="B2488" s="1">
        <v>16</v>
      </c>
      <c r="C2488" s="1">
        <v>16</v>
      </c>
      <c r="D2488" s="1">
        <f>IF(Table1[[#This Row],[Position]]&lt;4,3,(IF(Table1[[#This Row],[Position]]&gt;10,1,2)))</f>
        <v>1</v>
      </c>
      <c r="E2488" s="1">
        <f>IF(Table1[[#This Row],[Previous Position]]&lt;4,3,(IF(Table1[[#This Row],[Previous Position]]&gt;10,1,2)))</f>
        <v>1</v>
      </c>
      <c r="F2488" s="1">
        <v>30</v>
      </c>
      <c r="G2488" s="1">
        <v>0</v>
      </c>
      <c r="H2488" s="1" t="s">
        <v>5049</v>
      </c>
      <c r="I2488" s="1">
        <v>0</v>
      </c>
      <c r="J2488" s="1">
        <v>0</v>
      </c>
      <c r="K2488" s="1">
        <v>0.17</v>
      </c>
      <c r="L2488" s="1">
        <v>315000000</v>
      </c>
      <c r="M2488" s="1" t="s">
        <v>5050</v>
      </c>
    </row>
    <row r="2489" spans="1:13" x14ac:dyDescent="0.25">
      <c r="A2489" s="1" t="s">
        <v>5051</v>
      </c>
      <c r="B2489" s="1">
        <v>16</v>
      </c>
      <c r="C2489" s="1">
        <v>0</v>
      </c>
      <c r="D2489" s="1">
        <f>IF(Table1[[#This Row],[Position]]&lt;4,3,(IF(Table1[[#This Row],[Position]]&gt;10,1,2)))</f>
        <v>1</v>
      </c>
      <c r="E2489" s="1">
        <f>IF(Table1[[#This Row],[Previous Position]]&lt;4,3,(IF(Table1[[#This Row],[Previous Position]]&gt;10,1,2)))</f>
        <v>3</v>
      </c>
      <c r="F2489" s="1">
        <v>30</v>
      </c>
      <c r="G2489" s="1">
        <v>0</v>
      </c>
      <c r="H2489" s="1" t="s">
        <v>2933</v>
      </c>
      <c r="I2489" s="1">
        <v>0</v>
      </c>
      <c r="J2489" s="1">
        <v>0</v>
      </c>
      <c r="K2489" s="1">
        <v>0.1</v>
      </c>
      <c r="L2489" s="1">
        <v>94000000</v>
      </c>
      <c r="M2489" s="1" t="s">
        <v>5052</v>
      </c>
    </row>
    <row r="2490" spans="1:13" x14ac:dyDescent="0.25">
      <c r="A2490" s="1" t="s">
        <v>5053</v>
      </c>
      <c r="B2490" s="1">
        <v>15</v>
      </c>
      <c r="C2490" s="1">
        <v>11</v>
      </c>
      <c r="D2490" s="1">
        <f>IF(Table1[[#This Row],[Position]]&lt;4,3,(IF(Table1[[#This Row],[Position]]&gt;10,1,2)))</f>
        <v>1</v>
      </c>
      <c r="E2490" s="1">
        <f>IF(Table1[[#This Row],[Previous Position]]&lt;4,3,(IF(Table1[[#This Row],[Previous Position]]&gt;10,1,2)))</f>
        <v>1</v>
      </c>
      <c r="F2490" s="1">
        <v>30</v>
      </c>
      <c r="G2490" s="1">
        <v>0</v>
      </c>
      <c r="H2490" s="1" t="s">
        <v>1106</v>
      </c>
      <c r="I2490" s="1">
        <v>0</v>
      </c>
      <c r="J2490" s="1">
        <v>0</v>
      </c>
      <c r="K2490" s="1">
        <v>0.21</v>
      </c>
      <c r="L2490" s="1">
        <v>2280000</v>
      </c>
      <c r="M2490" s="1" t="s">
        <v>5054</v>
      </c>
    </row>
    <row r="2491" spans="1:13" x14ac:dyDescent="0.25">
      <c r="A2491" s="1" t="s">
        <v>5055</v>
      </c>
      <c r="B2491" s="1">
        <v>15</v>
      </c>
      <c r="C2491" s="1">
        <v>0</v>
      </c>
      <c r="D2491" s="1">
        <f>IF(Table1[[#This Row],[Position]]&lt;4,3,(IF(Table1[[#This Row],[Position]]&gt;10,1,2)))</f>
        <v>1</v>
      </c>
      <c r="E2491" s="1">
        <f>IF(Table1[[#This Row],[Previous Position]]&lt;4,3,(IF(Table1[[#This Row],[Previous Position]]&gt;10,1,2)))</f>
        <v>3</v>
      </c>
      <c r="F2491" s="1">
        <v>30</v>
      </c>
      <c r="G2491" s="1">
        <v>21.95</v>
      </c>
      <c r="H2491" s="1" t="s">
        <v>466</v>
      </c>
      <c r="I2491" s="1">
        <v>0</v>
      </c>
      <c r="J2491" s="1">
        <v>0</v>
      </c>
      <c r="K2491" s="1">
        <v>0.97</v>
      </c>
      <c r="L2491" s="1">
        <v>4190000</v>
      </c>
      <c r="M2491" s="1" t="s">
        <v>5056</v>
      </c>
    </row>
    <row r="2492" spans="1:13" x14ac:dyDescent="0.25">
      <c r="A2492" s="1" t="s">
        <v>5057</v>
      </c>
      <c r="B2492" s="1">
        <v>16</v>
      </c>
      <c r="C2492" s="1">
        <v>16</v>
      </c>
      <c r="D2492" s="1">
        <f>IF(Table1[[#This Row],[Position]]&lt;4,3,(IF(Table1[[#This Row],[Position]]&gt;10,1,2)))</f>
        <v>1</v>
      </c>
      <c r="E2492" s="1">
        <f>IF(Table1[[#This Row],[Previous Position]]&lt;4,3,(IF(Table1[[#This Row],[Previous Position]]&gt;10,1,2)))</f>
        <v>1</v>
      </c>
      <c r="F2492" s="1">
        <v>30</v>
      </c>
      <c r="G2492" s="1">
        <v>1.68</v>
      </c>
      <c r="H2492" s="1" t="s">
        <v>5058</v>
      </c>
      <c r="I2492" s="1">
        <v>0</v>
      </c>
      <c r="J2492" s="1">
        <v>0</v>
      </c>
      <c r="K2492" s="1">
        <v>0.19</v>
      </c>
      <c r="L2492" s="1">
        <v>656000</v>
      </c>
      <c r="M2492" s="1" t="s">
        <v>5059</v>
      </c>
    </row>
    <row r="2493" spans="1:13" x14ac:dyDescent="0.25">
      <c r="A2493" s="1" t="s">
        <v>4875</v>
      </c>
      <c r="B2493" s="1">
        <v>18</v>
      </c>
      <c r="C2493" s="1">
        <v>0</v>
      </c>
      <c r="D2493" s="1">
        <f>IF(Table1[[#This Row],[Position]]&lt;4,3,(IF(Table1[[#This Row],[Position]]&gt;10,1,2)))</f>
        <v>1</v>
      </c>
      <c r="E2493" s="1">
        <f>IF(Table1[[#This Row],[Previous Position]]&lt;4,3,(IF(Table1[[#This Row],[Previous Position]]&gt;10,1,2)))</f>
        <v>3</v>
      </c>
      <c r="F2493" s="1">
        <v>50</v>
      </c>
      <c r="G2493" s="1">
        <v>0</v>
      </c>
      <c r="H2493" s="1" t="s">
        <v>3243</v>
      </c>
      <c r="I2493" s="1">
        <v>0</v>
      </c>
      <c r="J2493" s="1">
        <v>0</v>
      </c>
      <c r="K2493" s="1">
        <v>0.91</v>
      </c>
      <c r="L2493" s="1">
        <v>6730000</v>
      </c>
      <c r="M2493" s="1" t="s">
        <v>4876</v>
      </c>
    </row>
    <row r="2494" spans="1:13" x14ac:dyDescent="0.25">
      <c r="A2494" s="1" t="s">
        <v>5060</v>
      </c>
      <c r="B2494" s="1">
        <v>16</v>
      </c>
      <c r="C2494" s="1">
        <v>16</v>
      </c>
      <c r="D2494" s="1">
        <f>IF(Table1[[#This Row],[Position]]&lt;4,3,(IF(Table1[[#This Row],[Position]]&gt;10,1,2)))</f>
        <v>1</v>
      </c>
      <c r="E2494" s="1">
        <f>IF(Table1[[#This Row],[Previous Position]]&lt;4,3,(IF(Table1[[#This Row],[Previous Position]]&gt;10,1,2)))</f>
        <v>1</v>
      </c>
      <c r="F2494" s="1">
        <v>30</v>
      </c>
      <c r="G2494" s="1">
        <v>13.51</v>
      </c>
      <c r="H2494" s="1" t="s">
        <v>1503</v>
      </c>
      <c r="I2494" s="1">
        <v>0</v>
      </c>
      <c r="J2494" s="1">
        <v>0</v>
      </c>
      <c r="K2494" s="1">
        <v>0.97</v>
      </c>
      <c r="L2494" s="1">
        <v>31200000</v>
      </c>
      <c r="M2494" s="1" t="s">
        <v>5061</v>
      </c>
    </row>
    <row r="2495" spans="1:13" x14ac:dyDescent="0.25">
      <c r="A2495" s="1" t="s">
        <v>5062</v>
      </c>
      <c r="B2495" s="1">
        <v>18</v>
      </c>
      <c r="C2495" s="1">
        <v>19</v>
      </c>
      <c r="D2495" s="1">
        <f>IF(Table1[[#This Row],[Position]]&lt;4,3,(IF(Table1[[#This Row],[Position]]&gt;10,1,2)))</f>
        <v>1</v>
      </c>
      <c r="E2495" s="1">
        <f>IF(Table1[[#This Row],[Previous Position]]&lt;4,3,(IF(Table1[[#This Row],[Previous Position]]&gt;10,1,2)))</f>
        <v>1</v>
      </c>
      <c r="F2495" s="1">
        <v>50</v>
      </c>
      <c r="G2495" s="1">
        <v>20.41</v>
      </c>
      <c r="H2495" s="1" t="s">
        <v>5063</v>
      </c>
      <c r="I2495" s="1">
        <v>0</v>
      </c>
      <c r="J2495" s="1">
        <v>0</v>
      </c>
      <c r="K2495" s="1">
        <v>0.49</v>
      </c>
      <c r="L2495" s="1">
        <v>174000000</v>
      </c>
      <c r="M2495" s="1" t="s">
        <v>5064</v>
      </c>
    </row>
    <row r="2496" spans="1:13" x14ac:dyDescent="0.25">
      <c r="A2496" s="1" t="s">
        <v>5065</v>
      </c>
      <c r="B2496" s="1">
        <v>18</v>
      </c>
      <c r="C2496" s="1">
        <v>0</v>
      </c>
      <c r="D2496" s="1">
        <f>IF(Table1[[#This Row],[Position]]&lt;4,3,(IF(Table1[[#This Row],[Position]]&gt;10,1,2)))</f>
        <v>1</v>
      </c>
      <c r="E2496" s="1">
        <f>IF(Table1[[#This Row],[Previous Position]]&lt;4,3,(IF(Table1[[#This Row],[Previous Position]]&gt;10,1,2)))</f>
        <v>3</v>
      </c>
      <c r="F2496" s="1">
        <v>50</v>
      </c>
      <c r="G2496" s="1">
        <v>26.72</v>
      </c>
      <c r="H2496" s="1" t="s">
        <v>70</v>
      </c>
      <c r="I2496" s="1">
        <v>0</v>
      </c>
      <c r="J2496" s="1">
        <v>0</v>
      </c>
      <c r="K2496" s="1">
        <v>0.92</v>
      </c>
      <c r="L2496" s="1">
        <v>35700000</v>
      </c>
      <c r="M2496" s="1" t="s">
        <v>5066</v>
      </c>
    </row>
    <row r="2497" spans="1:13" x14ac:dyDescent="0.25">
      <c r="A2497" s="1" t="s">
        <v>5067</v>
      </c>
      <c r="B2497" s="1">
        <v>15</v>
      </c>
      <c r="C2497" s="1">
        <v>15</v>
      </c>
      <c r="D2497" s="1">
        <f>IF(Table1[[#This Row],[Position]]&lt;4,3,(IF(Table1[[#This Row],[Position]]&gt;10,1,2)))</f>
        <v>1</v>
      </c>
      <c r="E2497" s="1">
        <f>IF(Table1[[#This Row],[Previous Position]]&lt;4,3,(IF(Table1[[#This Row],[Previous Position]]&gt;10,1,2)))</f>
        <v>1</v>
      </c>
      <c r="F2497" s="1">
        <v>30</v>
      </c>
      <c r="G2497" s="1">
        <v>0.6</v>
      </c>
      <c r="H2497" s="1" t="s">
        <v>3939</v>
      </c>
      <c r="I2497" s="1">
        <v>0</v>
      </c>
      <c r="J2497" s="1">
        <v>0</v>
      </c>
      <c r="K2497" s="1">
        <v>1</v>
      </c>
      <c r="L2497" s="1">
        <v>168000000</v>
      </c>
      <c r="M2497" s="1" t="s">
        <v>5068</v>
      </c>
    </row>
    <row r="2498" spans="1:13" x14ac:dyDescent="0.25">
      <c r="A2498" s="1" t="s">
        <v>5069</v>
      </c>
      <c r="B2498" s="1">
        <v>18</v>
      </c>
      <c r="C2498" s="1">
        <v>20</v>
      </c>
      <c r="D2498" s="1">
        <f>IF(Table1[[#This Row],[Position]]&lt;4,3,(IF(Table1[[#This Row],[Position]]&gt;10,1,2)))</f>
        <v>1</v>
      </c>
      <c r="E2498" s="1">
        <f>IF(Table1[[#This Row],[Previous Position]]&lt;4,3,(IF(Table1[[#This Row],[Previous Position]]&gt;10,1,2)))</f>
        <v>1</v>
      </c>
      <c r="F2498" s="1">
        <v>50</v>
      </c>
      <c r="G2498" s="1">
        <v>0</v>
      </c>
      <c r="H2498" s="1" t="s">
        <v>2702</v>
      </c>
      <c r="I2498" s="1">
        <v>0</v>
      </c>
      <c r="J2498" s="1">
        <v>0</v>
      </c>
      <c r="K2498" s="1">
        <v>0.75</v>
      </c>
      <c r="L2498" s="1">
        <v>257000000</v>
      </c>
      <c r="M2498" s="1" t="s">
        <v>5070</v>
      </c>
    </row>
    <row r="2499" spans="1:13" x14ac:dyDescent="0.25">
      <c r="A2499" s="1" t="s">
        <v>5071</v>
      </c>
      <c r="B2499" s="1">
        <v>19</v>
      </c>
      <c r="C2499" s="1">
        <v>20</v>
      </c>
      <c r="D2499" s="1">
        <f>IF(Table1[[#This Row],[Position]]&lt;4,3,(IF(Table1[[#This Row],[Position]]&gt;10,1,2)))</f>
        <v>1</v>
      </c>
      <c r="E2499" s="1">
        <f>IF(Table1[[#This Row],[Previous Position]]&lt;4,3,(IF(Table1[[#This Row],[Previous Position]]&gt;10,1,2)))</f>
        <v>1</v>
      </c>
      <c r="F2499" s="1">
        <v>50</v>
      </c>
      <c r="G2499" s="1">
        <v>2.81</v>
      </c>
      <c r="H2499" s="1" t="s">
        <v>2349</v>
      </c>
      <c r="I2499" s="1">
        <v>0</v>
      </c>
      <c r="J2499" s="1">
        <v>0</v>
      </c>
      <c r="K2499" s="1">
        <v>0.97</v>
      </c>
      <c r="L2499" s="1">
        <v>25400000</v>
      </c>
      <c r="M2499" s="1" t="s">
        <v>5072</v>
      </c>
    </row>
    <row r="2500" spans="1:13" x14ac:dyDescent="0.25">
      <c r="A2500" s="1" t="s">
        <v>5073</v>
      </c>
      <c r="B2500" s="1">
        <v>18</v>
      </c>
      <c r="C2500" s="1">
        <v>11</v>
      </c>
      <c r="D2500" s="1">
        <f>IF(Table1[[#This Row],[Position]]&lt;4,3,(IF(Table1[[#This Row],[Position]]&gt;10,1,2)))</f>
        <v>1</v>
      </c>
      <c r="E2500" s="1">
        <f>IF(Table1[[#This Row],[Previous Position]]&lt;4,3,(IF(Table1[[#This Row],[Previous Position]]&gt;10,1,2)))</f>
        <v>1</v>
      </c>
      <c r="F2500" s="1">
        <v>50</v>
      </c>
      <c r="G2500" s="1">
        <v>27.88</v>
      </c>
      <c r="H2500" s="1" t="s">
        <v>292</v>
      </c>
      <c r="I2500" s="1">
        <v>0</v>
      </c>
      <c r="J2500" s="1">
        <v>0</v>
      </c>
      <c r="K2500" s="1">
        <v>0.98</v>
      </c>
      <c r="L2500" s="1">
        <v>374000000</v>
      </c>
      <c r="M2500" s="1" t="s">
        <v>5074</v>
      </c>
    </row>
    <row r="2501" spans="1:13" x14ac:dyDescent="0.25">
      <c r="A2501" s="1" t="s">
        <v>3570</v>
      </c>
      <c r="B2501" s="1">
        <v>15</v>
      </c>
      <c r="C2501" s="1">
        <v>13</v>
      </c>
      <c r="D2501" s="1">
        <f>IF(Table1[[#This Row],[Position]]&lt;4,3,(IF(Table1[[#This Row],[Position]]&gt;10,1,2)))</f>
        <v>1</v>
      </c>
      <c r="E2501" s="1">
        <f>IF(Table1[[#This Row],[Previous Position]]&lt;4,3,(IF(Table1[[#This Row],[Previous Position]]&gt;10,1,2)))</f>
        <v>1</v>
      </c>
      <c r="F2501" s="1">
        <v>30</v>
      </c>
      <c r="G2501" s="1">
        <v>0</v>
      </c>
      <c r="H2501" s="1" t="s">
        <v>1078</v>
      </c>
      <c r="I2501" s="1">
        <v>0</v>
      </c>
      <c r="J2501" s="1">
        <v>0</v>
      </c>
      <c r="K2501" s="1">
        <v>0.23</v>
      </c>
      <c r="L2501" s="1">
        <v>22000000</v>
      </c>
      <c r="M2501" s="1" t="s">
        <v>3571</v>
      </c>
    </row>
    <row r="2502" spans="1:13" x14ac:dyDescent="0.25">
      <c r="A2502" s="1" t="s">
        <v>5075</v>
      </c>
      <c r="B2502" s="1">
        <v>16</v>
      </c>
      <c r="C2502" s="1">
        <v>16</v>
      </c>
      <c r="D2502" s="1">
        <f>IF(Table1[[#This Row],[Position]]&lt;4,3,(IF(Table1[[#This Row],[Position]]&gt;10,1,2)))</f>
        <v>1</v>
      </c>
      <c r="E2502" s="1">
        <f>IF(Table1[[#This Row],[Previous Position]]&lt;4,3,(IF(Table1[[#This Row],[Previous Position]]&gt;10,1,2)))</f>
        <v>1</v>
      </c>
      <c r="F2502" s="1">
        <v>30</v>
      </c>
      <c r="G2502" s="1">
        <v>0.24</v>
      </c>
      <c r="H2502" s="1" t="s">
        <v>5076</v>
      </c>
      <c r="I2502" s="1">
        <v>0</v>
      </c>
      <c r="J2502" s="1">
        <v>0</v>
      </c>
      <c r="K2502" s="1">
        <v>0.35</v>
      </c>
      <c r="L2502" s="1">
        <v>337000</v>
      </c>
      <c r="M2502" s="1" t="s">
        <v>5077</v>
      </c>
    </row>
    <row r="2503" spans="1:13" x14ac:dyDescent="0.25">
      <c r="A2503" s="1" t="s">
        <v>5078</v>
      </c>
      <c r="B2503" s="1">
        <v>18</v>
      </c>
      <c r="C2503" s="1">
        <v>0</v>
      </c>
      <c r="D2503" s="1">
        <f>IF(Table1[[#This Row],[Position]]&lt;4,3,(IF(Table1[[#This Row],[Position]]&gt;10,1,2)))</f>
        <v>1</v>
      </c>
      <c r="E2503" s="1">
        <f>IF(Table1[[#This Row],[Previous Position]]&lt;4,3,(IF(Table1[[#This Row],[Previous Position]]&gt;10,1,2)))</f>
        <v>3</v>
      </c>
      <c r="F2503" s="1">
        <v>50</v>
      </c>
      <c r="G2503" s="1">
        <v>0</v>
      </c>
      <c r="H2503" s="1" t="s">
        <v>1361</v>
      </c>
      <c r="I2503" s="1">
        <v>0</v>
      </c>
      <c r="J2503" s="1">
        <v>0</v>
      </c>
      <c r="K2503" s="1">
        <v>0.19</v>
      </c>
      <c r="L2503" s="1">
        <v>345000000</v>
      </c>
      <c r="M2503" s="1" t="s">
        <v>5079</v>
      </c>
    </row>
    <row r="2504" spans="1:13" x14ac:dyDescent="0.25">
      <c r="A2504" s="1" t="s">
        <v>5080</v>
      </c>
      <c r="B2504" s="1">
        <v>15</v>
      </c>
      <c r="C2504" s="1">
        <v>13</v>
      </c>
      <c r="D2504" s="1">
        <f>IF(Table1[[#This Row],[Position]]&lt;4,3,(IF(Table1[[#This Row],[Position]]&gt;10,1,2)))</f>
        <v>1</v>
      </c>
      <c r="E2504" s="1">
        <f>IF(Table1[[#This Row],[Previous Position]]&lt;4,3,(IF(Table1[[#This Row],[Previous Position]]&gt;10,1,2)))</f>
        <v>1</v>
      </c>
      <c r="F2504" s="1">
        <v>30</v>
      </c>
      <c r="G2504" s="1">
        <v>5.29</v>
      </c>
      <c r="H2504" s="1" t="s">
        <v>2615</v>
      </c>
      <c r="I2504" s="1">
        <v>0</v>
      </c>
      <c r="J2504" s="1">
        <v>0</v>
      </c>
      <c r="K2504" s="1">
        <v>1</v>
      </c>
      <c r="L2504" s="1">
        <v>161000000</v>
      </c>
      <c r="M2504" s="1" t="s">
        <v>5081</v>
      </c>
    </row>
    <row r="2505" spans="1:13" x14ac:dyDescent="0.25">
      <c r="A2505" s="1" t="s">
        <v>5082</v>
      </c>
      <c r="B2505" s="1">
        <v>18</v>
      </c>
      <c r="C2505" s="1">
        <v>0</v>
      </c>
      <c r="D2505" s="1">
        <f>IF(Table1[[#This Row],[Position]]&lt;4,3,(IF(Table1[[#This Row],[Position]]&gt;10,1,2)))</f>
        <v>1</v>
      </c>
      <c r="E2505" s="1">
        <f>IF(Table1[[#This Row],[Previous Position]]&lt;4,3,(IF(Table1[[#This Row],[Previous Position]]&gt;10,1,2)))</f>
        <v>3</v>
      </c>
      <c r="F2505" s="1">
        <v>50</v>
      </c>
      <c r="G2505" s="1">
        <v>0.73</v>
      </c>
      <c r="H2505" s="1" t="s">
        <v>555</v>
      </c>
      <c r="I2505" s="1">
        <v>0</v>
      </c>
      <c r="J2505" s="1">
        <v>0</v>
      </c>
      <c r="K2505" s="1">
        <v>0.46</v>
      </c>
      <c r="L2505" s="1">
        <v>584000000</v>
      </c>
      <c r="M2505" s="1" t="s">
        <v>5083</v>
      </c>
    </row>
    <row r="2506" spans="1:13" x14ac:dyDescent="0.25">
      <c r="A2506" s="1" t="s">
        <v>5084</v>
      </c>
      <c r="B2506" s="1">
        <v>15</v>
      </c>
      <c r="C2506" s="1">
        <v>14</v>
      </c>
      <c r="D2506" s="1">
        <f>IF(Table1[[#This Row],[Position]]&lt;4,3,(IF(Table1[[#This Row],[Position]]&gt;10,1,2)))</f>
        <v>1</v>
      </c>
      <c r="E2506" s="1">
        <f>IF(Table1[[#This Row],[Previous Position]]&lt;4,3,(IF(Table1[[#This Row],[Previous Position]]&gt;10,1,2)))</f>
        <v>1</v>
      </c>
      <c r="F2506" s="1">
        <v>30</v>
      </c>
      <c r="G2506" s="1">
        <v>0</v>
      </c>
      <c r="H2506" s="1" t="s">
        <v>127</v>
      </c>
      <c r="I2506" s="1">
        <v>0</v>
      </c>
      <c r="J2506" s="1">
        <v>0</v>
      </c>
      <c r="K2506" s="1">
        <v>0.66</v>
      </c>
      <c r="L2506" s="1">
        <v>26400000</v>
      </c>
      <c r="M2506" s="1" t="s">
        <v>5085</v>
      </c>
    </row>
    <row r="2507" spans="1:13" x14ac:dyDescent="0.25">
      <c r="A2507" s="1" t="s">
        <v>5086</v>
      </c>
      <c r="B2507" s="1">
        <v>16</v>
      </c>
      <c r="C2507" s="1">
        <v>11</v>
      </c>
      <c r="D2507" s="1">
        <f>IF(Table1[[#This Row],[Position]]&lt;4,3,(IF(Table1[[#This Row],[Position]]&gt;10,1,2)))</f>
        <v>1</v>
      </c>
      <c r="E2507" s="1">
        <f>IF(Table1[[#This Row],[Previous Position]]&lt;4,3,(IF(Table1[[#This Row],[Previous Position]]&gt;10,1,2)))</f>
        <v>1</v>
      </c>
      <c r="F2507" s="1">
        <v>30</v>
      </c>
      <c r="G2507" s="1">
        <v>6.65</v>
      </c>
      <c r="H2507" s="1" t="s">
        <v>2253</v>
      </c>
      <c r="I2507" s="1">
        <v>0</v>
      </c>
      <c r="J2507" s="1">
        <v>0</v>
      </c>
      <c r="K2507" s="1">
        <v>0.97</v>
      </c>
      <c r="L2507" s="1">
        <v>38000000</v>
      </c>
      <c r="M2507" s="1" t="s">
        <v>5087</v>
      </c>
    </row>
    <row r="2508" spans="1:13" x14ac:dyDescent="0.25">
      <c r="A2508" s="1" t="s">
        <v>5088</v>
      </c>
      <c r="B2508" s="1">
        <v>15</v>
      </c>
      <c r="C2508" s="1">
        <v>14</v>
      </c>
      <c r="D2508" s="1">
        <f>IF(Table1[[#This Row],[Position]]&lt;4,3,(IF(Table1[[#This Row],[Position]]&gt;10,1,2)))</f>
        <v>1</v>
      </c>
      <c r="E2508" s="1">
        <f>IF(Table1[[#This Row],[Previous Position]]&lt;4,3,(IF(Table1[[#This Row],[Previous Position]]&gt;10,1,2)))</f>
        <v>1</v>
      </c>
      <c r="F2508" s="1">
        <v>30</v>
      </c>
      <c r="G2508" s="1">
        <v>0</v>
      </c>
      <c r="H2508" s="1" t="s">
        <v>1106</v>
      </c>
      <c r="I2508" s="1">
        <v>0</v>
      </c>
      <c r="J2508" s="1">
        <v>0</v>
      </c>
      <c r="K2508" s="1">
        <v>0.11</v>
      </c>
      <c r="L2508" s="1">
        <v>19800000</v>
      </c>
      <c r="M2508" s="1" t="s">
        <v>5089</v>
      </c>
    </row>
    <row r="2509" spans="1:13" x14ac:dyDescent="0.25">
      <c r="A2509" s="1" t="s">
        <v>5090</v>
      </c>
      <c r="B2509" s="1">
        <v>19</v>
      </c>
      <c r="C2509" s="1">
        <v>17</v>
      </c>
      <c r="D2509" s="1">
        <f>IF(Table1[[#This Row],[Position]]&lt;4,3,(IF(Table1[[#This Row],[Position]]&gt;10,1,2)))</f>
        <v>1</v>
      </c>
      <c r="E2509" s="1">
        <f>IF(Table1[[#This Row],[Previous Position]]&lt;4,3,(IF(Table1[[#This Row],[Previous Position]]&gt;10,1,2)))</f>
        <v>1</v>
      </c>
      <c r="F2509" s="1">
        <v>50</v>
      </c>
      <c r="G2509" s="1">
        <v>0</v>
      </c>
      <c r="H2509" s="1" t="s">
        <v>56</v>
      </c>
      <c r="I2509" s="1">
        <v>0</v>
      </c>
      <c r="J2509" s="1">
        <v>0</v>
      </c>
      <c r="K2509" s="1">
        <v>0.12</v>
      </c>
      <c r="L2509" s="1">
        <v>1950000</v>
      </c>
      <c r="M2509" s="1" t="s">
        <v>5091</v>
      </c>
    </row>
    <row r="2510" spans="1:13" x14ac:dyDescent="0.25">
      <c r="A2510" s="1" t="s">
        <v>5092</v>
      </c>
      <c r="B2510" s="1">
        <v>16</v>
      </c>
      <c r="C2510" s="1">
        <v>16</v>
      </c>
      <c r="D2510" s="1">
        <f>IF(Table1[[#This Row],[Position]]&lt;4,3,(IF(Table1[[#This Row],[Position]]&gt;10,1,2)))</f>
        <v>1</v>
      </c>
      <c r="E2510" s="1">
        <f>IF(Table1[[#This Row],[Previous Position]]&lt;4,3,(IF(Table1[[#This Row],[Previous Position]]&gt;10,1,2)))</f>
        <v>1</v>
      </c>
      <c r="F2510" s="1">
        <v>30</v>
      </c>
      <c r="G2510" s="1">
        <v>0</v>
      </c>
      <c r="H2510" s="1" t="s">
        <v>5093</v>
      </c>
      <c r="I2510" s="1">
        <v>0</v>
      </c>
      <c r="J2510" s="1">
        <v>0</v>
      </c>
      <c r="K2510" s="1">
        <v>0.56000000000000005</v>
      </c>
      <c r="L2510" s="1">
        <v>70000000</v>
      </c>
      <c r="M2510" s="1" t="s">
        <v>5094</v>
      </c>
    </row>
    <row r="2511" spans="1:13" x14ac:dyDescent="0.25">
      <c r="A2511" s="1" t="s">
        <v>5095</v>
      </c>
      <c r="B2511" s="1">
        <v>15</v>
      </c>
      <c r="C2511" s="1">
        <v>15</v>
      </c>
      <c r="D2511" s="1">
        <f>IF(Table1[[#This Row],[Position]]&lt;4,3,(IF(Table1[[#This Row],[Position]]&gt;10,1,2)))</f>
        <v>1</v>
      </c>
      <c r="E2511" s="1">
        <f>IF(Table1[[#This Row],[Previous Position]]&lt;4,3,(IF(Table1[[#This Row],[Previous Position]]&gt;10,1,2)))</f>
        <v>1</v>
      </c>
      <c r="F2511" s="1">
        <v>30</v>
      </c>
      <c r="G2511" s="1">
        <v>0</v>
      </c>
      <c r="H2511" s="1" t="s">
        <v>4385</v>
      </c>
      <c r="I2511" s="1">
        <v>0</v>
      </c>
      <c r="J2511" s="1">
        <v>0</v>
      </c>
      <c r="K2511" s="1">
        <v>0.01</v>
      </c>
      <c r="L2511" s="1">
        <v>628000</v>
      </c>
      <c r="M2511" s="1" t="s">
        <v>5096</v>
      </c>
    </row>
    <row r="2512" spans="1:13" x14ac:dyDescent="0.25">
      <c r="A2512" s="1" t="s">
        <v>5097</v>
      </c>
      <c r="B2512" s="1">
        <v>16</v>
      </c>
      <c r="C2512" s="1">
        <v>17</v>
      </c>
      <c r="D2512" s="1">
        <f>IF(Table1[[#This Row],[Position]]&lt;4,3,(IF(Table1[[#This Row],[Position]]&gt;10,1,2)))</f>
        <v>1</v>
      </c>
      <c r="E2512" s="1">
        <f>IF(Table1[[#This Row],[Previous Position]]&lt;4,3,(IF(Table1[[#This Row],[Previous Position]]&gt;10,1,2)))</f>
        <v>1</v>
      </c>
      <c r="F2512" s="1">
        <v>30</v>
      </c>
      <c r="G2512" s="1">
        <v>0</v>
      </c>
      <c r="H2512" s="1" t="s">
        <v>2933</v>
      </c>
      <c r="I2512" s="1">
        <v>0</v>
      </c>
      <c r="J2512" s="1">
        <v>0</v>
      </c>
      <c r="K2512" s="1">
        <v>0.09</v>
      </c>
      <c r="L2512" s="1">
        <v>105000000</v>
      </c>
      <c r="M2512" s="1" t="s">
        <v>5098</v>
      </c>
    </row>
    <row r="2513" spans="1:13" x14ac:dyDescent="0.25">
      <c r="A2513" s="1" t="s">
        <v>4787</v>
      </c>
      <c r="B2513" s="1">
        <v>15</v>
      </c>
      <c r="C2513" s="1">
        <v>13</v>
      </c>
      <c r="D2513" s="1">
        <f>IF(Table1[[#This Row],[Position]]&lt;4,3,(IF(Table1[[#This Row],[Position]]&gt;10,1,2)))</f>
        <v>1</v>
      </c>
      <c r="E2513" s="1">
        <f>IF(Table1[[#This Row],[Previous Position]]&lt;4,3,(IF(Table1[[#This Row],[Previous Position]]&gt;10,1,2)))</f>
        <v>1</v>
      </c>
      <c r="F2513" s="1">
        <v>30</v>
      </c>
      <c r="G2513" s="1">
        <v>0</v>
      </c>
      <c r="H2513" s="1" t="s">
        <v>562</v>
      </c>
      <c r="I2513" s="1">
        <v>0</v>
      </c>
      <c r="J2513" s="1">
        <v>0</v>
      </c>
      <c r="K2513" s="1">
        <v>0.25</v>
      </c>
      <c r="L2513" s="1">
        <v>20500000</v>
      </c>
      <c r="M2513" s="1" t="s">
        <v>4788</v>
      </c>
    </row>
    <row r="2514" spans="1:13" x14ac:dyDescent="0.25">
      <c r="A2514" s="1" t="s">
        <v>5099</v>
      </c>
      <c r="B2514" s="1">
        <v>16</v>
      </c>
      <c r="C2514" s="1">
        <v>15</v>
      </c>
      <c r="D2514" s="1">
        <f>IF(Table1[[#This Row],[Position]]&lt;4,3,(IF(Table1[[#This Row],[Position]]&gt;10,1,2)))</f>
        <v>1</v>
      </c>
      <c r="E2514" s="1">
        <f>IF(Table1[[#This Row],[Previous Position]]&lt;4,3,(IF(Table1[[#This Row],[Previous Position]]&gt;10,1,2)))</f>
        <v>1</v>
      </c>
      <c r="F2514" s="1">
        <v>30</v>
      </c>
      <c r="G2514" s="1">
        <v>0</v>
      </c>
      <c r="H2514" s="1" t="s">
        <v>3782</v>
      </c>
      <c r="I2514" s="1">
        <v>0</v>
      </c>
      <c r="J2514" s="1">
        <v>0</v>
      </c>
      <c r="K2514" s="1">
        <v>0.42</v>
      </c>
      <c r="L2514" s="1">
        <v>33400000</v>
      </c>
      <c r="M2514" s="1" t="s">
        <v>5100</v>
      </c>
    </row>
    <row r="2515" spans="1:13" x14ac:dyDescent="0.25">
      <c r="A2515" s="1" t="s">
        <v>5101</v>
      </c>
      <c r="B2515" s="1">
        <v>15</v>
      </c>
      <c r="C2515" s="1">
        <v>0</v>
      </c>
      <c r="D2515" s="1">
        <f>IF(Table1[[#This Row],[Position]]&lt;4,3,(IF(Table1[[#This Row],[Position]]&gt;10,1,2)))</f>
        <v>1</v>
      </c>
      <c r="E2515" s="1">
        <f>IF(Table1[[#This Row],[Previous Position]]&lt;4,3,(IF(Table1[[#This Row],[Previous Position]]&gt;10,1,2)))</f>
        <v>3</v>
      </c>
      <c r="F2515" s="1">
        <v>30</v>
      </c>
      <c r="G2515" s="1">
        <v>0</v>
      </c>
      <c r="H2515" s="1" t="s">
        <v>5102</v>
      </c>
      <c r="I2515" s="1">
        <v>0</v>
      </c>
      <c r="J2515" s="1">
        <v>0</v>
      </c>
      <c r="K2515" s="1">
        <v>0</v>
      </c>
      <c r="L2515" s="1">
        <v>1800000</v>
      </c>
      <c r="M2515" s="1" t="s">
        <v>5103</v>
      </c>
    </row>
    <row r="2516" spans="1:13" x14ac:dyDescent="0.25">
      <c r="A2516" s="1" t="s">
        <v>5104</v>
      </c>
      <c r="B2516" s="1">
        <v>18</v>
      </c>
      <c r="C2516" s="1">
        <v>14</v>
      </c>
      <c r="D2516" s="1">
        <f>IF(Table1[[#This Row],[Position]]&lt;4,3,(IF(Table1[[#This Row],[Position]]&gt;10,1,2)))</f>
        <v>1</v>
      </c>
      <c r="E2516" s="1">
        <f>IF(Table1[[#This Row],[Previous Position]]&lt;4,3,(IF(Table1[[#This Row],[Previous Position]]&gt;10,1,2)))</f>
        <v>1</v>
      </c>
      <c r="F2516" s="1">
        <v>50</v>
      </c>
      <c r="G2516" s="1">
        <v>0</v>
      </c>
      <c r="H2516" s="1" t="s">
        <v>234</v>
      </c>
      <c r="I2516" s="1">
        <v>0</v>
      </c>
      <c r="J2516" s="1">
        <v>0</v>
      </c>
      <c r="K2516" s="1">
        <v>0</v>
      </c>
      <c r="L2516" s="1">
        <v>1020000000</v>
      </c>
      <c r="M2516" s="1" t="s">
        <v>5105</v>
      </c>
    </row>
    <row r="2517" spans="1:13" x14ac:dyDescent="0.25">
      <c r="A2517" s="1" t="s">
        <v>5106</v>
      </c>
      <c r="B2517" s="1">
        <v>15</v>
      </c>
      <c r="C2517" s="1">
        <v>0</v>
      </c>
      <c r="D2517" s="1">
        <f>IF(Table1[[#This Row],[Position]]&lt;4,3,(IF(Table1[[#This Row],[Position]]&gt;10,1,2)))</f>
        <v>1</v>
      </c>
      <c r="E2517" s="1">
        <f>IF(Table1[[#This Row],[Previous Position]]&lt;4,3,(IF(Table1[[#This Row],[Previous Position]]&gt;10,1,2)))</f>
        <v>3</v>
      </c>
      <c r="F2517" s="1">
        <v>30</v>
      </c>
      <c r="G2517" s="1">
        <v>0</v>
      </c>
      <c r="H2517" s="1" t="s">
        <v>3033</v>
      </c>
      <c r="I2517" s="1">
        <v>0</v>
      </c>
      <c r="J2517" s="1">
        <v>0</v>
      </c>
      <c r="K2517" s="1">
        <v>0.25</v>
      </c>
      <c r="L2517" s="1">
        <v>1680000</v>
      </c>
      <c r="M2517" s="1" t="s">
        <v>5107</v>
      </c>
    </row>
    <row r="2518" spans="1:13" x14ac:dyDescent="0.25">
      <c r="A2518" s="1" t="s">
        <v>5108</v>
      </c>
      <c r="B2518" s="1">
        <v>19</v>
      </c>
      <c r="C2518" s="1">
        <v>18</v>
      </c>
      <c r="D2518" s="1">
        <f>IF(Table1[[#This Row],[Position]]&lt;4,3,(IF(Table1[[#This Row],[Position]]&gt;10,1,2)))</f>
        <v>1</v>
      </c>
      <c r="E2518" s="1">
        <f>IF(Table1[[#This Row],[Previous Position]]&lt;4,3,(IF(Table1[[#This Row],[Previous Position]]&gt;10,1,2)))</f>
        <v>1</v>
      </c>
      <c r="F2518" s="1">
        <v>50</v>
      </c>
      <c r="G2518" s="1">
        <v>0</v>
      </c>
      <c r="H2518" s="1" t="s">
        <v>113</v>
      </c>
      <c r="I2518" s="1">
        <v>0</v>
      </c>
      <c r="J2518" s="1">
        <v>0</v>
      </c>
      <c r="K2518" s="1">
        <v>0.18</v>
      </c>
      <c r="L2518" s="1">
        <v>13500000</v>
      </c>
      <c r="M2518" s="1" t="s">
        <v>5109</v>
      </c>
    </row>
    <row r="2519" spans="1:13" x14ac:dyDescent="0.25">
      <c r="A2519" s="1" t="s">
        <v>5110</v>
      </c>
      <c r="B2519" s="1">
        <v>16</v>
      </c>
      <c r="C2519" s="1">
        <v>18</v>
      </c>
      <c r="D2519" s="1">
        <f>IF(Table1[[#This Row],[Position]]&lt;4,3,(IF(Table1[[#This Row],[Position]]&gt;10,1,2)))</f>
        <v>1</v>
      </c>
      <c r="E2519" s="1">
        <f>IF(Table1[[#This Row],[Previous Position]]&lt;4,3,(IF(Table1[[#This Row],[Previous Position]]&gt;10,1,2)))</f>
        <v>1</v>
      </c>
      <c r="F2519" s="1">
        <v>30</v>
      </c>
      <c r="G2519" s="1">
        <v>13.46</v>
      </c>
      <c r="H2519" s="1" t="s">
        <v>5111</v>
      </c>
      <c r="I2519" s="1">
        <v>0</v>
      </c>
      <c r="J2519" s="1">
        <v>0</v>
      </c>
      <c r="K2519" s="1">
        <v>0.88</v>
      </c>
      <c r="L2519" s="1">
        <v>34300000</v>
      </c>
      <c r="M2519" s="1" t="s">
        <v>5112</v>
      </c>
    </row>
    <row r="2520" spans="1:13" x14ac:dyDescent="0.25">
      <c r="A2520" s="1" t="s">
        <v>5113</v>
      </c>
      <c r="B2520" s="1">
        <v>19</v>
      </c>
      <c r="C2520" s="1">
        <v>19</v>
      </c>
      <c r="D2520" s="1">
        <f>IF(Table1[[#This Row],[Position]]&lt;4,3,(IF(Table1[[#This Row],[Position]]&gt;10,1,2)))</f>
        <v>1</v>
      </c>
      <c r="E2520" s="1">
        <f>IF(Table1[[#This Row],[Previous Position]]&lt;4,3,(IF(Table1[[#This Row],[Previous Position]]&gt;10,1,2)))</f>
        <v>1</v>
      </c>
      <c r="F2520" s="1">
        <v>50</v>
      </c>
      <c r="G2520" s="1">
        <v>0</v>
      </c>
      <c r="H2520" s="1" t="s">
        <v>5114</v>
      </c>
      <c r="I2520" s="1">
        <v>0</v>
      </c>
      <c r="J2520" s="1">
        <v>0</v>
      </c>
      <c r="K2520" s="1">
        <v>0.01</v>
      </c>
      <c r="L2520" s="1">
        <v>320000000</v>
      </c>
      <c r="M2520" s="1" t="s">
        <v>5115</v>
      </c>
    </row>
    <row r="2521" spans="1:13" x14ac:dyDescent="0.25">
      <c r="A2521" s="1" t="s">
        <v>5116</v>
      </c>
      <c r="B2521" s="1">
        <v>18</v>
      </c>
      <c r="C2521" s="1">
        <v>18</v>
      </c>
      <c r="D2521" s="1">
        <f>IF(Table1[[#This Row],[Position]]&lt;4,3,(IF(Table1[[#This Row],[Position]]&gt;10,1,2)))</f>
        <v>1</v>
      </c>
      <c r="E2521" s="1">
        <f>IF(Table1[[#This Row],[Previous Position]]&lt;4,3,(IF(Table1[[#This Row],[Previous Position]]&gt;10,1,2)))</f>
        <v>1</v>
      </c>
      <c r="F2521" s="1">
        <v>50</v>
      </c>
      <c r="G2521" s="1">
        <v>0</v>
      </c>
      <c r="H2521" s="1" t="s">
        <v>4248</v>
      </c>
      <c r="I2521" s="1">
        <v>0</v>
      </c>
      <c r="J2521" s="1">
        <v>0</v>
      </c>
      <c r="K2521" s="1">
        <v>0.01</v>
      </c>
      <c r="L2521" s="1">
        <v>3370000</v>
      </c>
      <c r="M2521" s="1" t="s">
        <v>5117</v>
      </c>
    </row>
    <row r="2522" spans="1:13" x14ac:dyDescent="0.25">
      <c r="A2522" s="1" t="s">
        <v>5118</v>
      </c>
      <c r="B2522" s="1">
        <v>16</v>
      </c>
      <c r="C2522" s="1">
        <v>17</v>
      </c>
      <c r="D2522" s="1">
        <f>IF(Table1[[#This Row],[Position]]&lt;4,3,(IF(Table1[[#This Row],[Position]]&gt;10,1,2)))</f>
        <v>1</v>
      </c>
      <c r="E2522" s="1">
        <f>IF(Table1[[#This Row],[Previous Position]]&lt;4,3,(IF(Table1[[#This Row],[Previous Position]]&gt;10,1,2)))</f>
        <v>1</v>
      </c>
      <c r="F2522" s="1">
        <v>30</v>
      </c>
      <c r="G2522" s="1">
        <v>7.37</v>
      </c>
      <c r="H2522" s="1" t="s">
        <v>5119</v>
      </c>
      <c r="I2522" s="1">
        <v>0</v>
      </c>
      <c r="J2522" s="1">
        <v>0</v>
      </c>
      <c r="K2522" s="1">
        <v>0.77</v>
      </c>
      <c r="L2522" s="1">
        <v>298000000</v>
      </c>
      <c r="M2522" s="1" t="s">
        <v>5120</v>
      </c>
    </row>
    <row r="2523" spans="1:13" x14ac:dyDescent="0.25">
      <c r="A2523" s="1" t="s">
        <v>5121</v>
      </c>
      <c r="B2523" s="1">
        <v>19</v>
      </c>
      <c r="C2523" s="1">
        <v>4</v>
      </c>
      <c r="D2523" s="1">
        <f>IF(Table1[[#This Row],[Position]]&lt;4,3,(IF(Table1[[#This Row],[Position]]&gt;10,1,2)))</f>
        <v>1</v>
      </c>
      <c r="E2523" s="1">
        <f>IF(Table1[[#This Row],[Previous Position]]&lt;4,3,(IF(Table1[[#This Row],[Previous Position]]&gt;10,1,2)))</f>
        <v>2</v>
      </c>
      <c r="F2523" s="1">
        <v>50</v>
      </c>
      <c r="G2523" s="1">
        <v>19.82</v>
      </c>
      <c r="H2523" s="1" t="s">
        <v>3284</v>
      </c>
      <c r="I2523" s="1">
        <v>0</v>
      </c>
      <c r="J2523" s="1">
        <v>0</v>
      </c>
      <c r="K2523" s="1">
        <v>0.94</v>
      </c>
      <c r="L2523" s="1">
        <v>185000000</v>
      </c>
      <c r="M2523" s="1" t="s">
        <v>5122</v>
      </c>
    </row>
    <row r="2524" spans="1:13" x14ac:dyDescent="0.25">
      <c r="A2524" s="1" t="s">
        <v>5123</v>
      </c>
      <c r="B2524" s="1">
        <v>15</v>
      </c>
      <c r="C2524" s="1">
        <v>16</v>
      </c>
      <c r="D2524" s="1">
        <f>IF(Table1[[#This Row],[Position]]&lt;4,3,(IF(Table1[[#This Row],[Position]]&gt;10,1,2)))</f>
        <v>1</v>
      </c>
      <c r="E2524" s="1">
        <f>IF(Table1[[#This Row],[Previous Position]]&lt;4,3,(IF(Table1[[#This Row],[Previous Position]]&gt;10,1,2)))</f>
        <v>1</v>
      </c>
      <c r="F2524" s="1">
        <v>30</v>
      </c>
      <c r="G2524" s="1">
        <v>23.36</v>
      </c>
      <c r="H2524" s="1" t="s">
        <v>4885</v>
      </c>
      <c r="I2524" s="1">
        <v>0</v>
      </c>
      <c r="J2524" s="1">
        <v>0</v>
      </c>
      <c r="K2524" s="1">
        <v>0.99</v>
      </c>
      <c r="L2524" s="1">
        <v>62100000</v>
      </c>
      <c r="M2524" s="1" t="s">
        <v>5124</v>
      </c>
    </row>
    <row r="2525" spans="1:13" x14ac:dyDescent="0.25">
      <c r="A2525" s="1" t="s">
        <v>5125</v>
      </c>
      <c r="B2525" s="1">
        <v>16</v>
      </c>
      <c r="C2525" s="1">
        <v>15</v>
      </c>
      <c r="D2525" s="1">
        <f>IF(Table1[[#This Row],[Position]]&lt;4,3,(IF(Table1[[#This Row],[Position]]&gt;10,1,2)))</f>
        <v>1</v>
      </c>
      <c r="E2525" s="1">
        <f>IF(Table1[[#This Row],[Previous Position]]&lt;4,3,(IF(Table1[[#This Row],[Previous Position]]&gt;10,1,2)))</f>
        <v>1</v>
      </c>
      <c r="F2525" s="1">
        <v>30</v>
      </c>
      <c r="G2525" s="1">
        <v>0</v>
      </c>
      <c r="H2525" s="1" t="s">
        <v>4375</v>
      </c>
      <c r="I2525" s="1">
        <v>0</v>
      </c>
      <c r="J2525" s="1">
        <v>0</v>
      </c>
      <c r="K2525" s="1">
        <v>0.09</v>
      </c>
      <c r="L2525" s="1">
        <v>87400000</v>
      </c>
      <c r="M2525" s="1" t="s">
        <v>5126</v>
      </c>
    </row>
    <row r="2526" spans="1:13" x14ac:dyDescent="0.25">
      <c r="A2526" s="1" t="s">
        <v>422</v>
      </c>
      <c r="B2526" s="1">
        <v>18</v>
      </c>
      <c r="C2526" s="1">
        <v>0</v>
      </c>
      <c r="D2526" s="1">
        <f>IF(Table1[[#This Row],[Position]]&lt;4,3,(IF(Table1[[#This Row],[Position]]&gt;10,1,2)))</f>
        <v>1</v>
      </c>
      <c r="E2526" s="1">
        <f>IF(Table1[[#This Row],[Previous Position]]&lt;4,3,(IF(Table1[[#This Row],[Previous Position]]&gt;10,1,2)))</f>
        <v>3</v>
      </c>
      <c r="F2526" s="1">
        <v>50</v>
      </c>
      <c r="G2526" s="1">
        <v>8.27</v>
      </c>
      <c r="H2526" s="1" t="s">
        <v>3180</v>
      </c>
      <c r="I2526" s="1">
        <v>0</v>
      </c>
      <c r="J2526" s="1">
        <v>0</v>
      </c>
      <c r="K2526" s="1">
        <v>0.68</v>
      </c>
      <c r="L2526" s="1">
        <v>494000</v>
      </c>
      <c r="M2526" s="1" t="s">
        <v>424</v>
      </c>
    </row>
    <row r="2527" spans="1:13" x14ac:dyDescent="0.25">
      <c r="A2527" s="1" t="s">
        <v>422</v>
      </c>
      <c r="B2527" s="1">
        <v>20</v>
      </c>
      <c r="C2527" s="1">
        <v>13</v>
      </c>
      <c r="D2527" s="1">
        <f>IF(Table1[[#This Row],[Position]]&lt;4,3,(IF(Table1[[#This Row],[Position]]&gt;10,1,2)))</f>
        <v>1</v>
      </c>
      <c r="E2527" s="1">
        <f>IF(Table1[[#This Row],[Previous Position]]&lt;4,3,(IF(Table1[[#This Row],[Previous Position]]&gt;10,1,2)))</f>
        <v>1</v>
      </c>
      <c r="F2527" s="1">
        <v>50</v>
      </c>
      <c r="G2527" s="1">
        <v>8.27</v>
      </c>
      <c r="H2527" s="1" t="s">
        <v>1402</v>
      </c>
      <c r="I2527" s="1">
        <v>0</v>
      </c>
      <c r="J2527" s="1">
        <v>0</v>
      </c>
      <c r="K2527" s="1">
        <v>0.68</v>
      </c>
      <c r="L2527" s="1">
        <v>494000</v>
      </c>
      <c r="M2527" s="1" t="s">
        <v>424</v>
      </c>
    </row>
    <row r="2528" spans="1:13" x14ac:dyDescent="0.25">
      <c r="A2528" s="1" t="s">
        <v>422</v>
      </c>
      <c r="B2528" s="1">
        <v>19</v>
      </c>
      <c r="C2528" s="1">
        <v>17</v>
      </c>
      <c r="D2528" s="1">
        <f>IF(Table1[[#This Row],[Position]]&lt;4,3,(IF(Table1[[#This Row],[Position]]&gt;10,1,2)))</f>
        <v>1</v>
      </c>
      <c r="E2528" s="1">
        <f>IF(Table1[[#This Row],[Previous Position]]&lt;4,3,(IF(Table1[[#This Row],[Previous Position]]&gt;10,1,2)))</f>
        <v>1</v>
      </c>
      <c r="F2528" s="1">
        <v>50</v>
      </c>
      <c r="G2528" s="1">
        <v>8.27</v>
      </c>
      <c r="H2528" s="1" t="s">
        <v>4121</v>
      </c>
      <c r="I2528" s="1">
        <v>0</v>
      </c>
      <c r="J2528" s="1">
        <v>0</v>
      </c>
      <c r="K2528" s="1">
        <v>0.68</v>
      </c>
      <c r="L2528" s="1">
        <v>494000</v>
      </c>
      <c r="M2528" s="1" t="s">
        <v>424</v>
      </c>
    </row>
    <row r="2529" spans="1:13" x14ac:dyDescent="0.25">
      <c r="A2529" s="1" t="s">
        <v>5127</v>
      </c>
      <c r="B2529" s="1">
        <v>19</v>
      </c>
      <c r="C2529" s="1">
        <v>0</v>
      </c>
      <c r="D2529" s="1">
        <f>IF(Table1[[#This Row],[Position]]&lt;4,3,(IF(Table1[[#This Row],[Position]]&gt;10,1,2)))</f>
        <v>1</v>
      </c>
      <c r="E2529" s="1">
        <f>IF(Table1[[#This Row],[Previous Position]]&lt;4,3,(IF(Table1[[#This Row],[Previous Position]]&gt;10,1,2)))</f>
        <v>3</v>
      </c>
      <c r="F2529" s="1">
        <v>50</v>
      </c>
      <c r="G2529" s="1">
        <v>0</v>
      </c>
      <c r="H2529" s="1" t="s">
        <v>2486</v>
      </c>
      <c r="I2529" s="1">
        <v>0</v>
      </c>
      <c r="J2529" s="1">
        <v>0</v>
      </c>
      <c r="K2529" s="1">
        <v>0.02</v>
      </c>
      <c r="L2529" s="1">
        <v>35300000</v>
      </c>
      <c r="M2529" s="1" t="s">
        <v>5128</v>
      </c>
    </row>
    <row r="2530" spans="1:13" x14ac:dyDescent="0.25">
      <c r="A2530" s="1" t="s">
        <v>5129</v>
      </c>
      <c r="B2530" s="1">
        <v>16</v>
      </c>
      <c r="C2530" s="1">
        <v>19</v>
      </c>
      <c r="D2530" s="1">
        <f>IF(Table1[[#This Row],[Position]]&lt;4,3,(IF(Table1[[#This Row],[Position]]&gt;10,1,2)))</f>
        <v>1</v>
      </c>
      <c r="E2530" s="1">
        <f>IF(Table1[[#This Row],[Previous Position]]&lt;4,3,(IF(Table1[[#This Row],[Previous Position]]&gt;10,1,2)))</f>
        <v>1</v>
      </c>
      <c r="F2530" s="1">
        <v>30</v>
      </c>
      <c r="G2530" s="1">
        <v>5.99</v>
      </c>
      <c r="H2530" s="1" t="s">
        <v>562</v>
      </c>
      <c r="I2530" s="1">
        <v>0</v>
      </c>
      <c r="J2530" s="1">
        <v>0</v>
      </c>
      <c r="K2530" s="1">
        <v>0.45</v>
      </c>
      <c r="L2530" s="1">
        <v>534000</v>
      </c>
      <c r="M2530" s="1" t="s">
        <v>5130</v>
      </c>
    </row>
    <row r="2531" spans="1:13" x14ac:dyDescent="0.25">
      <c r="A2531" s="1" t="s">
        <v>4916</v>
      </c>
      <c r="B2531" s="1">
        <v>14</v>
      </c>
      <c r="C2531" s="1">
        <v>0</v>
      </c>
      <c r="D2531" s="1">
        <f>IF(Table1[[#This Row],[Position]]&lt;4,3,(IF(Table1[[#This Row],[Position]]&gt;10,1,2)))</f>
        <v>1</v>
      </c>
      <c r="E2531" s="1">
        <f>IF(Table1[[#This Row],[Previous Position]]&lt;4,3,(IF(Table1[[#This Row],[Previous Position]]&gt;10,1,2)))</f>
        <v>3</v>
      </c>
      <c r="F2531" s="1">
        <v>20</v>
      </c>
      <c r="G2531" s="1">
        <v>35.61</v>
      </c>
      <c r="H2531" s="1" t="s">
        <v>130</v>
      </c>
      <c r="I2531" s="1">
        <v>0</v>
      </c>
      <c r="J2531" s="1">
        <v>0</v>
      </c>
      <c r="K2531" s="1">
        <v>0.94</v>
      </c>
      <c r="L2531" s="1">
        <v>25000000</v>
      </c>
      <c r="M2531" s="1" t="s">
        <v>4917</v>
      </c>
    </row>
    <row r="2532" spans="1:13" x14ac:dyDescent="0.25">
      <c r="A2532" s="1" t="s">
        <v>5131</v>
      </c>
      <c r="B2532" s="1">
        <v>14</v>
      </c>
      <c r="C2532" s="1">
        <v>8</v>
      </c>
      <c r="D2532" s="1">
        <f>IF(Table1[[#This Row],[Position]]&lt;4,3,(IF(Table1[[#This Row],[Position]]&gt;10,1,2)))</f>
        <v>1</v>
      </c>
      <c r="E2532" s="1">
        <f>IF(Table1[[#This Row],[Previous Position]]&lt;4,3,(IF(Table1[[#This Row],[Previous Position]]&gt;10,1,2)))</f>
        <v>2</v>
      </c>
      <c r="F2532" s="1">
        <v>20</v>
      </c>
      <c r="G2532" s="1">
        <v>0</v>
      </c>
      <c r="H2532" s="1" t="s">
        <v>1596</v>
      </c>
      <c r="I2532" s="1">
        <v>0</v>
      </c>
      <c r="J2532" s="1">
        <v>0</v>
      </c>
      <c r="K2532" s="1">
        <v>0.95</v>
      </c>
      <c r="L2532" s="1">
        <v>1490000</v>
      </c>
      <c r="M2532" s="1" t="s">
        <v>5132</v>
      </c>
    </row>
    <row r="2533" spans="1:13" x14ac:dyDescent="0.25">
      <c r="A2533" s="1" t="s">
        <v>5133</v>
      </c>
      <c r="B2533" s="1">
        <v>14</v>
      </c>
      <c r="C2533" s="1">
        <v>0</v>
      </c>
      <c r="D2533" s="1">
        <f>IF(Table1[[#This Row],[Position]]&lt;4,3,(IF(Table1[[#This Row],[Position]]&gt;10,1,2)))</f>
        <v>1</v>
      </c>
      <c r="E2533" s="1">
        <f>IF(Table1[[#This Row],[Previous Position]]&lt;4,3,(IF(Table1[[#This Row],[Previous Position]]&gt;10,1,2)))</f>
        <v>3</v>
      </c>
      <c r="F2533" s="1">
        <v>20</v>
      </c>
      <c r="G2533" s="1">
        <v>0</v>
      </c>
      <c r="H2533" s="1" t="s">
        <v>4452</v>
      </c>
      <c r="I2533" s="1">
        <v>0</v>
      </c>
      <c r="J2533" s="1">
        <v>0</v>
      </c>
      <c r="K2533" s="1">
        <v>0.68</v>
      </c>
      <c r="L2533" s="1">
        <v>128000000</v>
      </c>
      <c r="M2533" s="1" t="s">
        <v>5134</v>
      </c>
    </row>
    <row r="2534" spans="1:13" x14ac:dyDescent="0.25">
      <c r="A2534" s="1" t="s">
        <v>5135</v>
      </c>
      <c r="B2534" s="1">
        <v>14</v>
      </c>
      <c r="C2534" s="1">
        <v>14</v>
      </c>
      <c r="D2534" s="1">
        <f>IF(Table1[[#This Row],[Position]]&lt;4,3,(IF(Table1[[#This Row],[Position]]&gt;10,1,2)))</f>
        <v>1</v>
      </c>
      <c r="E2534" s="1">
        <f>IF(Table1[[#This Row],[Previous Position]]&lt;4,3,(IF(Table1[[#This Row],[Previous Position]]&gt;10,1,2)))</f>
        <v>1</v>
      </c>
      <c r="F2534" s="1">
        <v>20</v>
      </c>
      <c r="G2534" s="1">
        <v>0</v>
      </c>
      <c r="H2534" s="1" t="s">
        <v>92</v>
      </c>
      <c r="I2534" s="1">
        <v>0</v>
      </c>
      <c r="J2534" s="1">
        <v>0</v>
      </c>
      <c r="K2534" s="1">
        <v>0.97</v>
      </c>
      <c r="L2534" s="1">
        <v>16400000</v>
      </c>
      <c r="M2534" s="1" t="s">
        <v>5136</v>
      </c>
    </row>
    <row r="2535" spans="1:13" x14ac:dyDescent="0.25">
      <c r="A2535" s="1" t="s">
        <v>5137</v>
      </c>
      <c r="B2535" s="1">
        <v>14</v>
      </c>
      <c r="C2535" s="1">
        <v>12</v>
      </c>
      <c r="D2535" s="1">
        <f>IF(Table1[[#This Row],[Position]]&lt;4,3,(IF(Table1[[#This Row],[Position]]&gt;10,1,2)))</f>
        <v>1</v>
      </c>
      <c r="E2535" s="1">
        <f>IF(Table1[[#This Row],[Previous Position]]&lt;4,3,(IF(Table1[[#This Row],[Previous Position]]&gt;10,1,2)))</f>
        <v>1</v>
      </c>
      <c r="F2535" s="1">
        <v>20</v>
      </c>
      <c r="G2535" s="1">
        <v>0</v>
      </c>
      <c r="H2535" s="1" t="s">
        <v>5138</v>
      </c>
      <c r="I2535" s="1">
        <v>0</v>
      </c>
      <c r="J2535" s="1">
        <v>0</v>
      </c>
      <c r="K2535" s="1">
        <v>0.98</v>
      </c>
      <c r="L2535" s="1">
        <v>7200000</v>
      </c>
      <c r="M2535" s="1" t="s">
        <v>5139</v>
      </c>
    </row>
    <row r="2536" spans="1:13" x14ac:dyDescent="0.25">
      <c r="A2536" s="1" t="s">
        <v>5140</v>
      </c>
      <c r="B2536" s="1">
        <v>14</v>
      </c>
      <c r="C2536" s="1">
        <v>0</v>
      </c>
      <c r="D2536" s="1">
        <f>IF(Table1[[#This Row],[Position]]&lt;4,3,(IF(Table1[[#This Row],[Position]]&gt;10,1,2)))</f>
        <v>1</v>
      </c>
      <c r="E2536" s="1">
        <f>IF(Table1[[#This Row],[Previous Position]]&lt;4,3,(IF(Table1[[#This Row],[Previous Position]]&gt;10,1,2)))</f>
        <v>3</v>
      </c>
      <c r="F2536" s="1">
        <v>20</v>
      </c>
      <c r="G2536" s="1">
        <v>7.57</v>
      </c>
      <c r="H2536" s="1" t="s">
        <v>213</v>
      </c>
      <c r="I2536" s="1">
        <v>0</v>
      </c>
      <c r="J2536" s="1">
        <v>0</v>
      </c>
      <c r="K2536" s="1">
        <v>0.88</v>
      </c>
      <c r="L2536" s="1">
        <v>3380000</v>
      </c>
      <c r="M2536" s="1" t="s">
        <v>5141</v>
      </c>
    </row>
    <row r="2537" spans="1:13" x14ac:dyDescent="0.25">
      <c r="A2537" s="1" t="s">
        <v>4941</v>
      </c>
      <c r="B2537" s="1">
        <v>14</v>
      </c>
      <c r="C2537" s="1">
        <v>15</v>
      </c>
      <c r="D2537" s="1">
        <f>IF(Table1[[#This Row],[Position]]&lt;4,3,(IF(Table1[[#This Row],[Position]]&gt;10,1,2)))</f>
        <v>1</v>
      </c>
      <c r="E2537" s="1">
        <f>IF(Table1[[#This Row],[Previous Position]]&lt;4,3,(IF(Table1[[#This Row],[Previous Position]]&gt;10,1,2)))</f>
        <v>1</v>
      </c>
      <c r="F2537" s="1">
        <v>20</v>
      </c>
      <c r="G2537" s="1">
        <v>10.47</v>
      </c>
      <c r="H2537" s="1" t="s">
        <v>2073</v>
      </c>
      <c r="I2537" s="1">
        <v>0</v>
      </c>
      <c r="J2537" s="1">
        <v>0</v>
      </c>
      <c r="K2537" s="1">
        <v>0.99</v>
      </c>
      <c r="L2537" s="1">
        <v>13500000</v>
      </c>
      <c r="M2537" s="1" t="s">
        <v>4942</v>
      </c>
    </row>
    <row r="2538" spans="1:13" x14ac:dyDescent="0.25">
      <c r="A2538" s="1" t="s">
        <v>5142</v>
      </c>
      <c r="B2538" s="1">
        <v>14</v>
      </c>
      <c r="C2538" s="1">
        <v>19</v>
      </c>
      <c r="D2538" s="1">
        <f>IF(Table1[[#This Row],[Position]]&lt;4,3,(IF(Table1[[#This Row],[Position]]&gt;10,1,2)))</f>
        <v>1</v>
      </c>
      <c r="E2538" s="1">
        <f>IF(Table1[[#This Row],[Previous Position]]&lt;4,3,(IF(Table1[[#This Row],[Previous Position]]&gt;10,1,2)))</f>
        <v>1</v>
      </c>
      <c r="F2538" s="1">
        <v>20</v>
      </c>
      <c r="G2538" s="1">
        <v>0</v>
      </c>
      <c r="H2538" s="1" t="s">
        <v>1305</v>
      </c>
      <c r="I2538" s="1">
        <v>0</v>
      </c>
      <c r="J2538" s="1">
        <v>0</v>
      </c>
      <c r="K2538" s="1">
        <v>0.09</v>
      </c>
      <c r="L2538" s="1">
        <v>277000000</v>
      </c>
      <c r="M2538" s="1" t="s">
        <v>5143</v>
      </c>
    </row>
    <row r="2539" spans="1:13" x14ac:dyDescent="0.25">
      <c r="A2539" s="1" t="s">
        <v>5144</v>
      </c>
      <c r="B2539" s="1">
        <v>14</v>
      </c>
      <c r="C2539" s="1">
        <v>19</v>
      </c>
      <c r="D2539" s="1">
        <f>IF(Table1[[#This Row],[Position]]&lt;4,3,(IF(Table1[[#This Row],[Position]]&gt;10,1,2)))</f>
        <v>1</v>
      </c>
      <c r="E2539" s="1">
        <f>IF(Table1[[#This Row],[Previous Position]]&lt;4,3,(IF(Table1[[#This Row],[Previous Position]]&gt;10,1,2)))</f>
        <v>1</v>
      </c>
      <c r="F2539" s="1">
        <v>20</v>
      </c>
      <c r="G2539" s="1">
        <v>0</v>
      </c>
      <c r="H2539" s="1" t="s">
        <v>4345</v>
      </c>
      <c r="I2539" s="1">
        <v>0</v>
      </c>
      <c r="J2539" s="1">
        <v>0</v>
      </c>
      <c r="K2539" s="1">
        <v>0.9</v>
      </c>
      <c r="L2539" s="1">
        <v>263000000</v>
      </c>
      <c r="M2539" s="1" t="s">
        <v>5145</v>
      </c>
    </row>
    <row r="2540" spans="1:13" x14ac:dyDescent="0.25">
      <c r="A2540" s="1" t="s">
        <v>5146</v>
      </c>
      <c r="B2540" s="1">
        <v>14</v>
      </c>
      <c r="C2540" s="1">
        <v>15</v>
      </c>
      <c r="D2540" s="1">
        <f>IF(Table1[[#This Row],[Position]]&lt;4,3,(IF(Table1[[#This Row],[Position]]&gt;10,1,2)))</f>
        <v>1</v>
      </c>
      <c r="E2540" s="1">
        <f>IF(Table1[[#This Row],[Previous Position]]&lt;4,3,(IF(Table1[[#This Row],[Previous Position]]&gt;10,1,2)))</f>
        <v>1</v>
      </c>
      <c r="F2540" s="1">
        <v>20</v>
      </c>
      <c r="G2540" s="1">
        <v>29.11</v>
      </c>
      <c r="H2540" s="1" t="s">
        <v>130</v>
      </c>
      <c r="I2540" s="1">
        <v>0</v>
      </c>
      <c r="J2540" s="1">
        <v>0</v>
      </c>
      <c r="K2540" s="1">
        <v>0.98</v>
      </c>
      <c r="L2540" s="1">
        <v>30700000</v>
      </c>
      <c r="M2540" s="1" t="s">
        <v>5147</v>
      </c>
    </row>
    <row r="2541" spans="1:13" x14ac:dyDescent="0.25">
      <c r="A2541" s="1" t="s">
        <v>5148</v>
      </c>
      <c r="B2541" s="1">
        <v>14</v>
      </c>
      <c r="C2541" s="1">
        <v>13</v>
      </c>
      <c r="D2541" s="1">
        <f>IF(Table1[[#This Row],[Position]]&lt;4,3,(IF(Table1[[#This Row],[Position]]&gt;10,1,2)))</f>
        <v>1</v>
      </c>
      <c r="E2541" s="1">
        <f>IF(Table1[[#This Row],[Previous Position]]&lt;4,3,(IF(Table1[[#This Row],[Previous Position]]&gt;10,1,2)))</f>
        <v>1</v>
      </c>
      <c r="F2541" s="1">
        <v>20</v>
      </c>
      <c r="G2541" s="1">
        <v>52.46</v>
      </c>
      <c r="H2541" s="1" t="s">
        <v>12</v>
      </c>
      <c r="I2541" s="1">
        <v>0</v>
      </c>
      <c r="J2541" s="1">
        <v>0</v>
      </c>
      <c r="K2541" s="1">
        <v>0.56000000000000005</v>
      </c>
      <c r="L2541" s="1">
        <v>16100000</v>
      </c>
      <c r="M2541" s="1" t="s">
        <v>5149</v>
      </c>
    </row>
    <row r="2542" spans="1:13" x14ac:dyDescent="0.25">
      <c r="A2542" s="1" t="s">
        <v>3956</v>
      </c>
      <c r="B2542" s="1">
        <v>14</v>
      </c>
      <c r="C2542" s="1">
        <v>0</v>
      </c>
      <c r="D2542" s="1">
        <f>IF(Table1[[#This Row],[Position]]&lt;4,3,(IF(Table1[[#This Row],[Position]]&gt;10,1,2)))</f>
        <v>1</v>
      </c>
      <c r="E2542" s="1">
        <f>IF(Table1[[#This Row],[Previous Position]]&lt;4,3,(IF(Table1[[#This Row],[Previous Position]]&gt;10,1,2)))</f>
        <v>3</v>
      </c>
      <c r="F2542" s="1">
        <v>20</v>
      </c>
      <c r="G2542" s="1">
        <v>31.08</v>
      </c>
      <c r="H2542" s="1" t="s">
        <v>5150</v>
      </c>
      <c r="I2542" s="1">
        <v>0</v>
      </c>
      <c r="J2542" s="1">
        <v>0</v>
      </c>
      <c r="K2542" s="1">
        <v>0.98</v>
      </c>
      <c r="L2542" s="1">
        <v>7970000</v>
      </c>
      <c r="M2542" s="1" t="s">
        <v>3957</v>
      </c>
    </row>
    <row r="2543" spans="1:13" x14ac:dyDescent="0.25">
      <c r="A2543" s="1" t="s">
        <v>5151</v>
      </c>
      <c r="B2543" s="1">
        <v>14</v>
      </c>
      <c r="C2543" s="1">
        <v>13</v>
      </c>
      <c r="D2543" s="1">
        <f>IF(Table1[[#This Row],[Position]]&lt;4,3,(IF(Table1[[#This Row],[Position]]&gt;10,1,2)))</f>
        <v>1</v>
      </c>
      <c r="E2543" s="1">
        <f>IF(Table1[[#This Row],[Previous Position]]&lt;4,3,(IF(Table1[[#This Row],[Previous Position]]&gt;10,1,2)))</f>
        <v>1</v>
      </c>
      <c r="F2543" s="1">
        <v>20</v>
      </c>
      <c r="G2543" s="1">
        <v>0</v>
      </c>
      <c r="H2543" s="1" t="s">
        <v>1184</v>
      </c>
      <c r="I2543" s="1">
        <v>0</v>
      </c>
      <c r="J2543" s="1">
        <v>0</v>
      </c>
      <c r="K2543" s="1">
        <v>0.89</v>
      </c>
      <c r="L2543" s="1">
        <v>289000000</v>
      </c>
      <c r="M2543" s="1" t="s">
        <v>5152</v>
      </c>
    </row>
    <row r="2544" spans="1:13" x14ac:dyDescent="0.25">
      <c r="A2544" s="1" t="s">
        <v>5153</v>
      </c>
      <c r="B2544" s="1">
        <v>14</v>
      </c>
      <c r="C2544" s="1">
        <v>17</v>
      </c>
      <c r="D2544" s="1">
        <f>IF(Table1[[#This Row],[Position]]&lt;4,3,(IF(Table1[[#This Row],[Position]]&gt;10,1,2)))</f>
        <v>1</v>
      </c>
      <c r="E2544" s="1">
        <f>IF(Table1[[#This Row],[Previous Position]]&lt;4,3,(IF(Table1[[#This Row],[Previous Position]]&gt;10,1,2)))</f>
        <v>1</v>
      </c>
      <c r="F2544" s="1">
        <v>20</v>
      </c>
      <c r="G2544" s="1">
        <v>15.87</v>
      </c>
      <c r="H2544" s="1" t="s">
        <v>229</v>
      </c>
      <c r="I2544" s="1">
        <v>0</v>
      </c>
      <c r="J2544" s="1">
        <v>0</v>
      </c>
      <c r="K2544" s="1">
        <v>0.72</v>
      </c>
      <c r="L2544" s="1">
        <v>439000000</v>
      </c>
      <c r="M2544" s="1" t="s">
        <v>5154</v>
      </c>
    </row>
    <row r="2545" spans="1:13" x14ac:dyDescent="0.25">
      <c r="A2545" s="1" t="s">
        <v>5155</v>
      </c>
      <c r="B2545" s="1">
        <v>14</v>
      </c>
      <c r="C2545" s="1">
        <v>9</v>
      </c>
      <c r="D2545" s="1">
        <f>IF(Table1[[#This Row],[Position]]&lt;4,3,(IF(Table1[[#This Row],[Position]]&gt;10,1,2)))</f>
        <v>1</v>
      </c>
      <c r="E2545" s="1">
        <f>IF(Table1[[#This Row],[Previous Position]]&lt;4,3,(IF(Table1[[#This Row],[Previous Position]]&gt;10,1,2)))</f>
        <v>2</v>
      </c>
      <c r="F2545" s="1">
        <v>20</v>
      </c>
      <c r="G2545" s="1">
        <v>2.4900000000000002</v>
      </c>
      <c r="H2545" s="1" t="s">
        <v>2846</v>
      </c>
      <c r="I2545" s="1">
        <v>0</v>
      </c>
      <c r="J2545" s="1">
        <v>0</v>
      </c>
      <c r="K2545" s="1">
        <v>0.67</v>
      </c>
      <c r="L2545" s="1">
        <v>38300000</v>
      </c>
      <c r="M2545" s="1" t="s">
        <v>5156</v>
      </c>
    </row>
    <row r="2546" spans="1:13" x14ac:dyDescent="0.25">
      <c r="A2546" s="1" t="s">
        <v>5157</v>
      </c>
      <c r="B2546" s="1">
        <v>14</v>
      </c>
      <c r="C2546" s="1">
        <v>0</v>
      </c>
      <c r="D2546" s="1">
        <f>IF(Table1[[#This Row],[Position]]&lt;4,3,(IF(Table1[[#This Row],[Position]]&gt;10,1,2)))</f>
        <v>1</v>
      </c>
      <c r="E2546" s="1">
        <f>IF(Table1[[#This Row],[Previous Position]]&lt;4,3,(IF(Table1[[#This Row],[Previous Position]]&gt;10,1,2)))</f>
        <v>3</v>
      </c>
      <c r="F2546" s="1">
        <v>20</v>
      </c>
      <c r="G2546" s="1">
        <v>12.91</v>
      </c>
      <c r="H2546" s="1" t="s">
        <v>143</v>
      </c>
      <c r="I2546" s="1">
        <v>0</v>
      </c>
      <c r="J2546" s="1">
        <v>0</v>
      </c>
      <c r="K2546" s="1">
        <v>0.94</v>
      </c>
      <c r="L2546" s="1">
        <v>94900000</v>
      </c>
      <c r="M2546" s="1" t="s">
        <v>5158</v>
      </c>
    </row>
    <row r="2547" spans="1:13" x14ac:dyDescent="0.25">
      <c r="A2547" s="1" t="s">
        <v>5159</v>
      </c>
      <c r="B2547" s="1">
        <v>14</v>
      </c>
      <c r="C2547" s="1">
        <v>14</v>
      </c>
      <c r="D2547" s="1">
        <f>IF(Table1[[#This Row],[Position]]&lt;4,3,(IF(Table1[[#This Row],[Position]]&gt;10,1,2)))</f>
        <v>1</v>
      </c>
      <c r="E2547" s="1">
        <f>IF(Table1[[#This Row],[Previous Position]]&lt;4,3,(IF(Table1[[#This Row],[Previous Position]]&gt;10,1,2)))</f>
        <v>1</v>
      </c>
      <c r="F2547" s="1">
        <v>20</v>
      </c>
      <c r="G2547" s="1">
        <v>0</v>
      </c>
      <c r="H2547" s="1" t="s">
        <v>2446</v>
      </c>
      <c r="I2547" s="1">
        <v>0</v>
      </c>
      <c r="J2547" s="1">
        <v>0</v>
      </c>
      <c r="K2547" s="1">
        <v>0.96</v>
      </c>
      <c r="L2547" s="1">
        <v>1170000</v>
      </c>
      <c r="M2547" s="1" t="s">
        <v>5160</v>
      </c>
    </row>
    <row r="2548" spans="1:13" x14ac:dyDescent="0.25">
      <c r="A2548" s="1" t="s">
        <v>5161</v>
      </c>
      <c r="B2548" s="1">
        <v>14</v>
      </c>
      <c r="C2548" s="1">
        <v>14</v>
      </c>
      <c r="D2548" s="1">
        <f>IF(Table1[[#This Row],[Position]]&lt;4,3,(IF(Table1[[#This Row],[Position]]&gt;10,1,2)))</f>
        <v>1</v>
      </c>
      <c r="E2548" s="1">
        <f>IF(Table1[[#This Row],[Previous Position]]&lt;4,3,(IF(Table1[[#This Row],[Previous Position]]&gt;10,1,2)))</f>
        <v>1</v>
      </c>
      <c r="F2548" s="1">
        <v>20</v>
      </c>
      <c r="G2548" s="1">
        <v>0</v>
      </c>
      <c r="H2548" s="1" t="s">
        <v>5162</v>
      </c>
      <c r="I2548" s="1">
        <v>0</v>
      </c>
      <c r="J2548" s="1">
        <v>0</v>
      </c>
      <c r="K2548" s="1">
        <v>0.92</v>
      </c>
      <c r="L2548" s="1">
        <v>13100000</v>
      </c>
      <c r="M2548" s="1" t="s">
        <v>5163</v>
      </c>
    </row>
    <row r="2549" spans="1:13" x14ac:dyDescent="0.25">
      <c r="A2549" s="1" t="s">
        <v>4107</v>
      </c>
      <c r="B2549" s="1">
        <v>12</v>
      </c>
      <c r="C2549" s="1">
        <v>14</v>
      </c>
      <c r="D2549" s="1">
        <f>IF(Table1[[#This Row],[Position]]&lt;4,3,(IF(Table1[[#This Row],[Position]]&gt;10,1,2)))</f>
        <v>1</v>
      </c>
      <c r="E2549" s="1">
        <f>IF(Table1[[#This Row],[Previous Position]]&lt;4,3,(IF(Table1[[#This Row],[Previous Position]]&gt;10,1,2)))</f>
        <v>1</v>
      </c>
      <c r="F2549" s="1">
        <v>10</v>
      </c>
      <c r="G2549" s="1">
        <v>0</v>
      </c>
      <c r="H2549" s="1" t="s">
        <v>1503</v>
      </c>
      <c r="I2549" s="1">
        <v>0</v>
      </c>
      <c r="J2549" s="1">
        <v>0</v>
      </c>
      <c r="K2549" s="1">
        <v>1</v>
      </c>
      <c r="L2549" s="1">
        <v>27800000</v>
      </c>
      <c r="M2549" s="1" t="s">
        <v>4108</v>
      </c>
    </row>
    <row r="2550" spans="1:13" x14ac:dyDescent="0.25">
      <c r="A2550" s="1" t="s">
        <v>5164</v>
      </c>
      <c r="B2550" s="1">
        <v>12</v>
      </c>
      <c r="C2550" s="1">
        <v>0</v>
      </c>
      <c r="D2550" s="1">
        <f>IF(Table1[[#This Row],[Position]]&lt;4,3,(IF(Table1[[#This Row],[Position]]&gt;10,1,2)))</f>
        <v>1</v>
      </c>
      <c r="E2550" s="1">
        <f>IF(Table1[[#This Row],[Previous Position]]&lt;4,3,(IF(Table1[[#This Row],[Previous Position]]&gt;10,1,2)))</f>
        <v>3</v>
      </c>
      <c r="F2550" s="1">
        <v>10</v>
      </c>
      <c r="G2550" s="1">
        <v>0</v>
      </c>
      <c r="H2550" s="1" t="s">
        <v>2693</v>
      </c>
      <c r="I2550" s="1">
        <v>0</v>
      </c>
      <c r="J2550" s="1">
        <v>0</v>
      </c>
      <c r="K2550" s="1">
        <v>0.96</v>
      </c>
      <c r="L2550" s="1">
        <v>22800000</v>
      </c>
      <c r="M2550" s="1" t="s">
        <v>5165</v>
      </c>
    </row>
    <row r="2551" spans="1:13" x14ac:dyDescent="0.25">
      <c r="A2551" s="1" t="s">
        <v>5166</v>
      </c>
      <c r="B2551" s="1">
        <v>12</v>
      </c>
      <c r="C2551" s="1">
        <v>0</v>
      </c>
      <c r="D2551" s="1">
        <f>IF(Table1[[#This Row],[Position]]&lt;4,3,(IF(Table1[[#This Row],[Position]]&gt;10,1,2)))</f>
        <v>1</v>
      </c>
      <c r="E2551" s="1">
        <f>IF(Table1[[#This Row],[Previous Position]]&lt;4,3,(IF(Table1[[#This Row],[Previous Position]]&gt;10,1,2)))</f>
        <v>3</v>
      </c>
      <c r="F2551" s="1">
        <v>10</v>
      </c>
      <c r="G2551" s="1">
        <v>0</v>
      </c>
      <c r="H2551" s="1" t="s">
        <v>292</v>
      </c>
      <c r="I2551" s="1">
        <v>0</v>
      </c>
      <c r="J2551" s="1">
        <v>0</v>
      </c>
      <c r="K2551" s="1">
        <v>0.81</v>
      </c>
      <c r="L2551" s="1">
        <v>1360000000</v>
      </c>
      <c r="M2551" s="1" t="s">
        <v>3023</v>
      </c>
    </row>
    <row r="2552" spans="1:13" x14ac:dyDescent="0.25">
      <c r="A2552" s="1" t="s">
        <v>5167</v>
      </c>
      <c r="B2552" s="1">
        <v>17</v>
      </c>
      <c r="C2552" s="1">
        <v>0</v>
      </c>
      <c r="D2552" s="1">
        <f>IF(Table1[[#This Row],[Position]]&lt;4,3,(IF(Table1[[#This Row],[Position]]&gt;10,1,2)))</f>
        <v>1</v>
      </c>
      <c r="E2552" s="1">
        <f>IF(Table1[[#This Row],[Previous Position]]&lt;4,3,(IF(Table1[[#This Row],[Previous Position]]&gt;10,1,2)))</f>
        <v>3</v>
      </c>
      <c r="F2552" s="1">
        <v>30</v>
      </c>
      <c r="G2552" s="1">
        <v>0</v>
      </c>
      <c r="H2552" s="1" t="s">
        <v>3454</v>
      </c>
      <c r="I2552" s="1">
        <v>0</v>
      </c>
      <c r="J2552" s="1">
        <v>0</v>
      </c>
      <c r="K2552" s="1">
        <v>0.04</v>
      </c>
      <c r="L2552" s="1">
        <v>618000000</v>
      </c>
      <c r="M2552" s="1" t="s">
        <v>5168</v>
      </c>
    </row>
    <row r="2553" spans="1:13" x14ac:dyDescent="0.25">
      <c r="A2553" s="1" t="s">
        <v>5169</v>
      </c>
      <c r="B2553" s="1">
        <v>17</v>
      </c>
      <c r="C2553" s="1">
        <v>0</v>
      </c>
      <c r="D2553" s="1">
        <f>IF(Table1[[#This Row],[Position]]&lt;4,3,(IF(Table1[[#This Row],[Position]]&gt;10,1,2)))</f>
        <v>1</v>
      </c>
      <c r="E2553" s="1">
        <f>IF(Table1[[#This Row],[Previous Position]]&lt;4,3,(IF(Table1[[#This Row],[Previous Position]]&gt;10,1,2)))</f>
        <v>3</v>
      </c>
      <c r="F2553" s="1">
        <v>30</v>
      </c>
      <c r="G2553" s="1">
        <v>0</v>
      </c>
      <c r="H2553" s="1" t="s">
        <v>5007</v>
      </c>
      <c r="I2553" s="1">
        <v>0</v>
      </c>
      <c r="J2553" s="1">
        <v>0</v>
      </c>
      <c r="K2553" s="1">
        <v>0.13</v>
      </c>
      <c r="L2553" s="1">
        <v>468000</v>
      </c>
      <c r="M2553" s="1" t="s">
        <v>5170</v>
      </c>
    </row>
    <row r="2554" spans="1:13" x14ac:dyDescent="0.25">
      <c r="A2554" s="1" t="s">
        <v>5171</v>
      </c>
      <c r="B2554" s="1">
        <v>17</v>
      </c>
      <c r="C2554" s="1">
        <v>0</v>
      </c>
      <c r="D2554" s="1">
        <f>IF(Table1[[#This Row],[Position]]&lt;4,3,(IF(Table1[[#This Row],[Position]]&gt;10,1,2)))</f>
        <v>1</v>
      </c>
      <c r="E2554" s="1">
        <f>IF(Table1[[#This Row],[Previous Position]]&lt;4,3,(IF(Table1[[#This Row],[Previous Position]]&gt;10,1,2)))</f>
        <v>3</v>
      </c>
      <c r="F2554" s="1">
        <v>30</v>
      </c>
      <c r="G2554" s="1">
        <v>0</v>
      </c>
      <c r="H2554" s="1" t="s">
        <v>15</v>
      </c>
      <c r="I2554" s="1">
        <v>0</v>
      </c>
      <c r="J2554" s="1">
        <v>0</v>
      </c>
      <c r="K2554" s="1">
        <v>0.39</v>
      </c>
      <c r="L2554" s="1">
        <v>35500000</v>
      </c>
      <c r="M2554" s="1" t="s">
        <v>5172</v>
      </c>
    </row>
    <row r="2555" spans="1:13" x14ac:dyDescent="0.25">
      <c r="A2555" s="1" t="s">
        <v>5173</v>
      </c>
      <c r="B2555" s="1">
        <v>17</v>
      </c>
      <c r="C2555" s="1">
        <v>14</v>
      </c>
      <c r="D2555" s="1">
        <f>IF(Table1[[#This Row],[Position]]&lt;4,3,(IF(Table1[[#This Row],[Position]]&gt;10,1,2)))</f>
        <v>1</v>
      </c>
      <c r="E2555" s="1">
        <f>IF(Table1[[#This Row],[Previous Position]]&lt;4,3,(IF(Table1[[#This Row],[Previous Position]]&gt;10,1,2)))</f>
        <v>1</v>
      </c>
      <c r="F2555" s="1">
        <v>30</v>
      </c>
      <c r="G2555" s="1">
        <v>0</v>
      </c>
      <c r="H2555" s="1" t="s">
        <v>164</v>
      </c>
      <c r="I2555" s="1">
        <v>0</v>
      </c>
      <c r="J2555" s="1">
        <v>0</v>
      </c>
      <c r="K2555" s="1">
        <v>0.77</v>
      </c>
      <c r="L2555" s="1">
        <v>864000</v>
      </c>
      <c r="M2555" s="1" t="s">
        <v>5174</v>
      </c>
    </row>
    <row r="2556" spans="1:13" x14ac:dyDescent="0.25">
      <c r="A2556" s="1" t="s">
        <v>3056</v>
      </c>
      <c r="B2556" s="1">
        <v>18</v>
      </c>
      <c r="C2556" s="1">
        <v>0</v>
      </c>
      <c r="D2556" s="1">
        <f>IF(Table1[[#This Row],[Position]]&lt;4,3,(IF(Table1[[#This Row],[Position]]&gt;10,1,2)))</f>
        <v>1</v>
      </c>
      <c r="E2556" s="1">
        <f>IF(Table1[[#This Row],[Previous Position]]&lt;4,3,(IF(Table1[[#This Row],[Previous Position]]&gt;10,1,2)))</f>
        <v>3</v>
      </c>
      <c r="F2556" s="1">
        <v>40</v>
      </c>
      <c r="G2556" s="1">
        <v>0</v>
      </c>
      <c r="H2556" s="1" t="s">
        <v>1060</v>
      </c>
      <c r="I2556" s="1">
        <v>0</v>
      </c>
      <c r="J2556" s="1">
        <v>0</v>
      </c>
      <c r="K2556" s="1">
        <v>0.18</v>
      </c>
      <c r="L2556" s="1">
        <v>32700000</v>
      </c>
      <c r="M2556" s="1" t="s">
        <v>3057</v>
      </c>
    </row>
    <row r="2557" spans="1:13" x14ac:dyDescent="0.25">
      <c r="A2557" s="1" t="s">
        <v>5175</v>
      </c>
      <c r="B2557" s="1">
        <v>19</v>
      </c>
      <c r="C2557" s="1">
        <v>18</v>
      </c>
      <c r="D2557" s="1">
        <f>IF(Table1[[#This Row],[Position]]&lt;4,3,(IF(Table1[[#This Row],[Position]]&gt;10,1,2)))</f>
        <v>1</v>
      </c>
      <c r="E2557" s="1">
        <f>IF(Table1[[#This Row],[Previous Position]]&lt;4,3,(IF(Table1[[#This Row],[Previous Position]]&gt;10,1,2)))</f>
        <v>1</v>
      </c>
      <c r="F2557" s="1">
        <v>40</v>
      </c>
      <c r="G2557" s="1">
        <v>35.44</v>
      </c>
      <c r="H2557" s="1" t="s">
        <v>1483</v>
      </c>
      <c r="I2557" s="1">
        <v>0</v>
      </c>
      <c r="J2557" s="1">
        <v>0</v>
      </c>
      <c r="K2557" s="1">
        <v>0.96</v>
      </c>
      <c r="L2557" s="1">
        <v>31300000</v>
      </c>
      <c r="M2557" s="1" t="s">
        <v>5176</v>
      </c>
    </row>
    <row r="2558" spans="1:13" x14ac:dyDescent="0.25">
      <c r="A2558" s="1" t="s">
        <v>5177</v>
      </c>
      <c r="B2558" s="1">
        <v>17</v>
      </c>
      <c r="C2558" s="1">
        <v>12</v>
      </c>
      <c r="D2558" s="1">
        <f>IF(Table1[[#This Row],[Position]]&lt;4,3,(IF(Table1[[#This Row],[Position]]&gt;10,1,2)))</f>
        <v>1</v>
      </c>
      <c r="E2558" s="1">
        <f>IF(Table1[[#This Row],[Previous Position]]&lt;4,3,(IF(Table1[[#This Row],[Previous Position]]&gt;10,1,2)))</f>
        <v>1</v>
      </c>
      <c r="F2558" s="1">
        <v>30</v>
      </c>
      <c r="G2558" s="1">
        <v>0</v>
      </c>
      <c r="H2558" s="1" t="s">
        <v>223</v>
      </c>
      <c r="I2558" s="1">
        <v>0</v>
      </c>
      <c r="J2558" s="1">
        <v>0</v>
      </c>
      <c r="K2558" s="1">
        <v>0.9</v>
      </c>
      <c r="L2558" s="1">
        <v>85100000</v>
      </c>
      <c r="M2558" s="1" t="s">
        <v>5178</v>
      </c>
    </row>
    <row r="2559" spans="1:13" x14ac:dyDescent="0.25">
      <c r="A2559" s="1" t="s">
        <v>5179</v>
      </c>
      <c r="B2559" s="1">
        <v>19</v>
      </c>
      <c r="C2559" s="1">
        <v>0</v>
      </c>
      <c r="D2559" s="1">
        <f>IF(Table1[[#This Row],[Position]]&lt;4,3,(IF(Table1[[#This Row],[Position]]&gt;10,1,2)))</f>
        <v>1</v>
      </c>
      <c r="E2559" s="1">
        <f>IF(Table1[[#This Row],[Previous Position]]&lt;4,3,(IF(Table1[[#This Row],[Previous Position]]&gt;10,1,2)))</f>
        <v>3</v>
      </c>
      <c r="F2559" s="1">
        <v>40</v>
      </c>
      <c r="G2559" s="1">
        <v>10.1</v>
      </c>
      <c r="H2559" s="1" t="s">
        <v>1212</v>
      </c>
      <c r="I2559" s="1">
        <v>0</v>
      </c>
      <c r="J2559" s="1">
        <v>0</v>
      </c>
      <c r="K2559" s="1">
        <v>0.6</v>
      </c>
      <c r="L2559" s="1">
        <v>420000</v>
      </c>
      <c r="M2559" s="1" t="s">
        <v>5180</v>
      </c>
    </row>
    <row r="2560" spans="1:13" x14ac:dyDescent="0.25">
      <c r="A2560" s="1" t="s">
        <v>3060</v>
      </c>
      <c r="B2560" s="1">
        <v>18</v>
      </c>
      <c r="C2560" s="1">
        <v>0</v>
      </c>
      <c r="D2560" s="1">
        <f>IF(Table1[[#This Row],[Position]]&lt;4,3,(IF(Table1[[#This Row],[Position]]&gt;10,1,2)))</f>
        <v>1</v>
      </c>
      <c r="E2560" s="1">
        <f>IF(Table1[[#This Row],[Previous Position]]&lt;4,3,(IF(Table1[[#This Row],[Previous Position]]&gt;10,1,2)))</f>
        <v>3</v>
      </c>
      <c r="F2560" s="1">
        <v>40</v>
      </c>
      <c r="G2560" s="1">
        <v>0</v>
      </c>
      <c r="H2560" s="1" t="s">
        <v>3441</v>
      </c>
      <c r="I2560" s="1">
        <v>0</v>
      </c>
      <c r="J2560" s="1">
        <v>0</v>
      </c>
      <c r="K2560" s="1">
        <v>0.01</v>
      </c>
      <c r="L2560" s="1">
        <v>2360000</v>
      </c>
      <c r="M2560" s="1" t="s">
        <v>3061</v>
      </c>
    </row>
    <row r="2561" spans="1:13" x14ac:dyDescent="0.25">
      <c r="A2561" s="1" t="s">
        <v>5181</v>
      </c>
      <c r="B2561" s="1">
        <v>18</v>
      </c>
      <c r="C2561" s="1">
        <v>16</v>
      </c>
      <c r="D2561" s="1">
        <f>IF(Table1[[#This Row],[Position]]&lt;4,3,(IF(Table1[[#This Row],[Position]]&gt;10,1,2)))</f>
        <v>1</v>
      </c>
      <c r="E2561" s="1">
        <f>IF(Table1[[#This Row],[Previous Position]]&lt;4,3,(IF(Table1[[#This Row],[Previous Position]]&gt;10,1,2)))</f>
        <v>1</v>
      </c>
      <c r="F2561" s="1">
        <v>40</v>
      </c>
      <c r="G2561" s="1">
        <v>9.86</v>
      </c>
      <c r="H2561" s="1" t="s">
        <v>1212</v>
      </c>
      <c r="I2561" s="1">
        <v>0</v>
      </c>
      <c r="J2561" s="1">
        <v>0</v>
      </c>
      <c r="K2561" s="1">
        <v>0.53</v>
      </c>
      <c r="L2561" s="1">
        <v>1270000</v>
      </c>
      <c r="M2561" s="1" t="s">
        <v>5182</v>
      </c>
    </row>
    <row r="2562" spans="1:13" x14ac:dyDescent="0.25">
      <c r="A2562" s="1" t="s">
        <v>5183</v>
      </c>
      <c r="B2562" s="1">
        <v>19</v>
      </c>
      <c r="C2562" s="1">
        <v>10</v>
      </c>
      <c r="D2562" s="1">
        <f>IF(Table1[[#This Row],[Position]]&lt;4,3,(IF(Table1[[#This Row],[Position]]&gt;10,1,2)))</f>
        <v>1</v>
      </c>
      <c r="E2562" s="1">
        <f>IF(Table1[[#This Row],[Previous Position]]&lt;4,3,(IF(Table1[[#This Row],[Previous Position]]&gt;10,1,2)))</f>
        <v>2</v>
      </c>
      <c r="F2562" s="1">
        <v>40</v>
      </c>
      <c r="G2562" s="1">
        <v>35.090000000000003</v>
      </c>
      <c r="H2562" s="1" t="s">
        <v>760</v>
      </c>
      <c r="I2562" s="1">
        <v>0</v>
      </c>
      <c r="J2562" s="1">
        <v>0</v>
      </c>
      <c r="K2562" s="1">
        <v>0.93</v>
      </c>
      <c r="L2562" s="1">
        <v>28400000</v>
      </c>
      <c r="M2562" s="1" t="s">
        <v>5184</v>
      </c>
    </row>
    <row r="2563" spans="1:13" x14ac:dyDescent="0.25">
      <c r="A2563" s="1" t="s">
        <v>5185</v>
      </c>
      <c r="B2563" s="1">
        <v>18</v>
      </c>
      <c r="C2563" s="1">
        <v>18</v>
      </c>
      <c r="D2563" s="1">
        <f>IF(Table1[[#This Row],[Position]]&lt;4,3,(IF(Table1[[#This Row],[Position]]&gt;10,1,2)))</f>
        <v>1</v>
      </c>
      <c r="E2563" s="1">
        <f>IF(Table1[[#This Row],[Previous Position]]&lt;4,3,(IF(Table1[[#This Row],[Previous Position]]&gt;10,1,2)))</f>
        <v>1</v>
      </c>
      <c r="F2563" s="1">
        <v>40</v>
      </c>
      <c r="G2563" s="1">
        <v>76.31</v>
      </c>
      <c r="H2563" s="1" t="s">
        <v>143</v>
      </c>
      <c r="I2563" s="1">
        <v>0</v>
      </c>
      <c r="J2563" s="1">
        <v>0</v>
      </c>
      <c r="K2563" s="1">
        <v>0.98</v>
      </c>
      <c r="L2563" s="1">
        <v>18000000</v>
      </c>
      <c r="M2563" s="1" t="s">
        <v>5186</v>
      </c>
    </row>
    <row r="2564" spans="1:13" x14ac:dyDescent="0.25">
      <c r="A2564" s="1" t="s">
        <v>5187</v>
      </c>
      <c r="B2564" s="1">
        <v>19</v>
      </c>
      <c r="C2564" s="1">
        <v>0</v>
      </c>
      <c r="D2564" s="1">
        <f>IF(Table1[[#This Row],[Position]]&lt;4,3,(IF(Table1[[#This Row],[Position]]&gt;10,1,2)))</f>
        <v>1</v>
      </c>
      <c r="E2564" s="1">
        <f>IF(Table1[[#This Row],[Previous Position]]&lt;4,3,(IF(Table1[[#This Row],[Previous Position]]&gt;10,1,2)))</f>
        <v>3</v>
      </c>
      <c r="F2564" s="1">
        <v>40</v>
      </c>
      <c r="G2564" s="1">
        <v>9.86</v>
      </c>
      <c r="H2564" s="1" t="s">
        <v>229</v>
      </c>
      <c r="I2564" s="1">
        <v>0</v>
      </c>
      <c r="J2564" s="1">
        <v>0</v>
      </c>
      <c r="K2564" s="1">
        <v>0.93</v>
      </c>
      <c r="L2564" s="1">
        <v>330000000</v>
      </c>
      <c r="M2564" s="1" t="s">
        <v>5188</v>
      </c>
    </row>
    <row r="2565" spans="1:13" x14ac:dyDescent="0.25">
      <c r="A2565" s="1" t="s">
        <v>5187</v>
      </c>
      <c r="B2565" s="1">
        <v>18</v>
      </c>
      <c r="C2565" s="1">
        <v>14</v>
      </c>
      <c r="D2565" s="1">
        <f>IF(Table1[[#This Row],[Position]]&lt;4,3,(IF(Table1[[#This Row],[Position]]&gt;10,1,2)))</f>
        <v>1</v>
      </c>
      <c r="E2565" s="1">
        <f>IF(Table1[[#This Row],[Previous Position]]&lt;4,3,(IF(Table1[[#This Row],[Previous Position]]&gt;10,1,2)))</f>
        <v>1</v>
      </c>
      <c r="F2565" s="1">
        <v>40</v>
      </c>
      <c r="G2565" s="1">
        <v>9.86</v>
      </c>
      <c r="H2565" s="1" t="s">
        <v>2270</v>
      </c>
      <c r="I2565" s="1">
        <v>0</v>
      </c>
      <c r="J2565" s="1">
        <v>0</v>
      </c>
      <c r="K2565" s="1">
        <v>0.93</v>
      </c>
      <c r="L2565" s="1">
        <v>330000000</v>
      </c>
      <c r="M2565" s="1" t="s">
        <v>5188</v>
      </c>
    </row>
    <row r="2566" spans="1:13" x14ac:dyDescent="0.25">
      <c r="A2566" s="1" t="s">
        <v>5189</v>
      </c>
      <c r="B2566" s="1">
        <v>19</v>
      </c>
      <c r="C2566" s="1">
        <v>20</v>
      </c>
      <c r="D2566" s="1">
        <f>IF(Table1[[#This Row],[Position]]&lt;4,3,(IF(Table1[[#This Row],[Position]]&gt;10,1,2)))</f>
        <v>1</v>
      </c>
      <c r="E2566" s="1">
        <f>IF(Table1[[#This Row],[Previous Position]]&lt;4,3,(IF(Table1[[#This Row],[Previous Position]]&gt;10,1,2)))</f>
        <v>1</v>
      </c>
      <c r="F2566" s="1">
        <v>40</v>
      </c>
      <c r="G2566" s="1">
        <v>0</v>
      </c>
      <c r="H2566" s="1" t="s">
        <v>5190</v>
      </c>
      <c r="I2566" s="1">
        <v>0</v>
      </c>
      <c r="J2566" s="1">
        <v>0</v>
      </c>
      <c r="K2566" s="1">
        <v>0</v>
      </c>
      <c r="L2566" s="1">
        <v>640000</v>
      </c>
      <c r="M2566" s="1" t="s">
        <v>5191</v>
      </c>
    </row>
    <row r="2567" spans="1:13" x14ac:dyDescent="0.25">
      <c r="A2567" s="1" t="s">
        <v>5192</v>
      </c>
      <c r="B2567" s="1">
        <v>20</v>
      </c>
      <c r="C2567" s="1">
        <v>0</v>
      </c>
      <c r="D2567" s="1">
        <f>IF(Table1[[#This Row],[Position]]&lt;4,3,(IF(Table1[[#This Row],[Position]]&gt;10,1,2)))</f>
        <v>1</v>
      </c>
      <c r="E2567" s="1">
        <f>IF(Table1[[#This Row],[Previous Position]]&lt;4,3,(IF(Table1[[#This Row],[Previous Position]]&gt;10,1,2)))</f>
        <v>3</v>
      </c>
      <c r="F2567" s="1">
        <v>40</v>
      </c>
      <c r="G2567" s="1">
        <v>23</v>
      </c>
      <c r="H2567" s="1" t="s">
        <v>4121</v>
      </c>
      <c r="I2567" s="1">
        <v>0</v>
      </c>
      <c r="J2567" s="1">
        <v>0</v>
      </c>
      <c r="K2567" s="1">
        <v>0.89</v>
      </c>
      <c r="L2567" s="1">
        <v>2070000</v>
      </c>
      <c r="M2567" s="1" t="s">
        <v>5193</v>
      </c>
    </row>
    <row r="2568" spans="1:13" x14ac:dyDescent="0.25">
      <c r="A2568" s="1" t="s">
        <v>5194</v>
      </c>
      <c r="B2568" s="1">
        <v>19</v>
      </c>
      <c r="C2568" s="1">
        <v>0</v>
      </c>
      <c r="D2568" s="1">
        <f>IF(Table1[[#This Row],[Position]]&lt;4,3,(IF(Table1[[#This Row],[Position]]&gt;10,1,2)))</f>
        <v>1</v>
      </c>
      <c r="E2568" s="1">
        <f>IF(Table1[[#This Row],[Previous Position]]&lt;4,3,(IF(Table1[[#This Row],[Previous Position]]&gt;10,1,2)))</f>
        <v>3</v>
      </c>
      <c r="F2568" s="1">
        <v>40</v>
      </c>
      <c r="G2568" s="1">
        <v>9.1300000000000008</v>
      </c>
      <c r="H2568" s="1" t="s">
        <v>2403</v>
      </c>
      <c r="I2568" s="1">
        <v>0</v>
      </c>
      <c r="J2568" s="1">
        <v>0</v>
      </c>
      <c r="K2568" s="1">
        <v>0.95</v>
      </c>
      <c r="L2568" s="1">
        <v>32600000</v>
      </c>
      <c r="M2568" s="1" t="s">
        <v>5195</v>
      </c>
    </row>
    <row r="2569" spans="1:13" x14ac:dyDescent="0.25">
      <c r="A2569" s="1" t="s">
        <v>5196</v>
      </c>
      <c r="B2569" s="1">
        <v>17</v>
      </c>
      <c r="C2569" s="1">
        <v>17</v>
      </c>
      <c r="D2569" s="1">
        <f>IF(Table1[[#This Row],[Position]]&lt;4,3,(IF(Table1[[#This Row],[Position]]&gt;10,1,2)))</f>
        <v>1</v>
      </c>
      <c r="E2569" s="1">
        <f>IF(Table1[[#This Row],[Previous Position]]&lt;4,3,(IF(Table1[[#This Row],[Previous Position]]&gt;10,1,2)))</f>
        <v>1</v>
      </c>
      <c r="F2569" s="1">
        <v>30</v>
      </c>
      <c r="G2569" s="1">
        <v>0</v>
      </c>
      <c r="H2569" s="1" t="s">
        <v>1212</v>
      </c>
      <c r="I2569" s="1">
        <v>0</v>
      </c>
      <c r="J2569" s="1">
        <v>0</v>
      </c>
      <c r="K2569" s="1">
        <v>0.91</v>
      </c>
      <c r="L2569" s="1">
        <v>4010000</v>
      </c>
      <c r="M2569" s="1" t="s">
        <v>5197</v>
      </c>
    </row>
    <row r="2570" spans="1:13" x14ac:dyDescent="0.25">
      <c r="A2570" s="1" t="s">
        <v>5198</v>
      </c>
      <c r="B2570" s="1">
        <v>19</v>
      </c>
      <c r="C2570" s="1">
        <v>0</v>
      </c>
      <c r="D2570" s="1">
        <f>IF(Table1[[#This Row],[Position]]&lt;4,3,(IF(Table1[[#This Row],[Position]]&gt;10,1,2)))</f>
        <v>1</v>
      </c>
      <c r="E2570" s="1">
        <f>IF(Table1[[#This Row],[Previous Position]]&lt;4,3,(IF(Table1[[#This Row],[Previous Position]]&gt;10,1,2)))</f>
        <v>3</v>
      </c>
      <c r="F2570" s="1">
        <v>40</v>
      </c>
      <c r="G2570" s="1">
        <v>7.77</v>
      </c>
      <c r="H2570" s="1" t="s">
        <v>36</v>
      </c>
      <c r="I2570" s="1">
        <v>0</v>
      </c>
      <c r="J2570" s="1">
        <v>0</v>
      </c>
      <c r="K2570" s="1">
        <v>1</v>
      </c>
      <c r="L2570" s="1">
        <v>311000000</v>
      </c>
      <c r="M2570" s="1" t="s">
        <v>5199</v>
      </c>
    </row>
    <row r="2571" spans="1:13" x14ac:dyDescent="0.25">
      <c r="A2571" s="1" t="s">
        <v>5200</v>
      </c>
      <c r="B2571" s="1">
        <v>18</v>
      </c>
      <c r="C2571" s="1">
        <v>17</v>
      </c>
      <c r="D2571" s="1">
        <f>IF(Table1[[#This Row],[Position]]&lt;4,3,(IF(Table1[[#This Row],[Position]]&gt;10,1,2)))</f>
        <v>1</v>
      </c>
      <c r="E2571" s="1">
        <f>IF(Table1[[#This Row],[Previous Position]]&lt;4,3,(IF(Table1[[#This Row],[Previous Position]]&gt;10,1,2)))</f>
        <v>1</v>
      </c>
      <c r="F2571" s="1">
        <v>40</v>
      </c>
      <c r="G2571" s="1">
        <v>0</v>
      </c>
      <c r="H2571" s="1" t="s">
        <v>127</v>
      </c>
      <c r="I2571" s="1">
        <v>0</v>
      </c>
      <c r="J2571" s="1">
        <v>0</v>
      </c>
      <c r="K2571" s="1">
        <v>0.26</v>
      </c>
      <c r="L2571" s="1">
        <v>134000000</v>
      </c>
      <c r="M2571" s="1" t="s">
        <v>5201</v>
      </c>
    </row>
    <row r="2572" spans="1:13" x14ac:dyDescent="0.25">
      <c r="A2572" s="1" t="s">
        <v>5202</v>
      </c>
      <c r="B2572" s="1">
        <v>20</v>
      </c>
      <c r="C2572" s="1">
        <v>17</v>
      </c>
      <c r="D2572" s="1">
        <f>IF(Table1[[#This Row],[Position]]&lt;4,3,(IF(Table1[[#This Row],[Position]]&gt;10,1,2)))</f>
        <v>1</v>
      </c>
      <c r="E2572" s="1">
        <f>IF(Table1[[#This Row],[Previous Position]]&lt;4,3,(IF(Table1[[#This Row],[Previous Position]]&gt;10,1,2)))</f>
        <v>1</v>
      </c>
      <c r="F2572" s="1">
        <v>40</v>
      </c>
      <c r="G2572" s="1">
        <v>0</v>
      </c>
      <c r="H2572" s="1" t="s">
        <v>2933</v>
      </c>
      <c r="I2572" s="1">
        <v>0</v>
      </c>
      <c r="J2572" s="1">
        <v>0</v>
      </c>
      <c r="K2572" s="1">
        <v>0.02</v>
      </c>
      <c r="L2572" s="1">
        <v>31500000</v>
      </c>
      <c r="M2572" s="1" t="s">
        <v>5203</v>
      </c>
    </row>
    <row r="2573" spans="1:13" x14ac:dyDescent="0.25">
      <c r="A2573" s="1" t="s">
        <v>4964</v>
      </c>
      <c r="B2573" s="1">
        <v>18</v>
      </c>
      <c r="C2573" s="1">
        <v>16</v>
      </c>
      <c r="D2573" s="1">
        <f>IF(Table1[[#This Row],[Position]]&lt;4,3,(IF(Table1[[#This Row],[Position]]&gt;10,1,2)))</f>
        <v>1</v>
      </c>
      <c r="E2573" s="1">
        <f>IF(Table1[[#This Row],[Previous Position]]&lt;4,3,(IF(Table1[[#This Row],[Previous Position]]&gt;10,1,2)))</f>
        <v>1</v>
      </c>
      <c r="F2573" s="1">
        <v>40</v>
      </c>
      <c r="G2573" s="1">
        <v>3.46</v>
      </c>
      <c r="H2573" s="1" t="s">
        <v>832</v>
      </c>
      <c r="I2573" s="1">
        <v>0</v>
      </c>
      <c r="J2573" s="1">
        <v>0</v>
      </c>
      <c r="K2573" s="1">
        <v>0.21</v>
      </c>
      <c r="L2573" s="1">
        <v>17400000</v>
      </c>
      <c r="M2573" s="1" t="s">
        <v>4965</v>
      </c>
    </row>
    <row r="2574" spans="1:13" x14ac:dyDescent="0.25">
      <c r="A2574" s="1" t="s">
        <v>5204</v>
      </c>
      <c r="B2574" s="1">
        <v>17</v>
      </c>
      <c r="C2574" s="1">
        <v>20</v>
      </c>
      <c r="D2574" s="1">
        <f>IF(Table1[[#This Row],[Position]]&lt;4,3,(IF(Table1[[#This Row],[Position]]&gt;10,1,2)))</f>
        <v>1</v>
      </c>
      <c r="E2574" s="1">
        <f>IF(Table1[[#This Row],[Previous Position]]&lt;4,3,(IF(Table1[[#This Row],[Previous Position]]&gt;10,1,2)))</f>
        <v>1</v>
      </c>
      <c r="F2574" s="1">
        <v>30</v>
      </c>
      <c r="G2574" s="1">
        <v>0</v>
      </c>
      <c r="H2574" s="1" t="s">
        <v>1918</v>
      </c>
      <c r="I2574" s="1">
        <v>0</v>
      </c>
      <c r="J2574" s="1">
        <v>0</v>
      </c>
      <c r="K2574" s="1">
        <v>0.89</v>
      </c>
      <c r="L2574" s="1">
        <v>871000</v>
      </c>
      <c r="M2574" s="1" t="s">
        <v>5205</v>
      </c>
    </row>
    <row r="2575" spans="1:13" x14ac:dyDescent="0.25">
      <c r="A2575" s="1" t="s">
        <v>5206</v>
      </c>
      <c r="B2575" s="1">
        <v>17</v>
      </c>
      <c r="C2575" s="1">
        <v>9</v>
      </c>
      <c r="D2575" s="1">
        <f>IF(Table1[[#This Row],[Position]]&lt;4,3,(IF(Table1[[#This Row],[Position]]&gt;10,1,2)))</f>
        <v>1</v>
      </c>
      <c r="E2575" s="1">
        <f>IF(Table1[[#This Row],[Previous Position]]&lt;4,3,(IF(Table1[[#This Row],[Previous Position]]&gt;10,1,2)))</f>
        <v>2</v>
      </c>
      <c r="F2575" s="1">
        <v>30</v>
      </c>
      <c r="G2575" s="1">
        <v>1.85</v>
      </c>
      <c r="H2575" s="1" t="s">
        <v>78</v>
      </c>
      <c r="I2575" s="1">
        <v>0</v>
      </c>
      <c r="J2575" s="1">
        <v>0</v>
      </c>
      <c r="K2575" s="1">
        <v>0.26</v>
      </c>
      <c r="L2575" s="1">
        <v>26700000</v>
      </c>
      <c r="M2575" s="1" t="s">
        <v>5207</v>
      </c>
    </row>
    <row r="2576" spans="1:13" x14ac:dyDescent="0.25">
      <c r="A2576" s="1" t="s">
        <v>5208</v>
      </c>
      <c r="B2576" s="1">
        <v>19</v>
      </c>
      <c r="C2576" s="1">
        <v>0</v>
      </c>
      <c r="D2576" s="1">
        <f>IF(Table1[[#This Row],[Position]]&lt;4,3,(IF(Table1[[#This Row],[Position]]&gt;10,1,2)))</f>
        <v>1</v>
      </c>
      <c r="E2576" s="1">
        <f>IF(Table1[[#This Row],[Previous Position]]&lt;4,3,(IF(Table1[[#This Row],[Previous Position]]&gt;10,1,2)))</f>
        <v>3</v>
      </c>
      <c r="F2576" s="1">
        <v>40</v>
      </c>
      <c r="G2576" s="1">
        <v>0</v>
      </c>
      <c r="H2576" s="1" t="s">
        <v>5209</v>
      </c>
      <c r="I2576" s="1">
        <v>0</v>
      </c>
      <c r="J2576" s="1">
        <v>0</v>
      </c>
      <c r="K2576" s="1">
        <v>7.0000000000000007E-2</v>
      </c>
      <c r="L2576" s="1">
        <v>171000000</v>
      </c>
      <c r="M2576" s="1" t="s">
        <v>5210</v>
      </c>
    </row>
    <row r="2577" spans="1:13" x14ac:dyDescent="0.25">
      <c r="A2577" s="1" t="s">
        <v>5211</v>
      </c>
      <c r="B2577" s="1">
        <v>18</v>
      </c>
      <c r="C2577" s="1">
        <v>19</v>
      </c>
      <c r="D2577" s="1">
        <f>IF(Table1[[#This Row],[Position]]&lt;4,3,(IF(Table1[[#This Row],[Position]]&gt;10,1,2)))</f>
        <v>1</v>
      </c>
      <c r="E2577" s="1">
        <f>IF(Table1[[#This Row],[Previous Position]]&lt;4,3,(IF(Table1[[#This Row],[Previous Position]]&gt;10,1,2)))</f>
        <v>1</v>
      </c>
      <c r="F2577" s="1">
        <v>40</v>
      </c>
      <c r="G2577" s="1">
        <v>26.71</v>
      </c>
      <c r="H2577" s="1" t="s">
        <v>312</v>
      </c>
      <c r="I2577" s="1">
        <v>0</v>
      </c>
      <c r="J2577" s="1">
        <v>0</v>
      </c>
      <c r="K2577" s="1">
        <v>0.94</v>
      </c>
      <c r="L2577" s="1">
        <v>159000000</v>
      </c>
      <c r="M2577" s="1" t="s">
        <v>5212</v>
      </c>
    </row>
    <row r="2578" spans="1:13" x14ac:dyDescent="0.25">
      <c r="A2578" s="1" t="s">
        <v>5213</v>
      </c>
      <c r="B2578" s="1">
        <v>19</v>
      </c>
      <c r="C2578" s="1">
        <v>20</v>
      </c>
      <c r="D2578" s="1">
        <f>IF(Table1[[#This Row],[Position]]&lt;4,3,(IF(Table1[[#This Row],[Position]]&gt;10,1,2)))</f>
        <v>1</v>
      </c>
      <c r="E2578" s="1">
        <f>IF(Table1[[#This Row],[Previous Position]]&lt;4,3,(IF(Table1[[#This Row],[Previous Position]]&gt;10,1,2)))</f>
        <v>1</v>
      </c>
      <c r="F2578" s="1">
        <v>40</v>
      </c>
      <c r="G2578" s="1">
        <v>0</v>
      </c>
      <c r="H2578" s="1" t="s">
        <v>200</v>
      </c>
      <c r="I2578" s="1">
        <v>0</v>
      </c>
      <c r="J2578" s="1">
        <v>0</v>
      </c>
      <c r="K2578" s="1">
        <v>0.2</v>
      </c>
      <c r="L2578" s="1">
        <v>50000</v>
      </c>
      <c r="M2578" s="1" t="s">
        <v>5214</v>
      </c>
    </row>
    <row r="2579" spans="1:13" x14ac:dyDescent="0.25">
      <c r="A2579" s="1" t="s">
        <v>5215</v>
      </c>
      <c r="B2579" s="1">
        <v>17</v>
      </c>
      <c r="C2579" s="1">
        <v>17</v>
      </c>
      <c r="D2579" s="1">
        <f>IF(Table1[[#This Row],[Position]]&lt;4,3,(IF(Table1[[#This Row],[Position]]&gt;10,1,2)))</f>
        <v>1</v>
      </c>
      <c r="E2579" s="1">
        <f>IF(Table1[[#This Row],[Previous Position]]&lt;4,3,(IF(Table1[[#This Row],[Previous Position]]&gt;10,1,2)))</f>
        <v>1</v>
      </c>
      <c r="F2579" s="1">
        <v>30</v>
      </c>
      <c r="G2579" s="1">
        <v>20.6</v>
      </c>
      <c r="H2579" s="1" t="s">
        <v>620</v>
      </c>
      <c r="I2579" s="1">
        <v>0</v>
      </c>
      <c r="J2579" s="1">
        <v>0</v>
      </c>
      <c r="K2579" s="1">
        <v>0.82</v>
      </c>
      <c r="L2579" s="1">
        <v>2010000</v>
      </c>
      <c r="M2579" s="1" t="s">
        <v>5216</v>
      </c>
    </row>
    <row r="2580" spans="1:13" x14ac:dyDescent="0.25">
      <c r="A2580" s="1" t="s">
        <v>5217</v>
      </c>
      <c r="B2580" s="1">
        <v>17</v>
      </c>
      <c r="C2580" s="1">
        <v>15</v>
      </c>
      <c r="D2580" s="1">
        <f>IF(Table1[[#This Row],[Position]]&lt;4,3,(IF(Table1[[#This Row],[Position]]&gt;10,1,2)))</f>
        <v>1</v>
      </c>
      <c r="E2580" s="1">
        <f>IF(Table1[[#This Row],[Previous Position]]&lt;4,3,(IF(Table1[[#This Row],[Previous Position]]&gt;10,1,2)))</f>
        <v>1</v>
      </c>
      <c r="F2580" s="1">
        <v>30</v>
      </c>
      <c r="G2580" s="1">
        <v>0</v>
      </c>
      <c r="H2580" s="1" t="s">
        <v>1596</v>
      </c>
      <c r="I2580" s="1">
        <v>0</v>
      </c>
      <c r="J2580" s="1">
        <v>0</v>
      </c>
      <c r="K2580" s="1">
        <v>0.08</v>
      </c>
      <c r="L2580" s="1">
        <v>42100000</v>
      </c>
      <c r="M2580" s="1" t="s">
        <v>5218</v>
      </c>
    </row>
    <row r="2581" spans="1:13" x14ac:dyDescent="0.25">
      <c r="A2581" s="1" t="s">
        <v>5219</v>
      </c>
      <c r="B2581" s="1">
        <v>19</v>
      </c>
      <c r="C2581" s="1">
        <v>0</v>
      </c>
      <c r="D2581" s="1">
        <f>IF(Table1[[#This Row],[Position]]&lt;4,3,(IF(Table1[[#This Row],[Position]]&gt;10,1,2)))</f>
        <v>1</v>
      </c>
      <c r="E2581" s="1">
        <f>IF(Table1[[#This Row],[Previous Position]]&lt;4,3,(IF(Table1[[#This Row],[Previous Position]]&gt;10,1,2)))</f>
        <v>3</v>
      </c>
      <c r="F2581" s="1">
        <v>40</v>
      </c>
      <c r="G2581" s="1">
        <v>0</v>
      </c>
      <c r="H2581" s="1" t="s">
        <v>3204</v>
      </c>
      <c r="I2581" s="1">
        <v>0</v>
      </c>
      <c r="J2581" s="1">
        <v>0</v>
      </c>
      <c r="K2581" s="1">
        <v>0.06</v>
      </c>
      <c r="L2581" s="1">
        <v>177000000</v>
      </c>
      <c r="M2581" s="1" t="s">
        <v>5220</v>
      </c>
    </row>
    <row r="2582" spans="1:13" x14ac:dyDescent="0.25">
      <c r="A2582" s="1" t="s">
        <v>5221</v>
      </c>
      <c r="B2582" s="1">
        <v>18</v>
      </c>
      <c r="C2582" s="1">
        <v>15</v>
      </c>
      <c r="D2582" s="1">
        <f>IF(Table1[[#This Row],[Position]]&lt;4,3,(IF(Table1[[#This Row],[Position]]&gt;10,1,2)))</f>
        <v>1</v>
      </c>
      <c r="E2582" s="1">
        <f>IF(Table1[[#This Row],[Previous Position]]&lt;4,3,(IF(Table1[[#This Row],[Previous Position]]&gt;10,1,2)))</f>
        <v>1</v>
      </c>
      <c r="F2582" s="1">
        <v>40</v>
      </c>
      <c r="G2582" s="1">
        <v>0</v>
      </c>
      <c r="H2582" s="1" t="s">
        <v>127</v>
      </c>
      <c r="I2582" s="1">
        <v>0</v>
      </c>
      <c r="J2582" s="1">
        <v>0</v>
      </c>
      <c r="K2582" s="1">
        <v>0.22</v>
      </c>
      <c r="L2582" s="1">
        <v>3340000</v>
      </c>
      <c r="M2582" s="1" t="s">
        <v>5222</v>
      </c>
    </row>
    <row r="2583" spans="1:13" x14ac:dyDescent="0.25">
      <c r="A2583" s="1" t="s">
        <v>5223</v>
      </c>
      <c r="B2583" s="1">
        <v>19</v>
      </c>
      <c r="C2583" s="1">
        <v>19</v>
      </c>
      <c r="D2583" s="1">
        <f>IF(Table1[[#This Row],[Position]]&lt;4,3,(IF(Table1[[#This Row],[Position]]&gt;10,1,2)))</f>
        <v>1</v>
      </c>
      <c r="E2583" s="1">
        <f>IF(Table1[[#This Row],[Previous Position]]&lt;4,3,(IF(Table1[[#This Row],[Previous Position]]&gt;10,1,2)))</f>
        <v>1</v>
      </c>
      <c r="F2583" s="1">
        <v>40</v>
      </c>
      <c r="G2583" s="1">
        <v>0</v>
      </c>
      <c r="H2583" s="1" t="s">
        <v>45</v>
      </c>
      <c r="I2583" s="1">
        <v>0</v>
      </c>
      <c r="J2583" s="1">
        <v>0</v>
      </c>
      <c r="K2583" s="1">
        <v>0.42</v>
      </c>
      <c r="L2583" s="1">
        <v>163000000</v>
      </c>
      <c r="M2583" s="1" t="s">
        <v>5224</v>
      </c>
    </row>
    <row r="2584" spans="1:13" x14ac:dyDescent="0.25">
      <c r="A2584" s="1" t="s">
        <v>5060</v>
      </c>
      <c r="B2584" s="1">
        <v>17</v>
      </c>
      <c r="C2584" s="1">
        <v>15</v>
      </c>
      <c r="D2584" s="1">
        <f>IF(Table1[[#This Row],[Position]]&lt;4,3,(IF(Table1[[#This Row],[Position]]&gt;10,1,2)))</f>
        <v>1</v>
      </c>
      <c r="E2584" s="1">
        <f>IF(Table1[[#This Row],[Previous Position]]&lt;4,3,(IF(Table1[[#This Row],[Previous Position]]&gt;10,1,2)))</f>
        <v>1</v>
      </c>
      <c r="F2584" s="1">
        <v>30</v>
      </c>
      <c r="G2584" s="1">
        <v>13.51</v>
      </c>
      <c r="H2584" s="1" t="s">
        <v>130</v>
      </c>
      <c r="I2584" s="1">
        <v>0</v>
      </c>
      <c r="J2584" s="1">
        <v>0</v>
      </c>
      <c r="K2584" s="1">
        <v>0.97</v>
      </c>
      <c r="L2584" s="1">
        <v>31200000</v>
      </c>
      <c r="M2584" s="1" t="s">
        <v>5061</v>
      </c>
    </row>
    <row r="2585" spans="1:13" x14ac:dyDescent="0.25">
      <c r="A2585" s="1" t="s">
        <v>5225</v>
      </c>
      <c r="B2585" s="1">
        <v>19</v>
      </c>
      <c r="C2585" s="1">
        <v>17</v>
      </c>
      <c r="D2585" s="1">
        <f>IF(Table1[[#This Row],[Position]]&lt;4,3,(IF(Table1[[#This Row],[Position]]&gt;10,1,2)))</f>
        <v>1</v>
      </c>
      <c r="E2585" s="1">
        <f>IF(Table1[[#This Row],[Previous Position]]&lt;4,3,(IF(Table1[[#This Row],[Previous Position]]&gt;10,1,2)))</f>
        <v>1</v>
      </c>
      <c r="F2585" s="1">
        <v>40</v>
      </c>
      <c r="G2585" s="1">
        <v>0</v>
      </c>
      <c r="H2585" s="1" t="s">
        <v>127</v>
      </c>
      <c r="I2585" s="1">
        <v>0</v>
      </c>
      <c r="J2585" s="1">
        <v>0</v>
      </c>
      <c r="K2585" s="1">
        <v>0.21</v>
      </c>
      <c r="L2585" s="1">
        <v>23200000</v>
      </c>
      <c r="M2585" s="1" t="s">
        <v>5226</v>
      </c>
    </row>
    <row r="2586" spans="1:13" x14ac:dyDescent="0.25">
      <c r="A2586" s="1" t="s">
        <v>5227</v>
      </c>
      <c r="B2586" s="1">
        <v>17</v>
      </c>
      <c r="C2586" s="1">
        <v>19</v>
      </c>
      <c r="D2586" s="1">
        <f>IF(Table1[[#This Row],[Position]]&lt;4,3,(IF(Table1[[#This Row],[Position]]&gt;10,1,2)))</f>
        <v>1</v>
      </c>
      <c r="E2586" s="1">
        <f>IF(Table1[[#This Row],[Previous Position]]&lt;4,3,(IF(Table1[[#This Row],[Previous Position]]&gt;10,1,2)))</f>
        <v>1</v>
      </c>
      <c r="F2586" s="1">
        <v>30</v>
      </c>
      <c r="G2586" s="1">
        <v>7.1</v>
      </c>
      <c r="H2586" s="1" t="s">
        <v>5228</v>
      </c>
      <c r="I2586" s="1">
        <v>0</v>
      </c>
      <c r="J2586" s="1">
        <v>0</v>
      </c>
      <c r="K2586" s="1">
        <v>0.85</v>
      </c>
      <c r="L2586" s="1">
        <v>129000000</v>
      </c>
      <c r="M2586" s="1" t="s">
        <v>5229</v>
      </c>
    </row>
    <row r="2587" spans="1:13" x14ac:dyDescent="0.25">
      <c r="A2587" s="1" t="s">
        <v>5230</v>
      </c>
      <c r="B2587" s="1">
        <v>18</v>
      </c>
      <c r="C2587" s="1">
        <v>0</v>
      </c>
      <c r="D2587" s="1">
        <f>IF(Table1[[#This Row],[Position]]&lt;4,3,(IF(Table1[[#This Row],[Position]]&gt;10,1,2)))</f>
        <v>1</v>
      </c>
      <c r="E2587" s="1">
        <f>IF(Table1[[#This Row],[Previous Position]]&lt;4,3,(IF(Table1[[#This Row],[Previous Position]]&gt;10,1,2)))</f>
        <v>3</v>
      </c>
      <c r="F2587" s="1">
        <v>40</v>
      </c>
      <c r="G2587" s="1">
        <v>0</v>
      </c>
      <c r="H2587" s="1" t="s">
        <v>5231</v>
      </c>
      <c r="I2587" s="1">
        <v>0</v>
      </c>
      <c r="J2587" s="1">
        <v>0</v>
      </c>
      <c r="K2587" s="1">
        <v>0</v>
      </c>
      <c r="L2587" s="1">
        <v>1140000</v>
      </c>
      <c r="M2587" s="1" t="s">
        <v>5232</v>
      </c>
    </row>
    <row r="2588" spans="1:13" x14ac:dyDescent="0.25">
      <c r="A2588" s="1" t="s">
        <v>5233</v>
      </c>
      <c r="B2588" s="1">
        <v>20</v>
      </c>
      <c r="C2588" s="1">
        <v>19</v>
      </c>
      <c r="D2588" s="1">
        <f>IF(Table1[[#This Row],[Position]]&lt;4,3,(IF(Table1[[#This Row],[Position]]&gt;10,1,2)))</f>
        <v>1</v>
      </c>
      <c r="E2588" s="1">
        <f>IF(Table1[[#This Row],[Previous Position]]&lt;4,3,(IF(Table1[[#This Row],[Previous Position]]&gt;10,1,2)))</f>
        <v>1</v>
      </c>
      <c r="F2588" s="1">
        <v>40</v>
      </c>
      <c r="G2588" s="1">
        <v>0</v>
      </c>
      <c r="H2588" s="1" t="s">
        <v>2676</v>
      </c>
      <c r="I2588" s="1">
        <v>0</v>
      </c>
      <c r="J2588" s="1">
        <v>0</v>
      </c>
      <c r="K2588" s="1">
        <v>0.41</v>
      </c>
      <c r="L2588" s="1">
        <v>411000</v>
      </c>
      <c r="M2588" s="1" t="s">
        <v>5234</v>
      </c>
    </row>
    <row r="2589" spans="1:13" x14ac:dyDescent="0.25">
      <c r="A2589" s="1" t="s">
        <v>5235</v>
      </c>
      <c r="B2589" s="1">
        <v>19</v>
      </c>
      <c r="C2589" s="1">
        <v>0</v>
      </c>
      <c r="D2589" s="1">
        <f>IF(Table1[[#This Row],[Position]]&lt;4,3,(IF(Table1[[#This Row],[Position]]&gt;10,1,2)))</f>
        <v>1</v>
      </c>
      <c r="E2589" s="1">
        <f>IF(Table1[[#This Row],[Previous Position]]&lt;4,3,(IF(Table1[[#This Row],[Previous Position]]&gt;10,1,2)))</f>
        <v>3</v>
      </c>
      <c r="F2589" s="1">
        <v>40</v>
      </c>
      <c r="G2589" s="1">
        <v>0</v>
      </c>
      <c r="H2589" s="1" t="s">
        <v>2933</v>
      </c>
      <c r="I2589" s="1">
        <v>0</v>
      </c>
      <c r="J2589" s="1">
        <v>0</v>
      </c>
      <c r="K2589" s="1">
        <v>0.21</v>
      </c>
      <c r="L2589" s="1">
        <v>63400000</v>
      </c>
      <c r="M2589" s="1" t="s">
        <v>5236</v>
      </c>
    </row>
    <row r="2590" spans="1:13" x14ac:dyDescent="0.25">
      <c r="A2590" s="1" t="s">
        <v>5237</v>
      </c>
      <c r="B2590" s="1">
        <v>19</v>
      </c>
      <c r="C2590" s="1">
        <v>0</v>
      </c>
      <c r="D2590" s="1">
        <f>IF(Table1[[#This Row],[Position]]&lt;4,3,(IF(Table1[[#This Row],[Position]]&gt;10,1,2)))</f>
        <v>1</v>
      </c>
      <c r="E2590" s="1">
        <f>IF(Table1[[#This Row],[Previous Position]]&lt;4,3,(IF(Table1[[#This Row],[Previous Position]]&gt;10,1,2)))</f>
        <v>3</v>
      </c>
      <c r="F2590" s="1">
        <v>40</v>
      </c>
      <c r="G2590" s="1">
        <v>0</v>
      </c>
      <c r="H2590" s="1" t="s">
        <v>5238</v>
      </c>
      <c r="I2590" s="1">
        <v>0</v>
      </c>
      <c r="J2590" s="1">
        <v>0</v>
      </c>
      <c r="K2590" s="1">
        <v>0.69</v>
      </c>
      <c r="L2590" s="1">
        <v>75900000</v>
      </c>
      <c r="M2590" s="1" t="s">
        <v>5239</v>
      </c>
    </row>
    <row r="2591" spans="1:13" x14ac:dyDescent="0.25">
      <c r="A2591" s="1" t="s">
        <v>5240</v>
      </c>
      <c r="B2591" s="1">
        <v>17</v>
      </c>
      <c r="C2591" s="1">
        <v>11</v>
      </c>
      <c r="D2591" s="1">
        <f>IF(Table1[[#This Row],[Position]]&lt;4,3,(IF(Table1[[#This Row],[Position]]&gt;10,1,2)))</f>
        <v>1</v>
      </c>
      <c r="E2591" s="1">
        <f>IF(Table1[[#This Row],[Previous Position]]&lt;4,3,(IF(Table1[[#This Row],[Previous Position]]&gt;10,1,2)))</f>
        <v>1</v>
      </c>
      <c r="F2591" s="1">
        <v>30</v>
      </c>
      <c r="G2591" s="1">
        <v>0</v>
      </c>
      <c r="H2591" s="1" t="s">
        <v>623</v>
      </c>
      <c r="I2591" s="1">
        <v>0</v>
      </c>
      <c r="J2591" s="1">
        <v>0</v>
      </c>
      <c r="K2591" s="1">
        <v>0.1</v>
      </c>
      <c r="L2591" s="1">
        <v>2350000</v>
      </c>
      <c r="M2591" s="1" t="s">
        <v>5241</v>
      </c>
    </row>
    <row r="2592" spans="1:13" x14ac:dyDescent="0.25">
      <c r="A2592" s="1" t="s">
        <v>5242</v>
      </c>
      <c r="B2592" s="1">
        <v>17</v>
      </c>
      <c r="C2592" s="1">
        <v>19</v>
      </c>
      <c r="D2592" s="1">
        <f>IF(Table1[[#This Row],[Position]]&lt;4,3,(IF(Table1[[#This Row],[Position]]&gt;10,1,2)))</f>
        <v>1</v>
      </c>
      <c r="E2592" s="1">
        <f>IF(Table1[[#This Row],[Previous Position]]&lt;4,3,(IF(Table1[[#This Row],[Previous Position]]&gt;10,1,2)))</f>
        <v>1</v>
      </c>
      <c r="F2592" s="1">
        <v>30</v>
      </c>
      <c r="G2592" s="1">
        <v>0</v>
      </c>
      <c r="H2592" s="1" t="s">
        <v>5243</v>
      </c>
      <c r="I2592" s="1">
        <v>0</v>
      </c>
      <c r="J2592" s="1">
        <v>0</v>
      </c>
      <c r="K2592" s="1">
        <v>0</v>
      </c>
      <c r="L2592" s="1">
        <v>225000</v>
      </c>
      <c r="M2592" s="1" t="s">
        <v>5244</v>
      </c>
    </row>
    <row r="2593" spans="1:13" x14ac:dyDescent="0.25">
      <c r="A2593" s="1" t="s">
        <v>5245</v>
      </c>
      <c r="B2593" s="1">
        <v>18</v>
      </c>
      <c r="C2593" s="1">
        <v>20</v>
      </c>
      <c r="D2593" s="1">
        <f>IF(Table1[[#This Row],[Position]]&lt;4,3,(IF(Table1[[#This Row],[Position]]&gt;10,1,2)))</f>
        <v>1</v>
      </c>
      <c r="E2593" s="1">
        <f>IF(Table1[[#This Row],[Previous Position]]&lt;4,3,(IF(Table1[[#This Row],[Previous Position]]&gt;10,1,2)))</f>
        <v>1</v>
      </c>
      <c r="F2593" s="1">
        <v>40</v>
      </c>
      <c r="G2593" s="1">
        <v>0.51</v>
      </c>
      <c r="H2593" s="1" t="s">
        <v>555</v>
      </c>
      <c r="I2593" s="1">
        <v>0</v>
      </c>
      <c r="J2593" s="1">
        <v>0</v>
      </c>
      <c r="K2593" s="1">
        <v>0.5</v>
      </c>
      <c r="L2593" s="1">
        <v>386000000</v>
      </c>
      <c r="M2593" s="1" t="s">
        <v>5246</v>
      </c>
    </row>
    <row r="2594" spans="1:13" x14ac:dyDescent="0.25">
      <c r="A2594" s="1" t="s">
        <v>5247</v>
      </c>
      <c r="B2594" s="1">
        <v>18</v>
      </c>
      <c r="C2594" s="1">
        <v>17</v>
      </c>
      <c r="D2594" s="1">
        <f>IF(Table1[[#This Row],[Position]]&lt;4,3,(IF(Table1[[#This Row],[Position]]&gt;10,1,2)))</f>
        <v>1</v>
      </c>
      <c r="E2594" s="1">
        <f>IF(Table1[[#This Row],[Previous Position]]&lt;4,3,(IF(Table1[[#This Row],[Previous Position]]&gt;10,1,2)))</f>
        <v>1</v>
      </c>
      <c r="F2594" s="1">
        <v>40</v>
      </c>
      <c r="G2594" s="1">
        <v>0</v>
      </c>
      <c r="H2594" s="1" t="s">
        <v>127</v>
      </c>
      <c r="I2594" s="1">
        <v>0</v>
      </c>
      <c r="J2594" s="1">
        <v>0</v>
      </c>
      <c r="K2594" s="1">
        <v>0.45</v>
      </c>
      <c r="L2594" s="1">
        <v>74300000</v>
      </c>
      <c r="M2594" s="1" t="s">
        <v>5248</v>
      </c>
    </row>
    <row r="2595" spans="1:13" x14ac:dyDescent="0.25">
      <c r="A2595" s="1" t="s">
        <v>5249</v>
      </c>
      <c r="B2595" s="1">
        <v>17</v>
      </c>
      <c r="C2595" s="1">
        <v>17</v>
      </c>
      <c r="D2595" s="1">
        <f>IF(Table1[[#This Row],[Position]]&lt;4,3,(IF(Table1[[#This Row],[Position]]&gt;10,1,2)))</f>
        <v>1</v>
      </c>
      <c r="E2595" s="1">
        <f>IF(Table1[[#This Row],[Previous Position]]&lt;4,3,(IF(Table1[[#This Row],[Previous Position]]&gt;10,1,2)))</f>
        <v>1</v>
      </c>
      <c r="F2595" s="1">
        <v>30</v>
      </c>
      <c r="G2595" s="1">
        <v>15.62</v>
      </c>
      <c r="H2595" s="1" t="s">
        <v>1378</v>
      </c>
      <c r="I2595" s="1">
        <v>0</v>
      </c>
      <c r="J2595" s="1">
        <v>0</v>
      </c>
      <c r="K2595" s="1">
        <v>0.95</v>
      </c>
      <c r="L2595" s="1">
        <v>900000</v>
      </c>
      <c r="M2595" s="1" t="s">
        <v>5250</v>
      </c>
    </row>
    <row r="2596" spans="1:13" x14ac:dyDescent="0.25">
      <c r="A2596" s="1" t="s">
        <v>5251</v>
      </c>
      <c r="B2596" s="1">
        <v>20</v>
      </c>
      <c r="C2596" s="1">
        <v>0</v>
      </c>
      <c r="D2596" s="1">
        <f>IF(Table1[[#This Row],[Position]]&lt;4,3,(IF(Table1[[#This Row],[Position]]&gt;10,1,2)))</f>
        <v>1</v>
      </c>
      <c r="E2596" s="1">
        <f>IF(Table1[[#This Row],[Previous Position]]&lt;4,3,(IF(Table1[[#This Row],[Previous Position]]&gt;10,1,2)))</f>
        <v>3</v>
      </c>
      <c r="F2596" s="1">
        <v>40</v>
      </c>
      <c r="G2596" s="1">
        <v>4.26</v>
      </c>
      <c r="H2596" s="1" t="s">
        <v>2702</v>
      </c>
      <c r="I2596" s="1">
        <v>0</v>
      </c>
      <c r="J2596" s="1">
        <v>0</v>
      </c>
      <c r="K2596" s="1">
        <v>0.43</v>
      </c>
      <c r="L2596" s="1">
        <v>496000000</v>
      </c>
      <c r="M2596" s="1" t="s">
        <v>5252</v>
      </c>
    </row>
    <row r="2597" spans="1:13" x14ac:dyDescent="0.25">
      <c r="A2597" s="1" t="s">
        <v>5253</v>
      </c>
      <c r="B2597" s="1">
        <v>19</v>
      </c>
      <c r="C2597" s="1">
        <v>16</v>
      </c>
      <c r="D2597" s="1">
        <f>IF(Table1[[#This Row],[Position]]&lt;4,3,(IF(Table1[[#This Row],[Position]]&gt;10,1,2)))</f>
        <v>1</v>
      </c>
      <c r="E2597" s="1">
        <f>IF(Table1[[#This Row],[Previous Position]]&lt;4,3,(IF(Table1[[#This Row],[Previous Position]]&gt;10,1,2)))</f>
        <v>1</v>
      </c>
      <c r="F2597" s="1">
        <v>40</v>
      </c>
      <c r="G2597" s="1">
        <v>0</v>
      </c>
      <c r="H2597" s="1" t="s">
        <v>312</v>
      </c>
      <c r="I2597" s="1">
        <v>0</v>
      </c>
      <c r="J2597" s="1">
        <v>0</v>
      </c>
      <c r="K2597" s="1">
        <v>0.01</v>
      </c>
      <c r="L2597" s="1">
        <v>525000</v>
      </c>
      <c r="M2597" s="1" t="s">
        <v>5254</v>
      </c>
    </row>
    <row r="2598" spans="1:13" x14ac:dyDescent="0.25">
      <c r="A2598" s="1" t="s">
        <v>5255</v>
      </c>
      <c r="B2598" s="1">
        <v>17</v>
      </c>
      <c r="C2598" s="1">
        <v>0</v>
      </c>
      <c r="D2598" s="1">
        <f>IF(Table1[[#This Row],[Position]]&lt;4,3,(IF(Table1[[#This Row],[Position]]&gt;10,1,2)))</f>
        <v>1</v>
      </c>
      <c r="E2598" s="1">
        <f>IF(Table1[[#This Row],[Previous Position]]&lt;4,3,(IF(Table1[[#This Row],[Previous Position]]&gt;10,1,2)))</f>
        <v>3</v>
      </c>
      <c r="F2598" s="1">
        <v>30</v>
      </c>
      <c r="G2598" s="1">
        <v>42.22</v>
      </c>
      <c r="H2598" s="1" t="s">
        <v>216</v>
      </c>
      <c r="I2598" s="1">
        <v>0</v>
      </c>
      <c r="J2598" s="1">
        <v>0</v>
      </c>
      <c r="K2598" s="1">
        <v>0.95</v>
      </c>
      <c r="L2598" s="1">
        <v>1690000</v>
      </c>
      <c r="M2598" s="1" t="s">
        <v>5256</v>
      </c>
    </row>
    <row r="2599" spans="1:13" x14ac:dyDescent="0.25">
      <c r="A2599" s="1" t="s">
        <v>5257</v>
      </c>
      <c r="B2599" s="1">
        <v>17</v>
      </c>
      <c r="C2599" s="1">
        <v>18</v>
      </c>
      <c r="D2599" s="1">
        <f>IF(Table1[[#This Row],[Position]]&lt;4,3,(IF(Table1[[#This Row],[Position]]&gt;10,1,2)))</f>
        <v>1</v>
      </c>
      <c r="E2599" s="1">
        <f>IF(Table1[[#This Row],[Previous Position]]&lt;4,3,(IF(Table1[[#This Row],[Previous Position]]&gt;10,1,2)))</f>
        <v>1</v>
      </c>
      <c r="F2599" s="1">
        <v>30</v>
      </c>
      <c r="G2599" s="1">
        <v>0</v>
      </c>
      <c r="H2599" s="1" t="s">
        <v>356</v>
      </c>
      <c r="I2599" s="1">
        <v>0</v>
      </c>
      <c r="J2599" s="1">
        <v>0</v>
      </c>
      <c r="K2599" s="1">
        <v>0.18</v>
      </c>
      <c r="L2599" s="1">
        <v>17400000</v>
      </c>
      <c r="M2599" s="1" t="s">
        <v>5258</v>
      </c>
    </row>
    <row r="2600" spans="1:13" x14ac:dyDescent="0.25">
      <c r="A2600" s="1" t="s">
        <v>4975</v>
      </c>
      <c r="B2600" s="1">
        <v>18</v>
      </c>
      <c r="C2600" s="1">
        <v>0</v>
      </c>
      <c r="D2600" s="1">
        <f>IF(Table1[[#This Row],[Position]]&lt;4,3,(IF(Table1[[#This Row],[Position]]&gt;10,1,2)))</f>
        <v>1</v>
      </c>
      <c r="E2600" s="1">
        <f>IF(Table1[[#This Row],[Previous Position]]&lt;4,3,(IF(Table1[[#This Row],[Previous Position]]&gt;10,1,2)))</f>
        <v>3</v>
      </c>
      <c r="F2600" s="1">
        <v>40</v>
      </c>
      <c r="G2600" s="1">
        <v>47.33</v>
      </c>
      <c r="H2600" s="1" t="s">
        <v>53</v>
      </c>
      <c r="I2600" s="1">
        <v>0</v>
      </c>
      <c r="J2600" s="1">
        <v>0</v>
      </c>
      <c r="K2600" s="1">
        <v>0.98</v>
      </c>
      <c r="L2600" s="1">
        <v>7900000</v>
      </c>
      <c r="M2600" s="1" t="s">
        <v>4977</v>
      </c>
    </row>
    <row r="2601" spans="1:13" x14ac:dyDescent="0.25">
      <c r="A2601" s="1" t="s">
        <v>5259</v>
      </c>
      <c r="B2601" s="1">
        <v>18</v>
      </c>
      <c r="C2601" s="1">
        <v>18</v>
      </c>
      <c r="D2601" s="1">
        <f>IF(Table1[[#This Row],[Position]]&lt;4,3,(IF(Table1[[#This Row],[Position]]&gt;10,1,2)))</f>
        <v>1</v>
      </c>
      <c r="E2601" s="1">
        <f>IF(Table1[[#This Row],[Previous Position]]&lt;4,3,(IF(Table1[[#This Row],[Previous Position]]&gt;10,1,2)))</f>
        <v>1</v>
      </c>
      <c r="F2601" s="1">
        <v>40</v>
      </c>
      <c r="G2601" s="1">
        <v>0</v>
      </c>
      <c r="H2601" s="1" t="s">
        <v>3204</v>
      </c>
      <c r="I2601" s="1">
        <v>0</v>
      </c>
      <c r="J2601" s="1">
        <v>0</v>
      </c>
      <c r="K2601" s="1">
        <v>7.0000000000000007E-2</v>
      </c>
      <c r="L2601" s="1">
        <v>177000000</v>
      </c>
      <c r="M2601" s="1" t="s">
        <v>5260</v>
      </c>
    </row>
    <row r="2602" spans="1:13" x14ac:dyDescent="0.25">
      <c r="A2602" s="1" t="s">
        <v>5261</v>
      </c>
      <c r="B2602" s="1">
        <v>17</v>
      </c>
      <c r="C2602" s="1">
        <v>0</v>
      </c>
      <c r="D2602" s="1">
        <f>IF(Table1[[#This Row],[Position]]&lt;4,3,(IF(Table1[[#This Row],[Position]]&gt;10,1,2)))</f>
        <v>1</v>
      </c>
      <c r="E2602" s="1">
        <f>IF(Table1[[#This Row],[Previous Position]]&lt;4,3,(IF(Table1[[#This Row],[Previous Position]]&gt;10,1,2)))</f>
        <v>3</v>
      </c>
      <c r="F2602" s="1">
        <v>30</v>
      </c>
      <c r="G2602" s="1">
        <v>0</v>
      </c>
      <c r="H2602" s="1" t="s">
        <v>4727</v>
      </c>
      <c r="I2602" s="1">
        <v>0</v>
      </c>
      <c r="J2602" s="1">
        <v>0</v>
      </c>
      <c r="K2602" s="1">
        <v>0.13</v>
      </c>
      <c r="L2602" s="1">
        <v>1540000</v>
      </c>
      <c r="M2602" s="1" t="s">
        <v>5262</v>
      </c>
    </row>
    <row r="2603" spans="1:13" x14ac:dyDescent="0.25">
      <c r="A2603" s="1" t="s">
        <v>5263</v>
      </c>
      <c r="B2603" s="1">
        <v>17</v>
      </c>
      <c r="C2603" s="1">
        <v>15</v>
      </c>
      <c r="D2603" s="1">
        <f>IF(Table1[[#This Row],[Position]]&lt;4,3,(IF(Table1[[#This Row],[Position]]&gt;10,1,2)))</f>
        <v>1</v>
      </c>
      <c r="E2603" s="1">
        <f>IF(Table1[[#This Row],[Previous Position]]&lt;4,3,(IF(Table1[[#This Row],[Previous Position]]&gt;10,1,2)))</f>
        <v>1</v>
      </c>
      <c r="F2603" s="1">
        <v>30</v>
      </c>
      <c r="G2603" s="1">
        <v>0</v>
      </c>
      <c r="H2603" s="1" t="s">
        <v>3631</v>
      </c>
      <c r="I2603" s="1">
        <v>0</v>
      </c>
      <c r="J2603" s="1">
        <v>0</v>
      </c>
      <c r="K2603" s="1">
        <v>7.0000000000000007E-2</v>
      </c>
      <c r="L2603" s="1">
        <v>679000000</v>
      </c>
      <c r="M2603" s="1" t="s">
        <v>5264</v>
      </c>
    </row>
    <row r="2604" spans="1:13" x14ac:dyDescent="0.25">
      <c r="A2604" s="1" t="s">
        <v>5265</v>
      </c>
      <c r="B2604" s="1">
        <v>17</v>
      </c>
      <c r="C2604" s="1">
        <v>16</v>
      </c>
      <c r="D2604" s="1">
        <f>IF(Table1[[#This Row],[Position]]&lt;4,3,(IF(Table1[[#This Row],[Position]]&gt;10,1,2)))</f>
        <v>1</v>
      </c>
      <c r="E2604" s="1">
        <f>IF(Table1[[#This Row],[Previous Position]]&lt;4,3,(IF(Table1[[#This Row],[Previous Position]]&gt;10,1,2)))</f>
        <v>1</v>
      </c>
      <c r="F2604" s="1">
        <v>30</v>
      </c>
      <c r="G2604" s="1">
        <v>44.88</v>
      </c>
      <c r="H2604" s="1" t="s">
        <v>4135</v>
      </c>
      <c r="I2604" s="1">
        <v>0</v>
      </c>
      <c r="J2604" s="1">
        <v>0</v>
      </c>
      <c r="K2604" s="1">
        <v>0.9</v>
      </c>
      <c r="L2604" s="1">
        <v>4950000</v>
      </c>
      <c r="M2604" s="1" t="s">
        <v>5266</v>
      </c>
    </row>
    <row r="2605" spans="1:13" x14ac:dyDescent="0.25">
      <c r="A2605" s="1" t="s">
        <v>5267</v>
      </c>
      <c r="B2605" s="1">
        <v>17</v>
      </c>
      <c r="C2605" s="1">
        <v>0</v>
      </c>
      <c r="D2605" s="1">
        <f>IF(Table1[[#This Row],[Position]]&lt;4,3,(IF(Table1[[#This Row],[Position]]&gt;10,1,2)))</f>
        <v>1</v>
      </c>
      <c r="E2605" s="1">
        <f>IF(Table1[[#This Row],[Previous Position]]&lt;4,3,(IF(Table1[[#This Row],[Previous Position]]&gt;10,1,2)))</f>
        <v>3</v>
      </c>
      <c r="F2605" s="1">
        <v>30</v>
      </c>
      <c r="G2605" s="1">
        <v>0</v>
      </c>
      <c r="H2605" s="1" t="s">
        <v>3631</v>
      </c>
      <c r="I2605" s="1">
        <v>0</v>
      </c>
      <c r="J2605" s="1">
        <v>0</v>
      </c>
      <c r="K2605" s="1">
        <v>0.11</v>
      </c>
      <c r="L2605" s="1">
        <v>7680000</v>
      </c>
      <c r="M2605" s="1" t="s">
        <v>5268</v>
      </c>
    </row>
    <row r="2606" spans="1:13" x14ac:dyDescent="0.25">
      <c r="A2606" s="1" t="s">
        <v>5269</v>
      </c>
      <c r="B2606" s="1">
        <v>18</v>
      </c>
      <c r="C2606" s="1">
        <v>0</v>
      </c>
      <c r="D2606" s="1">
        <f>IF(Table1[[#This Row],[Position]]&lt;4,3,(IF(Table1[[#This Row],[Position]]&gt;10,1,2)))</f>
        <v>1</v>
      </c>
      <c r="E2606" s="1">
        <f>IF(Table1[[#This Row],[Previous Position]]&lt;4,3,(IF(Table1[[#This Row],[Previous Position]]&gt;10,1,2)))</f>
        <v>3</v>
      </c>
      <c r="F2606" s="1">
        <v>40</v>
      </c>
      <c r="G2606" s="1">
        <v>0</v>
      </c>
      <c r="H2606" s="1" t="s">
        <v>481</v>
      </c>
      <c r="I2606" s="1">
        <v>0</v>
      </c>
      <c r="J2606" s="1">
        <v>0</v>
      </c>
      <c r="K2606" s="1">
        <v>0.08</v>
      </c>
      <c r="L2606" s="1">
        <v>19800000</v>
      </c>
      <c r="M2606" s="1" t="s">
        <v>5270</v>
      </c>
    </row>
    <row r="2607" spans="1:13" x14ac:dyDescent="0.25">
      <c r="A2607" s="1" t="s">
        <v>5271</v>
      </c>
      <c r="B2607" s="1">
        <v>17</v>
      </c>
      <c r="C2607" s="1">
        <v>0</v>
      </c>
      <c r="D2607" s="1">
        <f>IF(Table1[[#This Row],[Position]]&lt;4,3,(IF(Table1[[#This Row],[Position]]&gt;10,1,2)))</f>
        <v>1</v>
      </c>
      <c r="E2607" s="1">
        <f>IF(Table1[[#This Row],[Previous Position]]&lt;4,3,(IF(Table1[[#This Row],[Previous Position]]&gt;10,1,2)))</f>
        <v>3</v>
      </c>
      <c r="F2607" s="1">
        <v>30</v>
      </c>
      <c r="G2607" s="1">
        <v>0</v>
      </c>
      <c r="H2607" s="1" t="s">
        <v>5272</v>
      </c>
      <c r="I2607" s="1">
        <v>0</v>
      </c>
      <c r="J2607" s="1">
        <v>0</v>
      </c>
      <c r="K2607" s="1">
        <v>0.04</v>
      </c>
      <c r="L2607" s="1">
        <v>143000000</v>
      </c>
      <c r="M2607" s="1" t="s">
        <v>5273</v>
      </c>
    </row>
    <row r="2608" spans="1:13" x14ac:dyDescent="0.25">
      <c r="A2608" s="1" t="s">
        <v>5274</v>
      </c>
      <c r="B2608" s="1">
        <v>17</v>
      </c>
      <c r="C2608" s="1">
        <v>19</v>
      </c>
      <c r="D2608" s="1">
        <f>IF(Table1[[#This Row],[Position]]&lt;4,3,(IF(Table1[[#This Row],[Position]]&gt;10,1,2)))</f>
        <v>1</v>
      </c>
      <c r="E2608" s="1">
        <f>IF(Table1[[#This Row],[Previous Position]]&lt;4,3,(IF(Table1[[#This Row],[Previous Position]]&gt;10,1,2)))</f>
        <v>1</v>
      </c>
      <c r="F2608" s="1">
        <v>30</v>
      </c>
      <c r="G2608" s="1">
        <v>0</v>
      </c>
      <c r="H2608" s="1" t="s">
        <v>1184</v>
      </c>
      <c r="I2608" s="1">
        <v>0</v>
      </c>
      <c r="J2608" s="1">
        <v>0</v>
      </c>
      <c r="K2608" s="1">
        <v>0</v>
      </c>
      <c r="L2608" s="1">
        <v>464000</v>
      </c>
      <c r="M2608" s="1" t="s">
        <v>5275</v>
      </c>
    </row>
    <row r="2609" spans="1:13" x14ac:dyDescent="0.25">
      <c r="A2609" s="1" t="s">
        <v>5276</v>
      </c>
      <c r="B2609" s="1">
        <v>20</v>
      </c>
      <c r="C2609" s="1">
        <v>20</v>
      </c>
      <c r="D2609" s="1">
        <f>IF(Table1[[#This Row],[Position]]&lt;4,3,(IF(Table1[[#This Row],[Position]]&gt;10,1,2)))</f>
        <v>1</v>
      </c>
      <c r="E2609" s="1">
        <f>IF(Table1[[#This Row],[Previous Position]]&lt;4,3,(IF(Table1[[#This Row],[Previous Position]]&gt;10,1,2)))</f>
        <v>1</v>
      </c>
      <c r="F2609" s="1">
        <v>40</v>
      </c>
      <c r="G2609" s="1">
        <v>0</v>
      </c>
      <c r="H2609" s="1" t="s">
        <v>3204</v>
      </c>
      <c r="I2609" s="1">
        <v>0</v>
      </c>
      <c r="J2609" s="1">
        <v>0</v>
      </c>
      <c r="K2609" s="1">
        <v>0.15</v>
      </c>
      <c r="L2609" s="1">
        <v>31600000</v>
      </c>
      <c r="M2609" s="1" t="s">
        <v>5277</v>
      </c>
    </row>
    <row r="2610" spans="1:13" x14ac:dyDescent="0.25">
      <c r="A2610" s="1" t="s">
        <v>5278</v>
      </c>
      <c r="B2610" s="1">
        <v>19</v>
      </c>
      <c r="C2610" s="1">
        <v>0</v>
      </c>
      <c r="D2610" s="1">
        <f>IF(Table1[[#This Row],[Position]]&lt;4,3,(IF(Table1[[#This Row],[Position]]&gt;10,1,2)))</f>
        <v>1</v>
      </c>
      <c r="E2610" s="1">
        <f>IF(Table1[[#This Row],[Previous Position]]&lt;4,3,(IF(Table1[[#This Row],[Previous Position]]&gt;10,1,2)))</f>
        <v>3</v>
      </c>
      <c r="F2610" s="1">
        <v>40</v>
      </c>
      <c r="G2610" s="1">
        <v>23.76</v>
      </c>
      <c r="H2610" s="1" t="s">
        <v>5279</v>
      </c>
      <c r="I2610" s="1">
        <v>0</v>
      </c>
      <c r="J2610" s="1">
        <v>0</v>
      </c>
      <c r="K2610" s="1">
        <v>0.82</v>
      </c>
      <c r="L2610" s="1">
        <v>14500000</v>
      </c>
      <c r="M2610" s="1" t="s">
        <v>5280</v>
      </c>
    </row>
    <row r="2611" spans="1:13" x14ac:dyDescent="0.25">
      <c r="A2611" s="1" t="s">
        <v>5281</v>
      </c>
      <c r="B2611" s="1">
        <v>17</v>
      </c>
      <c r="C2611" s="1">
        <v>17</v>
      </c>
      <c r="D2611" s="1">
        <f>IF(Table1[[#This Row],[Position]]&lt;4,3,(IF(Table1[[#This Row],[Position]]&gt;10,1,2)))</f>
        <v>1</v>
      </c>
      <c r="E2611" s="1">
        <f>IF(Table1[[#This Row],[Previous Position]]&lt;4,3,(IF(Table1[[#This Row],[Previous Position]]&gt;10,1,2)))</f>
        <v>1</v>
      </c>
      <c r="F2611" s="1">
        <v>30</v>
      </c>
      <c r="G2611" s="1">
        <v>0</v>
      </c>
      <c r="H2611" s="1" t="s">
        <v>1534</v>
      </c>
      <c r="I2611" s="1">
        <v>0</v>
      </c>
      <c r="J2611" s="1">
        <v>0</v>
      </c>
      <c r="K2611" s="1">
        <v>0.08</v>
      </c>
      <c r="L2611" s="1">
        <v>1310000000</v>
      </c>
      <c r="M2611" s="1" t="s">
        <v>5282</v>
      </c>
    </row>
    <row r="2612" spans="1:13" x14ac:dyDescent="0.25">
      <c r="A2612" s="1" t="s">
        <v>5283</v>
      </c>
      <c r="B2612" s="1">
        <v>18</v>
      </c>
      <c r="C2612" s="1">
        <v>18</v>
      </c>
      <c r="D2612" s="1">
        <f>IF(Table1[[#This Row],[Position]]&lt;4,3,(IF(Table1[[#This Row],[Position]]&gt;10,1,2)))</f>
        <v>1</v>
      </c>
      <c r="E2612" s="1">
        <f>IF(Table1[[#This Row],[Previous Position]]&lt;4,3,(IF(Table1[[#This Row],[Previous Position]]&gt;10,1,2)))</f>
        <v>1</v>
      </c>
      <c r="F2612" s="1">
        <v>40</v>
      </c>
      <c r="G2612" s="1">
        <v>2.84</v>
      </c>
      <c r="H2612" s="1" t="s">
        <v>56</v>
      </c>
      <c r="I2612" s="1">
        <v>0</v>
      </c>
      <c r="J2612" s="1">
        <v>0</v>
      </c>
      <c r="K2612" s="1">
        <v>0.21</v>
      </c>
      <c r="L2612" s="1">
        <v>205000000</v>
      </c>
      <c r="M2612" s="1" t="s">
        <v>5284</v>
      </c>
    </row>
    <row r="2613" spans="1:13" x14ac:dyDescent="0.25">
      <c r="A2613" s="1" t="s">
        <v>5285</v>
      </c>
      <c r="B2613" s="1">
        <v>18</v>
      </c>
      <c r="C2613" s="1">
        <v>18</v>
      </c>
      <c r="D2613" s="1">
        <f>IF(Table1[[#This Row],[Position]]&lt;4,3,(IF(Table1[[#This Row],[Position]]&gt;10,1,2)))</f>
        <v>1</v>
      </c>
      <c r="E2613" s="1">
        <f>IF(Table1[[#This Row],[Previous Position]]&lt;4,3,(IF(Table1[[#This Row],[Previous Position]]&gt;10,1,2)))</f>
        <v>1</v>
      </c>
      <c r="F2613" s="1">
        <v>40</v>
      </c>
      <c r="G2613" s="1">
        <v>5.52</v>
      </c>
      <c r="H2613" s="1" t="s">
        <v>59</v>
      </c>
      <c r="I2613" s="1">
        <v>0</v>
      </c>
      <c r="J2613" s="1">
        <v>0</v>
      </c>
      <c r="K2613" s="1">
        <v>0.1</v>
      </c>
      <c r="L2613" s="1">
        <v>61000</v>
      </c>
      <c r="M2613" s="1" t="s">
        <v>5286</v>
      </c>
    </row>
    <row r="2614" spans="1:13" x14ac:dyDescent="0.25">
      <c r="A2614" s="1" t="s">
        <v>5287</v>
      </c>
      <c r="B2614" s="1">
        <v>19</v>
      </c>
      <c r="C2614" s="1">
        <v>18</v>
      </c>
      <c r="D2614" s="1">
        <f>IF(Table1[[#This Row],[Position]]&lt;4,3,(IF(Table1[[#This Row],[Position]]&gt;10,1,2)))</f>
        <v>1</v>
      </c>
      <c r="E2614" s="1">
        <f>IF(Table1[[#This Row],[Previous Position]]&lt;4,3,(IF(Table1[[#This Row],[Previous Position]]&gt;10,1,2)))</f>
        <v>1</v>
      </c>
      <c r="F2614" s="1">
        <v>40</v>
      </c>
      <c r="G2614" s="1">
        <v>12.86</v>
      </c>
      <c r="H2614" s="1" t="s">
        <v>3999</v>
      </c>
      <c r="I2614" s="1">
        <v>0</v>
      </c>
      <c r="J2614" s="1">
        <v>0</v>
      </c>
      <c r="K2614" s="1">
        <v>0.24</v>
      </c>
      <c r="L2614" s="1">
        <v>59200000</v>
      </c>
      <c r="M2614" s="1" t="s">
        <v>5288</v>
      </c>
    </row>
    <row r="2615" spans="1:13" x14ac:dyDescent="0.25">
      <c r="A2615" s="1" t="s">
        <v>5289</v>
      </c>
      <c r="B2615" s="1">
        <v>19</v>
      </c>
      <c r="C2615" s="1">
        <v>0</v>
      </c>
      <c r="D2615" s="1">
        <f>IF(Table1[[#This Row],[Position]]&lt;4,3,(IF(Table1[[#This Row],[Position]]&gt;10,1,2)))</f>
        <v>1</v>
      </c>
      <c r="E2615" s="1">
        <f>IF(Table1[[#This Row],[Previous Position]]&lt;4,3,(IF(Table1[[#This Row],[Previous Position]]&gt;10,1,2)))</f>
        <v>3</v>
      </c>
      <c r="F2615" s="1">
        <v>40</v>
      </c>
      <c r="G2615" s="1">
        <v>12.33</v>
      </c>
      <c r="H2615" s="1" t="s">
        <v>59</v>
      </c>
      <c r="I2615" s="1">
        <v>0</v>
      </c>
      <c r="J2615" s="1">
        <v>0</v>
      </c>
      <c r="K2615" s="1">
        <v>0.51</v>
      </c>
      <c r="L2615" s="1">
        <v>418000</v>
      </c>
      <c r="M2615" s="1" t="s">
        <v>5290</v>
      </c>
    </row>
    <row r="2616" spans="1:13" x14ac:dyDescent="0.25">
      <c r="A2616" s="1" t="s">
        <v>4916</v>
      </c>
      <c r="B2616" s="1">
        <v>15</v>
      </c>
      <c r="C2616" s="1">
        <v>0</v>
      </c>
      <c r="D2616" s="1">
        <f>IF(Table1[[#This Row],[Position]]&lt;4,3,(IF(Table1[[#This Row],[Position]]&gt;10,1,2)))</f>
        <v>1</v>
      </c>
      <c r="E2616" s="1">
        <f>IF(Table1[[#This Row],[Previous Position]]&lt;4,3,(IF(Table1[[#This Row],[Previous Position]]&gt;10,1,2)))</f>
        <v>3</v>
      </c>
      <c r="F2616" s="1">
        <v>20</v>
      </c>
      <c r="G2616" s="1">
        <v>35.61</v>
      </c>
      <c r="H2616" s="1" t="s">
        <v>1503</v>
      </c>
      <c r="I2616" s="1">
        <v>0</v>
      </c>
      <c r="J2616" s="1">
        <v>0</v>
      </c>
      <c r="K2616" s="1">
        <v>0.94</v>
      </c>
      <c r="L2616" s="1">
        <v>25000000</v>
      </c>
      <c r="M2616" s="1" t="s">
        <v>4917</v>
      </c>
    </row>
    <row r="2617" spans="1:13" x14ac:dyDescent="0.25">
      <c r="A2617" s="1" t="s">
        <v>5291</v>
      </c>
      <c r="B2617" s="1">
        <v>15</v>
      </c>
      <c r="C2617" s="1">
        <v>0</v>
      </c>
      <c r="D2617" s="1">
        <f>IF(Table1[[#This Row],[Position]]&lt;4,3,(IF(Table1[[#This Row],[Position]]&gt;10,1,2)))</f>
        <v>1</v>
      </c>
      <c r="E2617" s="1">
        <f>IF(Table1[[#This Row],[Previous Position]]&lt;4,3,(IF(Table1[[#This Row],[Previous Position]]&gt;10,1,2)))</f>
        <v>3</v>
      </c>
      <c r="F2617" s="1">
        <v>20</v>
      </c>
      <c r="G2617" s="1">
        <v>14.07</v>
      </c>
      <c r="H2617" s="1" t="s">
        <v>318</v>
      </c>
      <c r="I2617" s="1">
        <v>0</v>
      </c>
      <c r="J2617" s="1">
        <v>0</v>
      </c>
      <c r="K2617" s="1">
        <v>0.85</v>
      </c>
      <c r="L2617" s="1">
        <v>225000000</v>
      </c>
      <c r="M2617" s="1" t="s">
        <v>5292</v>
      </c>
    </row>
    <row r="2618" spans="1:13" x14ac:dyDescent="0.25">
      <c r="A2618" s="1" t="s">
        <v>5293</v>
      </c>
      <c r="B2618" s="1">
        <v>16</v>
      </c>
      <c r="C2618" s="1">
        <v>0</v>
      </c>
      <c r="D2618" s="1">
        <f>IF(Table1[[#This Row],[Position]]&lt;4,3,(IF(Table1[[#This Row],[Position]]&gt;10,1,2)))</f>
        <v>1</v>
      </c>
      <c r="E2618" s="1">
        <f>IF(Table1[[#This Row],[Previous Position]]&lt;4,3,(IF(Table1[[#This Row],[Previous Position]]&gt;10,1,2)))</f>
        <v>3</v>
      </c>
      <c r="F2618" s="1">
        <v>20</v>
      </c>
      <c r="G2618" s="1">
        <v>0</v>
      </c>
      <c r="H2618" s="1" t="s">
        <v>378</v>
      </c>
      <c r="I2618" s="1">
        <v>0</v>
      </c>
      <c r="J2618" s="1">
        <v>0</v>
      </c>
      <c r="K2618" s="1">
        <v>0.87</v>
      </c>
      <c r="L2618" s="1">
        <v>114000000</v>
      </c>
      <c r="M2618" s="1" t="s">
        <v>5294</v>
      </c>
    </row>
    <row r="2619" spans="1:13" x14ac:dyDescent="0.25">
      <c r="A2619" s="1" t="s">
        <v>5295</v>
      </c>
      <c r="B2619" s="1">
        <v>15</v>
      </c>
      <c r="C2619" s="1">
        <v>0</v>
      </c>
      <c r="D2619" s="1">
        <f>IF(Table1[[#This Row],[Position]]&lt;4,3,(IF(Table1[[#This Row],[Position]]&gt;10,1,2)))</f>
        <v>1</v>
      </c>
      <c r="E2619" s="1">
        <f>IF(Table1[[#This Row],[Previous Position]]&lt;4,3,(IF(Table1[[#This Row],[Previous Position]]&gt;10,1,2)))</f>
        <v>3</v>
      </c>
      <c r="F2619" s="1">
        <v>20</v>
      </c>
      <c r="G2619" s="1">
        <v>34.22</v>
      </c>
      <c r="H2619" s="1" t="s">
        <v>356</v>
      </c>
      <c r="I2619" s="1">
        <v>0</v>
      </c>
      <c r="J2619" s="1">
        <v>0</v>
      </c>
      <c r="K2619" s="1">
        <v>0.93</v>
      </c>
      <c r="L2619" s="1">
        <v>495000000</v>
      </c>
      <c r="M2619" s="1" t="s">
        <v>5296</v>
      </c>
    </row>
    <row r="2620" spans="1:13" x14ac:dyDescent="0.25">
      <c r="A2620" s="1" t="s">
        <v>5297</v>
      </c>
      <c r="B2620" s="1">
        <v>15</v>
      </c>
      <c r="C2620" s="1">
        <v>16</v>
      </c>
      <c r="D2620" s="1">
        <f>IF(Table1[[#This Row],[Position]]&lt;4,3,(IF(Table1[[#This Row],[Position]]&gt;10,1,2)))</f>
        <v>1</v>
      </c>
      <c r="E2620" s="1">
        <f>IF(Table1[[#This Row],[Previous Position]]&lt;4,3,(IF(Table1[[#This Row],[Previous Position]]&gt;10,1,2)))</f>
        <v>1</v>
      </c>
      <c r="F2620" s="1">
        <v>20</v>
      </c>
      <c r="G2620" s="1">
        <v>10.71</v>
      </c>
      <c r="H2620" s="1" t="s">
        <v>2403</v>
      </c>
      <c r="I2620" s="1">
        <v>0</v>
      </c>
      <c r="J2620" s="1">
        <v>0</v>
      </c>
      <c r="K2620" s="1">
        <v>1</v>
      </c>
      <c r="L2620" s="1">
        <v>6000000</v>
      </c>
      <c r="M2620" s="1" t="s">
        <v>5298</v>
      </c>
    </row>
    <row r="2621" spans="1:13" x14ac:dyDescent="0.25">
      <c r="A2621" s="1" t="s">
        <v>5299</v>
      </c>
      <c r="B2621" s="1">
        <v>15</v>
      </c>
      <c r="C2621" s="1">
        <v>19</v>
      </c>
      <c r="D2621" s="1">
        <f>IF(Table1[[#This Row],[Position]]&lt;4,3,(IF(Table1[[#This Row],[Position]]&gt;10,1,2)))</f>
        <v>1</v>
      </c>
      <c r="E2621" s="1">
        <f>IF(Table1[[#This Row],[Previous Position]]&lt;4,3,(IF(Table1[[#This Row],[Previous Position]]&gt;10,1,2)))</f>
        <v>1</v>
      </c>
      <c r="F2621" s="1">
        <v>20</v>
      </c>
      <c r="G2621" s="1">
        <v>0</v>
      </c>
      <c r="H2621" s="1" t="s">
        <v>253</v>
      </c>
      <c r="I2621" s="1">
        <v>0</v>
      </c>
      <c r="J2621" s="1">
        <v>0</v>
      </c>
      <c r="K2621" s="1">
        <v>0.69</v>
      </c>
      <c r="L2621" s="1">
        <v>477000000</v>
      </c>
      <c r="M2621" s="1" t="s">
        <v>5300</v>
      </c>
    </row>
    <row r="2622" spans="1:13" x14ac:dyDescent="0.25">
      <c r="A2622" s="1" t="s">
        <v>5301</v>
      </c>
      <c r="B2622" s="1">
        <v>16</v>
      </c>
      <c r="C2622" s="1">
        <v>14</v>
      </c>
      <c r="D2622" s="1">
        <f>IF(Table1[[#This Row],[Position]]&lt;4,3,(IF(Table1[[#This Row],[Position]]&gt;10,1,2)))</f>
        <v>1</v>
      </c>
      <c r="E2622" s="1">
        <f>IF(Table1[[#This Row],[Previous Position]]&lt;4,3,(IF(Table1[[#This Row],[Previous Position]]&gt;10,1,2)))</f>
        <v>1</v>
      </c>
      <c r="F2622" s="1">
        <v>20</v>
      </c>
      <c r="G2622" s="1">
        <v>14.8</v>
      </c>
      <c r="H2622" s="1" t="s">
        <v>45</v>
      </c>
      <c r="I2622" s="1">
        <v>0</v>
      </c>
      <c r="J2622" s="1">
        <v>0</v>
      </c>
      <c r="K2622" s="1">
        <v>0.9</v>
      </c>
      <c r="L2622" s="1">
        <v>312000000</v>
      </c>
      <c r="M2622" s="1" t="s">
        <v>5302</v>
      </c>
    </row>
    <row r="2623" spans="1:13" x14ac:dyDescent="0.25">
      <c r="A2623" s="1" t="s">
        <v>5303</v>
      </c>
      <c r="B2623" s="1">
        <v>16</v>
      </c>
      <c r="C2623" s="1">
        <v>15</v>
      </c>
      <c r="D2623" s="1">
        <f>IF(Table1[[#This Row],[Position]]&lt;4,3,(IF(Table1[[#This Row],[Position]]&gt;10,1,2)))</f>
        <v>1</v>
      </c>
      <c r="E2623" s="1">
        <f>IF(Table1[[#This Row],[Previous Position]]&lt;4,3,(IF(Table1[[#This Row],[Previous Position]]&gt;10,1,2)))</f>
        <v>1</v>
      </c>
      <c r="F2623" s="1">
        <v>20</v>
      </c>
      <c r="G2623" s="1">
        <v>0</v>
      </c>
      <c r="H2623" s="1" t="s">
        <v>1212</v>
      </c>
      <c r="I2623" s="1">
        <v>0</v>
      </c>
      <c r="J2623" s="1">
        <v>0</v>
      </c>
      <c r="K2623" s="1">
        <v>0.98</v>
      </c>
      <c r="L2623" s="1">
        <v>1130000</v>
      </c>
      <c r="M2623" s="1" t="s">
        <v>5304</v>
      </c>
    </row>
    <row r="2624" spans="1:13" x14ac:dyDescent="0.25">
      <c r="A2624" s="1" t="s">
        <v>5305</v>
      </c>
      <c r="B2624" s="1">
        <v>16</v>
      </c>
      <c r="C2624" s="1">
        <v>17</v>
      </c>
      <c r="D2624" s="1">
        <f>IF(Table1[[#This Row],[Position]]&lt;4,3,(IF(Table1[[#This Row],[Position]]&gt;10,1,2)))</f>
        <v>1</v>
      </c>
      <c r="E2624" s="1">
        <f>IF(Table1[[#This Row],[Previous Position]]&lt;4,3,(IF(Table1[[#This Row],[Previous Position]]&gt;10,1,2)))</f>
        <v>1</v>
      </c>
      <c r="F2624" s="1">
        <v>20</v>
      </c>
      <c r="G2624" s="1">
        <v>0</v>
      </c>
      <c r="H2624" s="1" t="s">
        <v>5306</v>
      </c>
      <c r="I2624" s="1">
        <v>0</v>
      </c>
      <c r="J2624" s="1">
        <v>0</v>
      </c>
      <c r="K2624" s="1">
        <v>0.65</v>
      </c>
      <c r="L2624" s="1">
        <v>105000000</v>
      </c>
      <c r="M2624" s="1" t="s">
        <v>5307</v>
      </c>
    </row>
    <row r="2625" spans="1:13" x14ac:dyDescent="0.25">
      <c r="A2625" s="1" t="s">
        <v>5308</v>
      </c>
      <c r="B2625" s="1">
        <v>16</v>
      </c>
      <c r="C2625" s="1">
        <v>15</v>
      </c>
      <c r="D2625" s="1">
        <f>IF(Table1[[#This Row],[Position]]&lt;4,3,(IF(Table1[[#This Row],[Position]]&gt;10,1,2)))</f>
        <v>1</v>
      </c>
      <c r="E2625" s="1">
        <f>IF(Table1[[#This Row],[Previous Position]]&lt;4,3,(IF(Table1[[#This Row],[Previous Position]]&gt;10,1,2)))</f>
        <v>1</v>
      </c>
      <c r="F2625" s="1">
        <v>20</v>
      </c>
      <c r="G2625" s="1">
        <v>11.12</v>
      </c>
      <c r="H2625" s="1" t="s">
        <v>5063</v>
      </c>
      <c r="I2625" s="1">
        <v>0</v>
      </c>
      <c r="J2625" s="1">
        <v>0</v>
      </c>
      <c r="K2625" s="1">
        <v>0.93</v>
      </c>
      <c r="L2625" s="1">
        <v>351000000</v>
      </c>
      <c r="M2625" s="1" t="s">
        <v>5309</v>
      </c>
    </row>
    <row r="2626" spans="1:13" x14ac:dyDescent="0.25">
      <c r="A2626" s="1" t="s">
        <v>5137</v>
      </c>
      <c r="B2626" s="1">
        <v>15</v>
      </c>
      <c r="C2626" s="1">
        <v>0</v>
      </c>
      <c r="D2626" s="1">
        <f>IF(Table1[[#This Row],[Position]]&lt;4,3,(IF(Table1[[#This Row],[Position]]&gt;10,1,2)))</f>
        <v>1</v>
      </c>
      <c r="E2626" s="1">
        <f>IF(Table1[[#This Row],[Previous Position]]&lt;4,3,(IF(Table1[[#This Row],[Previous Position]]&gt;10,1,2)))</f>
        <v>3</v>
      </c>
      <c r="F2626" s="1">
        <v>20</v>
      </c>
      <c r="G2626" s="1">
        <v>0</v>
      </c>
      <c r="H2626" s="1" t="s">
        <v>5310</v>
      </c>
      <c r="I2626" s="1">
        <v>0</v>
      </c>
      <c r="J2626" s="1">
        <v>0</v>
      </c>
      <c r="K2626" s="1">
        <v>0.98</v>
      </c>
      <c r="L2626" s="1">
        <v>7200000</v>
      </c>
      <c r="M2626" s="1" t="s">
        <v>5139</v>
      </c>
    </row>
    <row r="2627" spans="1:13" x14ac:dyDescent="0.25">
      <c r="A2627" s="1" t="s">
        <v>5311</v>
      </c>
      <c r="B2627" s="1">
        <v>15</v>
      </c>
      <c r="C2627" s="1">
        <v>13</v>
      </c>
      <c r="D2627" s="1">
        <f>IF(Table1[[#This Row],[Position]]&lt;4,3,(IF(Table1[[#This Row],[Position]]&gt;10,1,2)))</f>
        <v>1</v>
      </c>
      <c r="E2627" s="1">
        <f>IF(Table1[[#This Row],[Previous Position]]&lt;4,3,(IF(Table1[[#This Row],[Previous Position]]&gt;10,1,2)))</f>
        <v>1</v>
      </c>
      <c r="F2627" s="1">
        <v>20</v>
      </c>
      <c r="G2627" s="1">
        <v>0</v>
      </c>
      <c r="H2627" s="1" t="s">
        <v>5312</v>
      </c>
      <c r="I2627" s="1">
        <v>0</v>
      </c>
      <c r="J2627" s="1">
        <v>0</v>
      </c>
      <c r="K2627" s="1">
        <v>0.9</v>
      </c>
      <c r="L2627" s="1">
        <v>94200000</v>
      </c>
      <c r="M2627" s="1" t="s">
        <v>5313</v>
      </c>
    </row>
    <row r="2628" spans="1:13" x14ac:dyDescent="0.25">
      <c r="A2628" s="1" t="s">
        <v>5314</v>
      </c>
      <c r="B2628" s="1">
        <v>15</v>
      </c>
      <c r="C2628" s="1">
        <v>0</v>
      </c>
      <c r="D2628" s="1">
        <f>IF(Table1[[#This Row],[Position]]&lt;4,3,(IF(Table1[[#This Row],[Position]]&gt;10,1,2)))</f>
        <v>1</v>
      </c>
      <c r="E2628" s="1">
        <f>IF(Table1[[#This Row],[Previous Position]]&lt;4,3,(IF(Table1[[#This Row],[Previous Position]]&gt;10,1,2)))</f>
        <v>3</v>
      </c>
      <c r="F2628" s="1">
        <v>20</v>
      </c>
      <c r="G2628" s="1">
        <v>17.55</v>
      </c>
      <c r="H2628" s="1" t="s">
        <v>1088</v>
      </c>
      <c r="I2628" s="1">
        <v>0</v>
      </c>
      <c r="J2628" s="1">
        <v>0</v>
      </c>
      <c r="K2628" s="1">
        <v>0.65</v>
      </c>
      <c r="L2628" s="1">
        <v>15000000</v>
      </c>
      <c r="M2628" s="1" t="s">
        <v>5315</v>
      </c>
    </row>
    <row r="2629" spans="1:13" x14ac:dyDescent="0.25">
      <c r="A2629" s="1" t="s">
        <v>5316</v>
      </c>
      <c r="B2629" s="1">
        <v>16</v>
      </c>
      <c r="C2629" s="1">
        <v>0</v>
      </c>
      <c r="D2629" s="1">
        <f>IF(Table1[[#This Row],[Position]]&lt;4,3,(IF(Table1[[#This Row],[Position]]&gt;10,1,2)))</f>
        <v>1</v>
      </c>
      <c r="E2629" s="1">
        <f>IF(Table1[[#This Row],[Previous Position]]&lt;4,3,(IF(Table1[[#This Row],[Previous Position]]&gt;10,1,2)))</f>
        <v>3</v>
      </c>
      <c r="F2629" s="1">
        <v>20</v>
      </c>
      <c r="G2629" s="1">
        <v>30.62</v>
      </c>
      <c r="H2629" s="1" t="s">
        <v>863</v>
      </c>
      <c r="I2629" s="1">
        <v>0</v>
      </c>
      <c r="J2629" s="1">
        <v>0</v>
      </c>
      <c r="K2629" s="1">
        <v>0.9</v>
      </c>
      <c r="L2629" s="1">
        <v>169000000</v>
      </c>
      <c r="M2629" s="1" t="s">
        <v>5317</v>
      </c>
    </row>
    <row r="2630" spans="1:13" x14ac:dyDescent="0.25">
      <c r="A2630" s="1" t="s">
        <v>5318</v>
      </c>
      <c r="B2630" s="1">
        <v>15</v>
      </c>
      <c r="C2630" s="1">
        <v>18</v>
      </c>
      <c r="D2630" s="1">
        <f>IF(Table1[[#This Row],[Position]]&lt;4,3,(IF(Table1[[#This Row],[Position]]&gt;10,1,2)))</f>
        <v>1</v>
      </c>
      <c r="E2630" s="1">
        <f>IF(Table1[[#This Row],[Previous Position]]&lt;4,3,(IF(Table1[[#This Row],[Previous Position]]&gt;10,1,2)))</f>
        <v>1</v>
      </c>
      <c r="F2630" s="1">
        <v>20</v>
      </c>
      <c r="G2630" s="1">
        <v>0</v>
      </c>
      <c r="H2630" s="1" t="s">
        <v>253</v>
      </c>
      <c r="I2630" s="1">
        <v>0</v>
      </c>
      <c r="J2630" s="1">
        <v>0</v>
      </c>
      <c r="K2630" s="1">
        <v>0.53</v>
      </c>
      <c r="L2630" s="1">
        <v>474000000</v>
      </c>
      <c r="M2630" s="1" t="s">
        <v>5319</v>
      </c>
    </row>
    <row r="2631" spans="1:13" x14ac:dyDescent="0.25">
      <c r="A2631" s="1" t="s">
        <v>5320</v>
      </c>
      <c r="B2631" s="1">
        <v>21</v>
      </c>
      <c r="C2631" s="1">
        <v>20</v>
      </c>
      <c r="D2631" s="1">
        <f>IF(Table1[[#This Row],[Position]]&lt;4,3,(IF(Table1[[#This Row],[Position]]&gt;10,1,2)))</f>
        <v>1</v>
      </c>
      <c r="E2631" s="1">
        <f>IF(Table1[[#This Row],[Previous Position]]&lt;4,3,(IF(Table1[[#This Row],[Previous Position]]&gt;10,1,2)))</f>
        <v>1</v>
      </c>
      <c r="F2631" s="1">
        <v>50</v>
      </c>
      <c r="G2631" s="1">
        <v>0</v>
      </c>
      <c r="H2631" s="1" t="s">
        <v>253</v>
      </c>
      <c r="I2631" s="1">
        <v>0</v>
      </c>
      <c r="J2631" s="1">
        <v>0</v>
      </c>
      <c r="K2631" s="1">
        <v>0.05</v>
      </c>
      <c r="L2631" s="1">
        <v>151000000</v>
      </c>
      <c r="M2631" s="1" t="s">
        <v>5321</v>
      </c>
    </row>
    <row r="2632" spans="1:13" x14ac:dyDescent="0.25">
      <c r="A2632" s="1" t="s">
        <v>5322</v>
      </c>
      <c r="B2632" s="1">
        <v>16</v>
      </c>
      <c r="C2632" s="1">
        <v>15</v>
      </c>
      <c r="D2632" s="1">
        <f>IF(Table1[[#This Row],[Position]]&lt;4,3,(IF(Table1[[#This Row],[Position]]&gt;10,1,2)))</f>
        <v>1</v>
      </c>
      <c r="E2632" s="1">
        <f>IF(Table1[[#This Row],[Previous Position]]&lt;4,3,(IF(Table1[[#This Row],[Previous Position]]&gt;10,1,2)))</f>
        <v>1</v>
      </c>
      <c r="F2632" s="1">
        <v>20</v>
      </c>
      <c r="G2632" s="1">
        <v>0.39</v>
      </c>
      <c r="H2632" s="1" t="s">
        <v>3711</v>
      </c>
      <c r="I2632" s="1">
        <v>0</v>
      </c>
      <c r="J2632" s="1">
        <v>0</v>
      </c>
      <c r="K2632" s="1">
        <v>0.27</v>
      </c>
      <c r="L2632" s="1">
        <v>113000</v>
      </c>
      <c r="M2632" s="1" t="s">
        <v>5323</v>
      </c>
    </row>
    <row r="2633" spans="1:13" x14ac:dyDescent="0.25">
      <c r="A2633" s="1" t="s">
        <v>5324</v>
      </c>
      <c r="B2633" s="1">
        <v>15</v>
      </c>
      <c r="C2633" s="1">
        <v>14</v>
      </c>
      <c r="D2633" s="1">
        <f>IF(Table1[[#This Row],[Position]]&lt;4,3,(IF(Table1[[#This Row],[Position]]&gt;10,1,2)))</f>
        <v>1</v>
      </c>
      <c r="E2633" s="1">
        <f>IF(Table1[[#This Row],[Previous Position]]&lt;4,3,(IF(Table1[[#This Row],[Previous Position]]&gt;10,1,2)))</f>
        <v>1</v>
      </c>
      <c r="F2633" s="1">
        <v>20</v>
      </c>
      <c r="G2633" s="1">
        <v>0</v>
      </c>
      <c r="H2633" s="1" t="s">
        <v>673</v>
      </c>
      <c r="I2633" s="1">
        <v>0</v>
      </c>
      <c r="J2633" s="1">
        <v>0</v>
      </c>
      <c r="K2633" s="1">
        <v>0.14000000000000001</v>
      </c>
      <c r="L2633" s="1">
        <v>75900000</v>
      </c>
      <c r="M2633" s="1" t="s">
        <v>5325</v>
      </c>
    </row>
    <row r="2634" spans="1:13" x14ac:dyDescent="0.25">
      <c r="A2634" s="1" t="s">
        <v>3938</v>
      </c>
      <c r="B2634" s="1">
        <v>15</v>
      </c>
      <c r="C2634" s="1">
        <v>16</v>
      </c>
      <c r="D2634" s="1">
        <f>IF(Table1[[#This Row],[Position]]&lt;4,3,(IF(Table1[[#This Row],[Position]]&gt;10,1,2)))</f>
        <v>1</v>
      </c>
      <c r="E2634" s="1">
        <f>IF(Table1[[#This Row],[Previous Position]]&lt;4,3,(IF(Table1[[#This Row],[Previous Position]]&gt;10,1,2)))</f>
        <v>1</v>
      </c>
      <c r="F2634" s="1">
        <v>20</v>
      </c>
      <c r="G2634" s="1">
        <v>0.31</v>
      </c>
      <c r="H2634" s="1" t="s">
        <v>623</v>
      </c>
      <c r="I2634" s="1">
        <v>0</v>
      </c>
      <c r="J2634" s="1">
        <v>0</v>
      </c>
      <c r="K2634" s="1">
        <v>1</v>
      </c>
      <c r="L2634" s="1">
        <v>1760000</v>
      </c>
      <c r="M2634" s="1" t="s">
        <v>3940</v>
      </c>
    </row>
    <row r="2635" spans="1:13" x14ac:dyDescent="0.25">
      <c r="A2635" s="1" t="s">
        <v>3938</v>
      </c>
      <c r="B2635" s="1">
        <v>16</v>
      </c>
      <c r="C2635" s="1">
        <v>0</v>
      </c>
      <c r="D2635" s="1">
        <f>IF(Table1[[#This Row],[Position]]&lt;4,3,(IF(Table1[[#This Row],[Position]]&gt;10,1,2)))</f>
        <v>1</v>
      </c>
      <c r="E2635" s="1">
        <f>IF(Table1[[#This Row],[Previous Position]]&lt;4,3,(IF(Table1[[#This Row],[Previous Position]]&gt;10,1,2)))</f>
        <v>3</v>
      </c>
      <c r="F2635" s="1">
        <v>20</v>
      </c>
      <c r="G2635" s="1">
        <v>0.31</v>
      </c>
      <c r="H2635" s="1" t="s">
        <v>5326</v>
      </c>
      <c r="I2635" s="1">
        <v>0</v>
      </c>
      <c r="J2635" s="1">
        <v>0</v>
      </c>
      <c r="K2635" s="1">
        <v>1</v>
      </c>
      <c r="L2635" s="1">
        <v>1760000</v>
      </c>
      <c r="M2635" s="1" t="s">
        <v>3940</v>
      </c>
    </row>
    <row r="2636" spans="1:13" x14ac:dyDescent="0.25">
      <c r="A2636" s="1" t="s">
        <v>5327</v>
      </c>
      <c r="B2636" s="1">
        <v>16</v>
      </c>
      <c r="C2636" s="1">
        <v>15</v>
      </c>
      <c r="D2636" s="1">
        <f>IF(Table1[[#This Row],[Position]]&lt;4,3,(IF(Table1[[#This Row],[Position]]&gt;10,1,2)))</f>
        <v>1</v>
      </c>
      <c r="E2636" s="1">
        <f>IF(Table1[[#This Row],[Previous Position]]&lt;4,3,(IF(Table1[[#This Row],[Previous Position]]&gt;10,1,2)))</f>
        <v>1</v>
      </c>
      <c r="F2636" s="1">
        <v>20</v>
      </c>
      <c r="G2636" s="1">
        <v>0</v>
      </c>
      <c r="H2636" s="1" t="s">
        <v>533</v>
      </c>
      <c r="I2636" s="1">
        <v>0</v>
      </c>
      <c r="J2636" s="1">
        <v>0</v>
      </c>
      <c r="K2636" s="1">
        <v>0.55000000000000004</v>
      </c>
      <c r="L2636" s="1">
        <v>95700000</v>
      </c>
      <c r="M2636" s="1" t="s">
        <v>5328</v>
      </c>
    </row>
    <row r="2637" spans="1:13" x14ac:dyDescent="0.25">
      <c r="A2637" s="1" t="s">
        <v>5329</v>
      </c>
      <c r="B2637" s="1">
        <v>16</v>
      </c>
      <c r="C2637" s="1">
        <v>17</v>
      </c>
      <c r="D2637" s="1">
        <f>IF(Table1[[#This Row],[Position]]&lt;4,3,(IF(Table1[[#This Row],[Position]]&gt;10,1,2)))</f>
        <v>1</v>
      </c>
      <c r="E2637" s="1">
        <f>IF(Table1[[#This Row],[Previous Position]]&lt;4,3,(IF(Table1[[#This Row],[Previous Position]]&gt;10,1,2)))</f>
        <v>1</v>
      </c>
      <c r="F2637" s="1">
        <v>20</v>
      </c>
      <c r="G2637" s="1">
        <v>12.37</v>
      </c>
      <c r="H2637" s="1" t="s">
        <v>3013</v>
      </c>
      <c r="I2637" s="1">
        <v>0</v>
      </c>
      <c r="J2637" s="1">
        <v>0</v>
      </c>
      <c r="K2637" s="1">
        <v>0.98</v>
      </c>
      <c r="L2637" s="1">
        <v>199000000</v>
      </c>
      <c r="M2637" s="1" t="s">
        <v>5330</v>
      </c>
    </row>
    <row r="2638" spans="1:13" x14ac:dyDescent="0.25">
      <c r="A2638" s="1" t="s">
        <v>5148</v>
      </c>
      <c r="B2638" s="1">
        <v>15</v>
      </c>
      <c r="C2638" s="1">
        <v>14</v>
      </c>
      <c r="D2638" s="1">
        <f>IF(Table1[[#This Row],[Position]]&lt;4,3,(IF(Table1[[#This Row],[Position]]&gt;10,1,2)))</f>
        <v>1</v>
      </c>
      <c r="E2638" s="1">
        <f>IF(Table1[[#This Row],[Previous Position]]&lt;4,3,(IF(Table1[[#This Row],[Previous Position]]&gt;10,1,2)))</f>
        <v>1</v>
      </c>
      <c r="F2638" s="1">
        <v>20</v>
      </c>
      <c r="G2638" s="1">
        <v>52.46</v>
      </c>
      <c r="H2638" s="1" t="s">
        <v>143</v>
      </c>
      <c r="I2638" s="1">
        <v>0</v>
      </c>
      <c r="J2638" s="1">
        <v>0</v>
      </c>
      <c r="K2638" s="1">
        <v>0.56000000000000005</v>
      </c>
      <c r="L2638" s="1">
        <v>16100000</v>
      </c>
      <c r="M2638" s="1" t="s">
        <v>5149</v>
      </c>
    </row>
    <row r="2639" spans="1:13" x14ac:dyDescent="0.25">
      <c r="A2639" s="1" t="s">
        <v>5331</v>
      </c>
      <c r="B2639" s="1">
        <v>16</v>
      </c>
      <c r="C2639" s="1">
        <v>17</v>
      </c>
      <c r="D2639" s="1">
        <f>IF(Table1[[#This Row],[Position]]&lt;4,3,(IF(Table1[[#This Row],[Position]]&gt;10,1,2)))</f>
        <v>1</v>
      </c>
      <c r="E2639" s="1">
        <f>IF(Table1[[#This Row],[Previous Position]]&lt;4,3,(IF(Table1[[#This Row],[Previous Position]]&gt;10,1,2)))</f>
        <v>1</v>
      </c>
      <c r="F2639" s="1">
        <v>20</v>
      </c>
      <c r="G2639" s="1">
        <v>0</v>
      </c>
      <c r="H2639" s="1" t="s">
        <v>343</v>
      </c>
      <c r="I2639" s="1">
        <v>0</v>
      </c>
      <c r="J2639" s="1">
        <v>0</v>
      </c>
      <c r="K2639" s="1">
        <v>0.25</v>
      </c>
      <c r="L2639" s="1">
        <v>102000000</v>
      </c>
      <c r="M2639" s="1" t="s">
        <v>5332</v>
      </c>
    </row>
    <row r="2640" spans="1:13" x14ac:dyDescent="0.25">
      <c r="A2640" s="1" t="s">
        <v>5333</v>
      </c>
      <c r="B2640" s="1">
        <v>15</v>
      </c>
      <c r="C2640" s="1">
        <v>17</v>
      </c>
      <c r="D2640" s="1">
        <f>IF(Table1[[#This Row],[Position]]&lt;4,3,(IF(Table1[[#This Row],[Position]]&gt;10,1,2)))</f>
        <v>1</v>
      </c>
      <c r="E2640" s="1">
        <f>IF(Table1[[#This Row],[Previous Position]]&lt;4,3,(IF(Table1[[#This Row],[Previous Position]]&gt;10,1,2)))</f>
        <v>1</v>
      </c>
      <c r="F2640" s="1">
        <v>20</v>
      </c>
      <c r="G2640" s="1">
        <v>0</v>
      </c>
      <c r="H2640" s="1" t="s">
        <v>1681</v>
      </c>
      <c r="I2640" s="1">
        <v>0</v>
      </c>
      <c r="J2640" s="1">
        <v>0</v>
      </c>
      <c r="K2640" s="1">
        <v>0.6</v>
      </c>
      <c r="L2640" s="1">
        <v>7300000</v>
      </c>
      <c r="M2640" s="1" t="s">
        <v>5334</v>
      </c>
    </row>
    <row r="2641" spans="1:13" x14ac:dyDescent="0.25">
      <c r="A2641" s="1" t="s">
        <v>5335</v>
      </c>
      <c r="B2641" s="1">
        <v>15</v>
      </c>
      <c r="C2641" s="1">
        <v>15</v>
      </c>
      <c r="D2641" s="1">
        <f>IF(Table1[[#This Row],[Position]]&lt;4,3,(IF(Table1[[#This Row],[Position]]&gt;10,1,2)))</f>
        <v>1</v>
      </c>
      <c r="E2641" s="1">
        <f>IF(Table1[[#This Row],[Previous Position]]&lt;4,3,(IF(Table1[[#This Row],[Previous Position]]&gt;10,1,2)))</f>
        <v>1</v>
      </c>
      <c r="F2641" s="1">
        <v>20</v>
      </c>
      <c r="G2641" s="1">
        <v>13.99</v>
      </c>
      <c r="H2641" s="1" t="s">
        <v>2446</v>
      </c>
      <c r="I2641" s="1">
        <v>0</v>
      </c>
      <c r="J2641" s="1">
        <v>0</v>
      </c>
      <c r="K2641" s="1">
        <v>0.96</v>
      </c>
      <c r="L2641" s="1">
        <v>1940000</v>
      </c>
      <c r="M2641" s="1" t="s">
        <v>5336</v>
      </c>
    </row>
    <row r="2642" spans="1:13" x14ac:dyDescent="0.25">
      <c r="A2642" s="1" t="s">
        <v>5337</v>
      </c>
      <c r="B2642" s="1">
        <v>16</v>
      </c>
      <c r="C2642" s="1">
        <v>0</v>
      </c>
      <c r="D2642" s="1">
        <f>IF(Table1[[#This Row],[Position]]&lt;4,3,(IF(Table1[[#This Row],[Position]]&gt;10,1,2)))</f>
        <v>1</v>
      </c>
      <c r="E2642" s="1">
        <f>IF(Table1[[#This Row],[Previous Position]]&lt;4,3,(IF(Table1[[#This Row],[Previous Position]]&gt;10,1,2)))</f>
        <v>3</v>
      </c>
      <c r="F2642" s="1">
        <v>20</v>
      </c>
      <c r="G2642" s="1">
        <v>4.91</v>
      </c>
      <c r="H2642" s="1" t="s">
        <v>213</v>
      </c>
      <c r="I2642" s="1">
        <v>0</v>
      </c>
      <c r="J2642" s="1">
        <v>0</v>
      </c>
      <c r="K2642" s="1">
        <v>0.9</v>
      </c>
      <c r="L2642" s="1">
        <v>6240000</v>
      </c>
      <c r="M2642" s="1" t="s">
        <v>5338</v>
      </c>
    </row>
    <row r="2643" spans="1:13" x14ac:dyDescent="0.25">
      <c r="A2643" s="1" t="s">
        <v>5337</v>
      </c>
      <c r="B2643" s="1">
        <v>15</v>
      </c>
      <c r="C2643" s="1">
        <v>13</v>
      </c>
      <c r="D2643" s="1">
        <f>IF(Table1[[#This Row],[Position]]&lt;4,3,(IF(Table1[[#This Row],[Position]]&gt;10,1,2)))</f>
        <v>1</v>
      </c>
      <c r="E2643" s="1">
        <f>IF(Table1[[#This Row],[Previous Position]]&lt;4,3,(IF(Table1[[#This Row],[Previous Position]]&gt;10,1,2)))</f>
        <v>1</v>
      </c>
      <c r="F2643" s="1">
        <v>20</v>
      </c>
      <c r="G2643" s="1">
        <v>4.91</v>
      </c>
      <c r="H2643" s="1" t="s">
        <v>1004</v>
      </c>
      <c r="I2643" s="1">
        <v>0</v>
      </c>
      <c r="J2643" s="1">
        <v>0</v>
      </c>
      <c r="K2643" s="1">
        <v>0.9</v>
      </c>
      <c r="L2643" s="1">
        <v>6240000</v>
      </c>
      <c r="M2643" s="1" t="s">
        <v>5338</v>
      </c>
    </row>
    <row r="2644" spans="1:13" x14ac:dyDescent="0.25">
      <c r="A2644" s="1" t="s">
        <v>5339</v>
      </c>
      <c r="B2644" s="1">
        <v>15</v>
      </c>
      <c r="C2644" s="1">
        <v>15</v>
      </c>
      <c r="D2644" s="1">
        <f>IF(Table1[[#This Row],[Position]]&lt;4,3,(IF(Table1[[#This Row],[Position]]&gt;10,1,2)))</f>
        <v>1</v>
      </c>
      <c r="E2644" s="1">
        <f>IF(Table1[[#This Row],[Previous Position]]&lt;4,3,(IF(Table1[[#This Row],[Previous Position]]&gt;10,1,2)))</f>
        <v>1</v>
      </c>
      <c r="F2644" s="1">
        <v>20</v>
      </c>
      <c r="G2644" s="1">
        <v>0</v>
      </c>
      <c r="H2644" s="1" t="s">
        <v>4169</v>
      </c>
      <c r="I2644" s="1">
        <v>0</v>
      </c>
      <c r="J2644" s="1">
        <v>0</v>
      </c>
      <c r="K2644" s="1">
        <v>0.54</v>
      </c>
      <c r="L2644" s="1">
        <v>5280000</v>
      </c>
      <c r="M2644" s="1" t="s">
        <v>5340</v>
      </c>
    </row>
    <row r="2645" spans="1:13" x14ac:dyDescent="0.25">
      <c r="A2645" s="1" t="s">
        <v>5341</v>
      </c>
      <c r="B2645" s="1">
        <v>15</v>
      </c>
      <c r="C2645" s="1">
        <v>11</v>
      </c>
      <c r="D2645" s="1">
        <f>IF(Table1[[#This Row],[Position]]&lt;4,3,(IF(Table1[[#This Row],[Position]]&gt;10,1,2)))</f>
        <v>1</v>
      </c>
      <c r="E2645" s="1">
        <f>IF(Table1[[#This Row],[Previous Position]]&lt;4,3,(IF(Table1[[#This Row],[Previous Position]]&gt;10,1,2)))</f>
        <v>1</v>
      </c>
      <c r="F2645" s="1">
        <v>20</v>
      </c>
      <c r="G2645" s="1">
        <v>0.18</v>
      </c>
      <c r="H2645" s="1" t="s">
        <v>1212</v>
      </c>
      <c r="I2645" s="1">
        <v>0</v>
      </c>
      <c r="J2645" s="1">
        <v>0</v>
      </c>
      <c r="K2645" s="1">
        <v>0.87</v>
      </c>
      <c r="L2645" s="1">
        <v>841000</v>
      </c>
      <c r="M2645" s="1" t="s">
        <v>5342</v>
      </c>
    </row>
    <row r="2646" spans="1:13" x14ac:dyDescent="0.25">
      <c r="A2646" s="1" t="s">
        <v>5157</v>
      </c>
      <c r="B2646" s="1">
        <v>15</v>
      </c>
      <c r="C2646" s="1">
        <v>17</v>
      </c>
      <c r="D2646" s="1">
        <f>IF(Table1[[#This Row],[Position]]&lt;4,3,(IF(Table1[[#This Row],[Position]]&gt;10,1,2)))</f>
        <v>1</v>
      </c>
      <c r="E2646" s="1">
        <f>IF(Table1[[#This Row],[Previous Position]]&lt;4,3,(IF(Table1[[#This Row],[Previous Position]]&gt;10,1,2)))</f>
        <v>1</v>
      </c>
      <c r="F2646" s="1">
        <v>20</v>
      </c>
      <c r="G2646" s="1">
        <v>12.91</v>
      </c>
      <c r="H2646" s="1" t="s">
        <v>53</v>
      </c>
      <c r="I2646" s="1">
        <v>0</v>
      </c>
      <c r="J2646" s="1">
        <v>0</v>
      </c>
      <c r="K2646" s="1">
        <v>0.94</v>
      </c>
      <c r="L2646" s="1">
        <v>94900000</v>
      </c>
      <c r="M2646" s="1" t="s">
        <v>5158</v>
      </c>
    </row>
    <row r="2647" spans="1:13" x14ac:dyDescent="0.25">
      <c r="A2647" s="1" t="s">
        <v>5343</v>
      </c>
      <c r="B2647" s="1">
        <v>16</v>
      </c>
      <c r="C2647" s="1">
        <v>17</v>
      </c>
      <c r="D2647" s="1">
        <f>IF(Table1[[#This Row],[Position]]&lt;4,3,(IF(Table1[[#This Row],[Position]]&gt;10,1,2)))</f>
        <v>1</v>
      </c>
      <c r="E2647" s="1">
        <f>IF(Table1[[#This Row],[Previous Position]]&lt;4,3,(IF(Table1[[#This Row],[Previous Position]]&gt;10,1,2)))</f>
        <v>1</v>
      </c>
      <c r="F2647" s="1">
        <v>20</v>
      </c>
      <c r="G2647" s="1">
        <v>0</v>
      </c>
      <c r="H2647" s="1" t="s">
        <v>694</v>
      </c>
      <c r="I2647" s="1">
        <v>0</v>
      </c>
      <c r="J2647" s="1">
        <v>0</v>
      </c>
      <c r="K2647" s="1">
        <v>7.0000000000000007E-2</v>
      </c>
      <c r="L2647" s="1">
        <v>9430000</v>
      </c>
      <c r="M2647" s="1" t="s">
        <v>5344</v>
      </c>
    </row>
    <row r="2648" spans="1:13" x14ac:dyDescent="0.25">
      <c r="A2648" s="1" t="s">
        <v>5345</v>
      </c>
      <c r="B2648" s="1">
        <v>16</v>
      </c>
      <c r="C2648" s="1">
        <v>17</v>
      </c>
      <c r="D2648" s="1">
        <f>IF(Table1[[#This Row],[Position]]&lt;4,3,(IF(Table1[[#This Row],[Position]]&gt;10,1,2)))</f>
        <v>1</v>
      </c>
      <c r="E2648" s="1">
        <f>IF(Table1[[#This Row],[Previous Position]]&lt;4,3,(IF(Table1[[#This Row],[Previous Position]]&gt;10,1,2)))</f>
        <v>1</v>
      </c>
      <c r="F2648" s="1">
        <v>20</v>
      </c>
      <c r="G2648" s="1">
        <v>0.43</v>
      </c>
      <c r="H2648" s="1" t="s">
        <v>5306</v>
      </c>
      <c r="I2648" s="1">
        <v>0</v>
      </c>
      <c r="J2648" s="1">
        <v>0</v>
      </c>
      <c r="K2648" s="1">
        <v>1</v>
      </c>
      <c r="L2648" s="1">
        <v>274000000</v>
      </c>
      <c r="M2648" s="1" t="s">
        <v>5346</v>
      </c>
    </row>
    <row r="2649" spans="1:13" x14ac:dyDescent="0.25">
      <c r="A2649" s="1" t="s">
        <v>5347</v>
      </c>
      <c r="B2649" s="1">
        <v>15</v>
      </c>
      <c r="C2649" s="1">
        <v>0</v>
      </c>
      <c r="D2649" s="1">
        <f>IF(Table1[[#This Row],[Position]]&lt;4,3,(IF(Table1[[#This Row],[Position]]&gt;10,1,2)))</f>
        <v>1</v>
      </c>
      <c r="E2649" s="1">
        <f>IF(Table1[[#This Row],[Previous Position]]&lt;4,3,(IF(Table1[[#This Row],[Previous Position]]&gt;10,1,2)))</f>
        <v>3</v>
      </c>
      <c r="F2649" s="1">
        <v>20</v>
      </c>
      <c r="G2649" s="1">
        <v>4.88</v>
      </c>
      <c r="H2649" s="1" t="s">
        <v>555</v>
      </c>
      <c r="I2649" s="1">
        <v>0</v>
      </c>
      <c r="J2649" s="1">
        <v>0</v>
      </c>
      <c r="K2649" s="1">
        <v>0.76</v>
      </c>
      <c r="L2649" s="1">
        <v>1140000000</v>
      </c>
      <c r="M2649" s="1" t="s">
        <v>5348</v>
      </c>
    </row>
    <row r="2650" spans="1:13" x14ac:dyDescent="0.25">
      <c r="A2650" s="1" t="s">
        <v>5349</v>
      </c>
      <c r="B2650" s="1">
        <v>15</v>
      </c>
      <c r="C2650" s="1">
        <v>17</v>
      </c>
      <c r="D2650" s="1">
        <f>IF(Table1[[#This Row],[Position]]&lt;4,3,(IF(Table1[[#This Row],[Position]]&gt;10,1,2)))</f>
        <v>1</v>
      </c>
      <c r="E2650" s="1">
        <f>IF(Table1[[#This Row],[Previous Position]]&lt;4,3,(IF(Table1[[#This Row],[Previous Position]]&gt;10,1,2)))</f>
        <v>1</v>
      </c>
      <c r="F2650" s="1">
        <v>20</v>
      </c>
      <c r="G2650" s="1">
        <v>2.99</v>
      </c>
      <c r="H2650" s="1" t="s">
        <v>1004</v>
      </c>
      <c r="I2650" s="1">
        <v>0</v>
      </c>
      <c r="J2650" s="1">
        <v>0</v>
      </c>
      <c r="K2650" s="1">
        <v>0.56000000000000005</v>
      </c>
      <c r="L2650" s="1">
        <v>1900000</v>
      </c>
      <c r="M2650" s="1" t="s">
        <v>5350</v>
      </c>
    </row>
    <row r="2651" spans="1:13" x14ac:dyDescent="0.25">
      <c r="A2651" s="1" t="s">
        <v>5351</v>
      </c>
      <c r="B2651" s="1">
        <v>15</v>
      </c>
      <c r="C2651" s="1">
        <v>0</v>
      </c>
      <c r="D2651" s="1">
        <f>IF(Table1[[#This Row],[Position]]&lt;4,3,(IF(Table1[[#This Row],[Position]]&gt;10,1,2)))</f>
        <v>1</v>
      </c>
      <c r="E2651" s="1">
        <f>IF(Table1[[#This Row],[Previous Position]]&lt;4,3,(IF(Table1[[#This Row],[Previous Position]]&gt;10,1,2)))</f>
        <v>3</v>
      </c>
      <c r="F2651" s="1">
        <v>20</v>
      </c>
      <c r="G2651" s="1">
        <v>0</v>
      </c>
      <c r="H2651" s="1" t="s">
        <v>312</v>
      </c>
      <c r="I2651" s="1">
        <v>0</v>
      </c>
      <c r="J2651" s="1">
        <v>0</v>
      </c>
      <c r="K2651" s="1">
        <v>0.44</v>
      </c>
      <c r="L2651" s="1">
        <v>74500000</v>
      </c>
      <c r="M2651" s="1" t="s">
        <v>5352</v>
      </c>
    </row>
    <row r="2652" spans="1:13" x14ac:dyDescent="0.25">
      <c r="A2652" s="1" t="s">
        <v>5353</v>
      </c>
      <c r="B2652" s="1">
        <v>16</v>
      </c>
      <c r="C2652" s="1">
        <v>15</v>
      </c>
      <c r="D2652" s="1">
        <f>IF(Table1[[#This Row],[Position]]&lt;4,3,(IF(Table1[[#This Row],[Position]]&gt;10,1,2)))</f>
        <v>1</v>
      </c>
      <c r="E2652" s="1">
        <f>IF(Table1[[#This Row],[Previous Position]]&lt;4,3,(IF(Table1[[#This Row],[Previous Position]]&gt;10,1,2)))</f>
        <v>1</v>
      </c>
      <c r="F2652" s="1">
        <v>20</v>
      </c>
      <c r="G2652" s="1">
        <v>30.16</v>
      </c>
      <c r="H2652" s="1" t="s">
        <v>12</v>
      </c>
      <c r="I2652" s="1">
        <v>0</v>
      </c>
      <c r="J2652" s="1">
        <v>0</v>
      </c>
      <c r="K2652" s="1">
        <v>0.98</v>
      </c>
      <c r="L2652" s="1">
        <v>261000000</v>
      </c>
      <c r="M2652" s="1" t="s">
        <v>5354</v>
      </c>
    </row>
    <row r="2653" spans="1:13" x14ac:dyDescent="0.25">
      <c r="A2653" s="1" t="s">
        <v>5355</v>
      </c>
      <c r="B2653" s="1">
        <v>16</v>
      </c>
      <c r="C2653" s="1">
        <v>16</v>
      </c>
      <c r="D2653" s="1">
        <f>IF(Table1[[#This Row],[Position]]&lt;4,3,(IF(Table1[[#This Row],[Position]]&gt;10,1,2)))</f>
        <v>1</v>
      </c>
      <c r="E2653" s="1">
        <f>IF(Table1[[#This Row],[Previous Position]]&lt;4,3,(IF(Table1[[#This Row],[Previous Position]]&gt;10,1,2)))</f>
        <v>1</v>
      </c>
      <c r="F2653" s="1">
        <v>20</v>
      </c>
      <c r="G2653" s="1">
        <v>0</v>
      </c>
      <c r="H2653" s="1" t="s">
        <v>2253</v>
      </c>
      <c r="I2653" s="1">
        <v>0</v>
      </c>
      <c r="J2653" s="1">
        <v>0</v>
      </c>
      <c r="K2653" s="1">
        <v>0.04</v>
      </c>
      <c r="L2653" s="1">
        <v>139000</v>
      </c>
      <c r="M2653" s="1" t="s">
        <v>5356</v>
      </c>
    </row>
    <row r="2654" spans="1:13" x14ac:dyDescent="0.25">
      <c r="A2654" s="1" t="s">
        <v>5357</v>
      </c>
      <c r="B2654" s="1">
        <v>16</v>
      </c>
      <c r="C2654" s="1">
        <v>17</v>
      </c>
      <c r="D2654" s="1">
        <f>IF(Table1[[#This Row],[Position]]&lt;4,3,(IF(Table1[[#This Row],[Position]]&gt;10,1,2)))</f>
        <v>1</v>
      </c>
      <c r="E2654" s="1">
        <f>IF(Table1[[#This Row],[Previous Position]]&lt;4,3,(IF(Table1[[#This Row],[Previous Position]]&gt;10,1,2)))</f>
        <v>1</v>
      </c>
      <c r="F2654" s="1">
        <v>20</v>
      </c>
      <c r="G2654" s="1">
        <v>0</v>
      </c>
      <c r="H2654" s="1" t="s">
        <v>1106</v>
      </c>
      <c r="I2654" s="1">
        <v>0</v>
      </c>
      <c r="J2654" s="1">
        <v>0</v>
      </c>
      <c r="K2654" s="1">
        <v>0.05</v>
      </c>
      <c r="L2654" s="1">
        <v>8860000</v>
      </c>
      <c r="M2654" s="1" t="s">
        <v>5358</v>
      </c>
    </row>
    <row r="2655" spans="1:13" x14ac:dyDescent="0.25">
      <c r="A2655" s="1" t="s">
        <v>5359</v>
      </c>
      <c r="B2655" s="1">
        <v>16</v>
      </c>
      <c r="C2655" s="1">
        <v>15</v>
      </c>
      <c r="D2655" s="1">
        <f>IF(Table1[[#This Row],[Position]]&lt;4,3,(IF(Table1[[#This Row],[Position]]&gt;10,1,2)))</f>
        <v>1</v>
      </c>
      <c r="E2655" s="1">
        <f>IF(Table1[[#This Row],[Previous Position]]&lt;4,3,(IF(Table1[[#This Row],[Previous Position]]&gt;10,1,2)))</f>
        <v>1</v>
      </c>
      <c r="F2655" s="1">
        <v>20</v>
      </c>
      <c r="G2655" s="1">
        <v>0</v>
      </c>
      <c r="H2655" s="1" t="s">
        <v>127</v>
      </c>
      <c r="I2655" s="1">
        <v>0</v>
      </c>
      <c r="J2655" s="1">
        <v>0</v>
      </c>
      <c r="K2655" s="1">
        <v>0.37</v>
      </c>
      <c r="L2655" s="1">
        <v>3880000</v>
      </c>
      <c r="M2655" s="1" t="s">
        <v>5360</v>
      </c>
    </row>
    <row r="2656" spans="1:13" x14ac:dyDescent="0.25">
      <c r="A2656" s="1" t="s">
        <v>5361</v>
      </c>
      <c r="B2656" s="1">
        <v>19</v>
      </c>
      <c r="C2656" s="1">
        <v>19</v>
      </c>
      <c r="D2656" s="1">
        <f>IF(Table1[[#This Row],[Position]]&lt;4,3,(IF(Table1[[#This Row],[Position]]&gt;10,1,2)))</f>
        <v>1</v>
      </c>
      <c r="E2656" s="1">
        <f>IF(Table1[[#This Row],[Previous Position]]&lt;4,3,(IF(Table1[[#This Row],[Previous Position]]&gt;10,1,2)))</f>
        <v>1</v>
      </c>
      <c r="F2656" s="1">
        <v>30</v>
      </c>
      <c r="G2656" s="1">
        <v>0</v>
      </c>
      <c r="H2656" s="1" t="s">
        <v>192</v>
      </c>
      <c r="I2656" s="1">
        <v>0</v>
      </c>
      <c r="J2656" s="1">
        <v>0</v>
      </c>
      <c r="K2656" s="1">
        <v>0.3</v>
      </c>
      <c r="L2656" s="1">
        <v>15600000</v>
      </c>
      <c r="M2656" s="1" t="s">
        <v>5362</v>
      </c>
    </row>
    <row r="2657" spans="1:13" x14ac:dyDescent="0.25">
      <c r="A2657" s="1" t="s">
        <v>5363</v>
      </c>
      <c r="B2657" s="1">
        <v>19</v>
      </c>
      <c r="C2657" s="1">
        <v>0</v>
      </c>
      <c r="D2657" s="1">
        <f>IF(Table1[[#This Row],[Position]]&lt;4,3,(IF(Table1[[#This Row],[Position]]&gt;10,1,2)))</f>
        <v>1</v>
      </c>
      <c r="E2657" s="1">
        <f>IF(Table1[[#This Row],[Previous Position]]&lt;4,3,(IF(Table1[[#This Row],[Previous Position]]&gt;10,1,2)))</f>
        <v>3</v>
      </c>
      <c r="F2657" s="1">
        <v>30</v>
      </c>
      <c r="G2657" s="1">
        <v>0</v>
      </c>
      <c r="H2657" s="1" t="s">
        <v>2491</v>
      </c>
      <c r="I2657" s="1">
        <v>0</v>
      </c>
      <c r="J2657" s="1">
        <v>0</v>
      </c>
      <c r="K2657" s="1">
        <v>0.08</v>
      </c>
      <c r="L2657" s="1">
        <v>29300000</v>
      </c>
      <c r="M2657" s="1" t="s">
        <v>5364</v>
      </c>
    </row>
    <row r="2658" spans="1:13" x14ac:dyDescent="0.25">
      <c r="A2658" s="1" t="s">
        <v>5365</v>
      </c>
      <c r="B2658" s="1">
        <v>18</v>
      </c>
      <c r="C2658" s="1">
        <v>0</v>
      </c>
      <c r="D2658" s="1">
        <f>IF(Table1[[#This Row],[Position]]&lt;4,3,(IF(Table1[[#This Row],[Position]]&gt;10,1,2)))</f>
        <v>1</v>
      </c>
      <c r="E2658" s="1">
        <f>IF(Table1[[#This Row],[Previous Position]]&lt;4,3,(IF(Table1[[#This Row],[Previous Position]]&gt;10,1,2)))</f>
        <v>3</v>
      </c>
      <c r="F2658" s="1">
        <v>30</v>
      </c>
      <c r="G2658" s="1">
        <v>0</v>
      </c>
      <c r="H2658" s="1" t="s">
        <v>2110</v>
      </c>
      <c r="I2658" s="1">
        <v>0</v>
      </c>
      <c r="J2658" s="1">
        <v>0</v>
      </c>
      <c r="K2658" s="1">
        <v>0.71</v>
      </c>
      <c r="L2658" s="1">
        <v>93100000</v>
      </c>
      <c r="M2658" s="1" t="s">
        <v>5366</v>
      </c>
    </row>
    <row r="2659" spans="1:13" x14ac:dyDescent="0.25">
      <c r="A2659" s="1" t="s">
        <v>5367</v>
      </c>
      <c r="B2659" s="1">
        <v>13</v>
      </c>
      <c r="C2659" s="1">
        <v>10</v>
      </c>
      <c r="D2659" s="1">
        <f>IF(Table1[[#This Row],[Position]]&lt;4,3,(IF(Table1[[#This Row],[Position]]&gt;10,1,2)))</f>
        <v>1</v>
      </c>
      <c r="E2659" s="1">
        <f>IF(Table1[[#This Row],[Previous Position]]&lt;4,3,(IF(Table1[[#This Row],[Previous Position]]&gt;10,1,2)))</f>
        <v>2</v>
      </c>
      <c r="F2659" s="1">
        <v>10</v>
      </c>
      <c r="G2659" s="1">
        <v>28.01</v>
      </c>
      <c r="H2659" s="1" t="s">
        <v>229</v>
      </c>
      <c r="I2659" s="1">
        <v>0</v>
      </c>
      <c r="J2659" s="1">
        <v>0</v>
      </c>
      <c r="K2659" s="1">
        <v>0.69</v>
      </c>
      <c r="L2659" s="1">
        <v>466000000</v>
      </c>
      <c r="M2659" s="1" t="s">
        <v>5368</v>
      </c>
    </row>
    <row r="2660" spans="1:13" x14ac:dyDescent="0.25">
      <c r="A2660" s="1" t="s">
        <v>5369</v>
      </c>
      <c r="B2660" s="1">
        <v>20</v>
      </c>
      <c r="C2660" s="1">
        <v>0</v>
      </c>
      <c r="D2660" s="1">
        <f>IF(Table1[[#This Row],[Position]]&lt;4,3,(IF(Table1[[#This Row],[Position]]&gt;10,1,2)))</f>
        <v>1</v>
      </c>
      <c r="E2660" s="1">
        <f>IF(Table1[[#This Row],[Previous Position]]&lt;4,3,(IF(Table1[[#This Row],[Previous Position]]&gt;10,1,2)))</f>
        <v>3</v>
      </c>
      <c r="F2660" s="1">
        <v>30</v>
      </c>
      <c r="G2660" s="1">
        <v>0</v>
      </c>
      <c r="H2660" s="1" t="s">
        <v>662</v>
      </c>
      <c r="I2660" s="1">
        <v>0</v>
      </c>
      <c r="J2660" s="1">
        <v>0</v>
      </c>
      <c r="K2660" s="1">
        <v>0.78</v>
      </c>
      <c r="L2660" s="1">
        <v>19100000</v>
      </c>
      <c r="M2660" s="1" t="s">
        <v>5370</v>
      </c>
    </row>
    <row r="2661" spans="1:13" x14ac:dyDescent="0.25">
      <c r="A2661" s="1" t="s">
        <v>5371</v>
      </c>
      <c r="B2661" s="1">
        <v>20</v>
      </c>
      <c r="C2661" s="1">
        <v>17</v>
      </c>
      <c r="D2661" s="1">
        <f>IF(Table1[[#This Row],[Position]]&lt;4,3,(IF(Table1[[#This Row],[Position]]&gt;10,1,2)))</f>
        <v>1</v>
      </c>
      <c r="E2661" s="1">
        <f>IF(Table1[[#This Row],[Previous Position]]&lt;4,3,(IF(Table1[[#This Row],[Previous Position]]&gt;10,1,2)))</f>
        <v>1</v>
      </c>
      <c r="F2661" s="1">
        <v>30</v>
      </c>
      <c r="G2661" s="1">
        <v>26.64</v>
      </c>
      <c r="H2661" s="1" t="s">
        <v>268</v>
      </c>
      <c r="I2661" s="1">
        <v>0</v>
      </c>
      <c r="J2661" s="1">
        <v>0</v>
      </c>
      <c r="K2661" s="1">
        <v>0.98</v>
      </c>
      <c r="L2661" s="1">
        <v>1490000</v>
      </c>
      <c r="M2661" s="1" t="s">
        <v>5372</v>
      </c>
    </row>
    <row r="2662" spans="1:13" x14ac:dyDescent="0.25">
      <c r="A2662" s="1" t="s">
        <v>5373</v>
      </c>
      <c r="B2662" s="1">
        <v>20</v>
      </c>
      <c r="C2662" s="1">
        <v>0</v>
      </c>
      <c r="D2662" s="1">
        <f>IF(Table1[[#This Row],[Position]]&lt;4,3,(IF(Table1[[#This Row],[Position]]&gt;10,1,2)))</f>
        <v>1</v>
      </c>
      <c r="E2662" s="1">
        <f>IF(Table1[[#This Row],[Previous Position]]&lt;4,3,(IF(Table1[[#This Row],[Previous Position]]&gt;10,1,2)))</f>
        <v>3</v>
      </c>
      <c r="F2662" s="1">
        <v>30</v>
      </c>
      <c r="G2662" s="1">
        <v>0</v>
      </c>
      <c r="H2662" s="1" t="s">
        <v>78</v>
      </c>
      <c r="I2662" s="1">
        <v>0</v>
      </c>
      <c r="J2662" s="1">
        <v>0</v>
      </c>
      <c r="K2662" s="1">
        <v>0.33</v>
      </c>
      <c r="L2662" s="1">
        <v>173000000</v>
      </c>
      <c r="M2662" s="1" t="s">
        <v>5374</v>
      </c>
    </row>
    <row r="2663" spans="1:13" x14ac:dyDescent="0.25">
      <c r="A2663" s="1" t="s">
        <v>5375</v>
      </c>
      <c r="B2663" s="1">
        <v>19</v>
      </c>
      <c r="C2663" s="1">
        <v>16</v>
      </c>
      <c r="D2663" s="1">
        <f>IF(Table1[[#This Row],[Position]]&lt;4,3,(IF(Table1[[#This Row],[Position]]&gt;10,1,2)))</f>
        <v>1</v>
      </c>
      <c r="E2663" s="1">
        <f>IF(Table1[[#This Row],[Previous Position]]&lt;4,3,(IF(Table1[[#This Row],[Previous Position]]&gt;10,1,2)))</f>
        <v>1</v>
      </c>
      <c r="F2663" s="1">
        <v>30</v>
      </c>
      <c r="G2663" s="1">
        <v>10.89</v>
      </c>
      <c r="H2663" s="1" t="s">
        <v>620</v>
      </c>
      <c r="I2663" s="1">
        <v>0</v>
      </c>
      <c r="J2663" s="1">
        <v>0</v>
      </c>
      <c r="K2663" s="1">
        <v>0.83</v>
      </c>
      <c r="L2663" s="1">
        <v>105000000</v>
      </c>
      <c r="M2663" s="1" t="s">
        <v>5376</v>
      </c>
    </row>
    <row r="2664" spans="1:13" x14ac:dyDescent="0.25">
      <c r="A2664" s="1" t="s">
        <v>5377</v>
      </c>
      <c r="B2664" s="1">
        <v>19</v>
      </c>
      <c r="C2664" s="1">
        <v>17</v>
      </c>
      <c r="D2664" s="1">
        <f>IF(Table1[[#This Row],[Position]]&lt;4,3,(IF(Table1[[#This Row],[Position]]&gt;10,1,2)))</f>
        <v>1</v>
      </c>
      <c r="E2664" s="1">
        <f>IF(Table1[[#This Row],[Previous Position]]&lt;4,3,(IF(Table1[[#This Row],[Previous Position]]&gt;10,1,2)))</f>
        <v>1</v>
      </c>
      <c r="F2664" s="1">
        <v>30</v>
      </c>
      <c r="G2664" s="1">
        <v>0</v>
      </c>
      <c r="H2664" s="1" t="s">
        <v>3204</v>
      </c>
      <c r="I2664" s="1">
        <v>0</v>
      </c>
      <c r="J2664" s="1">
        <v>0</v>
      </c>
      <c r="K2664" s="1">
        <v>0.05</v>
      </c>
      <c r="L2664" s="1">
        <v>179000000</v>
      </c>
      <c r="M2664" s="1" t="s">
        <v>5378</v>
      </c>
    </row>
    <row r="2665" spans="1:13" x14ac:dyDescent="0.25">
      <c r="A2665" s="1" t="s">
        <v>5379</v>
      </c>
      <c r="B2665" s="1">
        <v>13</v>
      </c>
      <c r="C2665" s="1">
        <v>12</v>
      </c>
      <c r="D2665" s="1">
        <f>IF(Table1[[#This Row],[Position]]&lt;4,3,(IF(Table1[[#This Row],[Position]]&gt;10,1,2)))</f>
        <v>1</v>
      </c>
      <c r="E2665" s="1">
        <f>IF(Table1[[#This Row],[Previous Position]]&lt;4,3,(IF(Table1[[#This Row],[Previous Position]]&gt;10,1,2)))</f>
        <v>1</v>
      </c>
      <c r="F2665" s="1">
        <v>10</v>
      </c>
      <c r="G2665" s="1">
        <v>0</v>
      </c>
      <c r="H2665" s="1" t="s">
        <v>326</v>
      </c>
      <c r="I2665" s="1">
        <v>0</v>
      </c>
      <c r="J2665" s="1">
        <v>0</v>
      </c>
      <c r="K2665" s="1">
        <v>0.2</v>
      </c>
      <c r="L2665" s="1">
        <v>1040000</v>
      </c>
      <c r="M2665" s="1" t="s">
        <v>3023</v>
      </c>
    </row>
    <row r="2666" spans="1:13" x14ac:dyDescent="0.25">
      <c r="A2666" s="1" t="s">
        <v>5380</v>
      </c>
      <c r="B2666" s="1">
        <v>18</v>
      </c>
      <c r="C2666" s="1">
        <v>19</v>
      </c>
      <c r="D2666" s="1">
        <f>IF(Table1[[#This Row],[Position]]&lt;4,3,(IF(Table1[[#This Row],[Position]]&gt;10,1,2)))</f>
        <v>1</v>
      </c>
      <c r="E2666" s="1">
        <f>IF(Table1[[#This Row],[Previous Position]]&lt;4,3,(IF(Table1[[#This Row],[Previous Position]]&gt;10,1,2)))</f>
        <v>1</v>
      </c>
      <c r="F2666" s="1">
        <v>30</v>
      </c>
      <c r="G2666" s="1">
        <v>16.440000000000001</v>
      </c>
      <c r="H2666" s="1" t="s">
        <v>980</v>
      </c>
      <c r="I2666" s="1">
        <v>0</v>
      </c>
      <c r="J2666" s="1">
        <v>0</v>
      </c>
      <c r="K2666" s="1">
        <v>0.98</v>
      </c>
      <c r="L2666" s="1">
        <v>21100000</v>
      </c>
      <c r="M2666" s="1" t="s">
        <v>5381</v>
      </c>
    </row>
    <row r="2667" spans="1:13" x14ac:dyDescent="0.25">
      <c r="A2667" s="1" t="s">
        <v>5382</v>
      </c>
      <c r="B2667" s="1">
        <v>19</v>
      </c>
      <c r="C2667" s="1">
        <v>20</v>
      </c>
      <c r="D2667" s="1">
        <f>IF(Table1[[#This Row],[Position]]&lt;4,3,(IF(Table1[[#This Row],[Position]]&gt;10,1,2)))</f>
        <v>1</v>
      </c>
      <c r="E2667" s="1">
        <f>IF(Table1[[#This Row],[Previous Position]]&lt;4,3,(IF(Table1[[#This Row],[Previous Position]]&gt;10,1,2)))</f>
        <v>1</v>
      </c>
      <c r="F2667" s="1">
        <v>30</v>
      </c>
      <c r="G2667" s="1">
        <v>0</v>
      </c>
      <c r="H2667" s="1" t="s">
        <v>5383</v>
      </c>
      <c r="I2667" s="1">
        <v>0</v>
      </c>
      <c r="J2667" s="1">
        <v>0</v>
      </c>
      <c r="K2667" s="1">
        <v>0.18</v>
      </c>
      <c r="L2667" s="1">
        <v>5860000</v>
      </c>
      <c r="M2667" s="1" t="s">
        <v>5384</v>
      </c>
    </row>
    <row r="2668" spans="1:13" x14ac:dyDescent="0.25">
      <c r="A2668" s="1" t="s">
        <v>5164</v>
      </c>
      <c r="B2668" s="1">
        <v>13</v>
      </c>
      <c r="C2668" s="1">
        <v>9</v>
      </c>
      <c r="D2668" s="1">
        <f>IF(Table1[[#This Row],[Position]]&lt;4,3,(IF(Table1[[#This Row],[Position]]&gt;10,1,2)))</f>
        <v>1</v>
      </c>
      <c r="E2668" s="1">
        <f>IF(Table1[[#This Row],[Previous Position]]&lt;4,3,(IF(Table1[[#This Row],[Previous Position]]&gt;10,1,2)))</f>
        <v>2</v>
      </c>
      <c r="F2668" s="1">
        <v>10</v>
      </c>
      <c r="G2668" s="1">
        <v>0</v>
      </c>
      <c r="H2668" s="1" t="s">
        <v>108</v>
      </c>
      <c r="I2668" s="1">
        <v>0</v>
      </c>
      <c r="J2668" s="1">
        <v>0</v>
      </c>
      <c r="K2668" s="1">
        <v>0.96</v>
      </c>
      <c r="L2668" s="1">
        <v>22800000</v>
      </c>
      <c r="M2668" s="1" t="s">
        <v>5165</v>
      </c>
    </row>
    <row r="2669" spans="1:13" x14ac:dyDescent="0.25">
      <c r="A2669" s="1" t="s">
        <v>5385</v>
      </c>
      <c r="B2669" s="1">
        <v>18</v>
      </c>
      <c r="C2669" s="1">
        <v>17</v>
      </c>
      <c r="D2669" s="1">
        <f>IF(Table1[[#This Row],[Position]]&lt;4,3,(IF(Table1[[#This Row],[Position]]&gt;10,1,2)))</f>
        <v>1</v>
      </c>
      <c r="E2669" s="1">
        <f>IF(Table1[[#This Row],[Previous Position]]&lt;4,3,(IF(Table1[[#This Row],[Previous Position]]&gt;10,1,2)))</f>
        <v>1</v>
      </c>
      <c r="F2669" s="1">
        <v>30</v>
      </c>
      <c r="G2669" s="1">
        <v>10.050000000000001</v>
      </c>
      <c r="H2669" s="1" t="s">
        <v>5386</v>
      </c>
      <c r="I2669" s="1">
        <v>0</v>
      </c>
      <c r="J2669" s="1">
        <v>0</v>
      </c>
      <c r="K2669" s="1">
        <v>0.89</v>
      </c>
      <c r="L2669" s="1">
        <v>14700000</v>
      </c>
      <c r="M2669" s="1" t="s">
        <v>5387</v>
      </c>
    </row>
    <row r="2670" spans="1:13" x14ac:dyDescent="0.25">
      <c r="A2670" s="1" t="s">
        <v>5388</v>
      </c>
      <c r="B2670" s="1">
        <v>13</v>
      </c>
      <c r="C2670" s="1">
        <v>12</v>
      </c>
      <c r="D2670" s="1">
        <f>IF(Table1[[#This Row],[Position]]&lt;4,3,(IF(Table1[[#This Row],[Position]]&gt;10,1,2)))</f>
        <v>1</v>
      </c>
      <c r="E2670" s="1">
        <f>IF(Table1[[#This Row],[Previous Position]]&lt;4,3,(IF(Table1[[#This Row],[Previous Position]]&gt;10,1,2)))</f>
        <v>1</v>
      </c>
      <c r="F2670" s="1">
        <v>10</v>
      </c>
      <c r="G2670" s="1">
        <v>0</v>
      </c>
      <c r="H2670" s="1" t="s">
        <v>4484</v>
      </c>
      <c r="I2670" s="1">
        <v>0</v>
      </c>
      <c r="J2670" s="1">
        <v>0</v>
      </c>
      <c r="K2670" s="1">
        <v>0.85</v>
      </c>
      <c r="L2670" s="1">
        <v>335000000</v>
      </c>
      <c r="M2670" s="1" t="s">
        <v>5389</v>
      </c>
    </row>
    <row r="2671" spans="1:13" x14ac:dyDescent="0.25">
      <c r="A2671" s="1" t="s">
        <v>5390</v>
      </c>
      <c r="B2671" s="1">
        <v>19</v>
      </c>
      <c r="C2671" s="1">
        <v>0</v>
      </c>
      <c r="D2671" s="1">
        <f>IF(Table1[[#This Row],[Position]]&lt;4,3,(IF(Table1[[#This Row],[Position]]&gt;10,1,2)))</f>
        <v>1</v>
      </c>
      <c r="E2671" s="1">
        <f>IF(Table1[[#This Row],[Previous Position]]&lt;4,3,(IF(Table1[[#This Row],[Previous Position]]&gt;10,1,2)))</f>
        <v>3</v>
      </c>
      <c r="F2671" s="1">
        <v>30</v>
      </c>
      <c r="G2671" s="1">
        <v>0</v>
      </c>
      <c r="H2671" s="1" t="s">
        <v>4727</v>
      </c>
      <c r="I2671" s="1">
        <v>0</v>
      </c>
      <c r="J2671" s="1">
        <v>0</v>
      </c>
      <c r="K2671" s="1">
        <v>0.1</v>
      </c>
      <c r="L2671" s="1">
        <v>18200000</v>
      </c>
      <c r="M2671" s="1" t="s">
        <v>5391</v>
      </c>
    </row>
    <row r="2672" spans="1:13" x14ac:dyDescent="0.25">
      <c r="A2672" s="1" t="s">
        <v>5392</v>
      </c>
      <c r="B2672" s="1">
        <v>18</v>
      </c>
      <c r="C2672" s="1">
        <v>0</v>
      </c>
      <c r="D2672" s="1">
        <f>IF(Table1[[#This Row],[Position]]&lt;4,3,(IF(Table1[[#This Row],[Position]]&gt;10,1,2)))</f>
        <v>1</v>
      </c>
      <c r="E2672" s="1">
        <f>IF(Table1[[#This Row],[Previous Position]]&lt;4,3,(IF(Table1[[#This Row],[Previous Position]]&gt;10,1,2)))</f>
        <v>3</v>
      </c>
      <c r="F2672" s="1">
        <v>30</v>
      </c>
      <c r="G2672" s="1">
        <v>0</v>
      </c>
      <c r="H2672" s="1" t="s">
        <v>853</v>
      </c>
      <c r="I2672" s="1">
        <v>0</v>
      </c>
      <c r="J2672" s="1">
        <v>0</v>
      </c>
      <c r="K2672" s="1">
        <v>0.05</v>
      </c>
      <c r="L2672" s="1">
        <v>96500000</v>
      </c>
      <c r="M2672" s="1" t="s">
        <v>5393</v>
      </c>
    </row>
    <row r="2673" spans="1:13" x14ac:dyDescent="0.25">
      <c r="A2673" s="1" t="s">
        <v>5394</v>
      </c>
      <c r="B2673" s="1">
        <v>20</v>
      </c>
      <c r="C2673" s="1">
        <v>20</v>
      </c>
      <c r="D2673" s="1">
        <f>IF(Table1[[#This Row],[Position]]&lt;4,3,(IF(Table1[[#This Row],[Position]]&gt;10,1,2)))</f>
        <v>1</v>
      </c>
      <c r="E2673" s="1">
        <f>IF(Table1[[#This Row],[Previous Position]]&lt;4,3,(IF(Table1[[#This Row],[Previous Position]]&gt;10,1,2)))</f>
        <v>1</v>
      </c>
      <c r="F2673" s="1">
        <v>30</v>
      </c>
      <c r="G2673" s="1">
        <v>18.41</v>
      </c>
      <c r="H2673" s="1" t="s">
        <v>4335</v>
      </c>
      <c r="I2673" s="1">
        <v>0</v>
      </c>
      <c r="J2673" s="1">
        <v>0</v>
      </c>
      <c r="K2673" s="1">
        <v>0.49</v>
      </c>
      <c r="L2673" s="1">
        <v>299000000</v>
      </c>
      <c r="M2673" s="1" t="s">
        <v>5395</v>
      </c>
    </row>
    <row r="2674" spans="1:13" x14ac:dyDescent="0.25">
      <c r="A2674" s="1" t="s">
        <v>5396</v>
      </c>
      <c r="B2674" s="1">
        <v>18</v>
      </c>
      <c r="C2674" s="1">
        <v>0</v>
      </c>
      <c r="D2674" s="1">
        <f>IF(Table1[[#This Row],[Position]]&lt;4,3,(IF(Table1[[#This Row],[Position]]&gt;10,1,2)))</f>
        <v>1</v>
      </c>
      <c r="E2674" s="1">
        <f>IF(Table1[[#This Row],[Previous Position]]&lt;4,3,(IF(Table1[[#This Row],[Previous Position]]&gt;10,1,2)))</f>
        <v>3</v>
      </c>
      <c r="F2674" s="1">
        <v>30</v>
      </c>
      <c r="G2674" s="1">
        <v>14.45</v>
      </c>
      <c r="H2674" s="1" t="s">
        <v>2197</v>
      </c>
      <c r="I2674" s="1">
        <v>0</v>
      </c>
      <c r="J2674" s="1">
        <v>0</v>
      </c>
      <c r="K2674" s="1">
        <v>0.84</v>
      </c>
      <c r="L2674" s="1">
        <v>78600000</v>
      </c>
      <c r="M2674" s="1" t="s">
        <v>5397</v>
      </c>
    </row>
    <row r="2675" spans="1:13" x14ac:dyDescent="0.25">
      <c r="A2675" s="1" t="s">
        <v>5398</v>
      </c>
      <c r="B2675" s="1">
        <v>19</v>
      </c>
      <c r="C2675" s="1">
        <v>0</v>
      </c>
      <c r="D2675" s="1">
        <f>IF(Table1[[#This Row],[Position]]&lt;4,3,(IF(Table1[[#This Row],[Position]]&gt;10,1,2)))</f>
        <v>1</v>
      </c>
      <c r="E2675" s="1">
        <f>IF(Table1[[#This Row],[Previous Position]]&lt;4,3,(IF(Table1[[#This Row],[Previous Position]]&gt;10,1,2)))</f>
        <v>3</v>
      </c>
      <c r="F2675" s="1">
        <v>30</v>
      </c>
      <c r="G2675" s="1">
        <v>19.54</v>
      </c>
      <c r="H2675" s="1" t="s">
        <v>912</v>
      </c>
      <c r="I2675" s="1">
        <v>0</v>
      </c>
      <c r="J2675" s="1">
        <v>0</v>
      </c>
      <c r="K2675" s="1">
        <v>0.91</v>
      </c>
      <c r="L2675" s="1">
        <v>47000000</v>
      </c>
      <c r="M2675" s="1" t="s">
        <v>5399</v>
      </c>
    </row>
    <row r="2676" spans="1:13" x14ac:dyDescent="0.25">
      <c r="A2676" s="1" t="s">
        <v>5400</v>
      </c>
      <c r="B2676" s="1">
        <v>19</v>
      </c>
      <c r="C2676" s="1">
        <v>15</v>
      </c>
      <c r="D2676" s="1">
        <f>IF(Table1[[#This Row],[Position]]&lt;4,3,(IF(Table1[[#This Row],[Position]]&gt;10,1,2)))</f>
        <v>1</v>
      </c>
      <c r="E2676" s="1">
        <f>IF(Table1[[#This Row],[Previous Position]]&lt;4,3,(IF(Table1[[#This Row],[Previous Position]]&gt;10,1,2)))</f>
        <v>1</v>
      </c>
      <c r="F2676" s="1">
        <v>30</v>
      </c>
      <c r="G2676" s="1">
        <v>12.22</v>
      </c>
      <c r="H2676" s="1" t="s">
        <v>1480</v>
      </c>
      <c r="I2676" s="1">
        <v>0</v>
      </c>
      <c r="J2676" s="1">
        <v>0</v>
      </c>
      <c r="K2676" s="1">
        <v>0.93</v>
      </c>
      <c r="L2676" s="1">
        <v>46300000</v>
      </c>
      <c r="M2676" s="1" t="s">
        <v>5401</v>
      </c>
    </row>
    <row r="2677" spans="1:13" x14ac:dyDescent="0.25">
      <c r="A2677" s="1" t="s">
        <v>5402</v>
      </c>
      <c r="B2677" s="1">
        <v>20</v>
      </c>
      <c r="C2677" s="1">
        <v>20</v>
      </c>
      <c r="D2677" s="1">
        <f>IF(Table1[[#This Row],[Position]]&lt;4,3,(IF(Table1[[#This Row],[Position]]&gt;10,1,2)))</f>
        <v>1</v>
      </c>
      <c r="E2677" s="1">
        <f>IF(Table1[[#This Row],[Previous Position]]&lt;4,3,(IF(Table1[[#This Row],[Previous Position]]&gt;10,1,2)))</f>
        <v>1</v>
      </c>
      <c r="F2677" s="1">
        <v>30</v>
      </c>
      <c r="G2677" s="1">
        <v>0</v>
      </c>
      <c r="H2677" s="1" t="s">
        <v>730</v>
      </c>
      <c r="I2677" s="1">
        <v>0</v>
      </c>
      <c r="J2677" s="1">
        <v>0</v>
      </c>
      <c r="K2677" s="1">
        <v>0.87</v>
      </c>
      <c r="L2677" s="1">
        <v>2370000</v>
      </c>
      <c r="M2677" s="1" t="s">
        <v>5403</v>
      </c>
    </row>
    <row r="2678" spans="1:13" x14ac:dyDescent="0.25">
      <c r="A2678" s="1" t="s">
        <v>5404</v>
      </c>
      <c r="B2678" s="1">
        <v>20</v>
      </c>
      <c r="C2678" s="1">
        <v>20</v>
      </c>
      <c r="D2678" s="1">
        <f>IF(Table1[[#This Row],[Position]]&lt;4,3,(IF(Table1[[#This Row],[Position]]&gt;10,1,2)))</f>
        <v>1</v>
      </c>
      <c r="E2678" s="1">
        <f>IF(Table1[[#This Row],[Previous Position]]&lt;4,3,(IF(Table1[[#This Row],[Previous Position]]&gt;10,1,2)))</f>
        <v>1</v>
      </c>
      <c r="F2678" s="1">
        <v>30</v>
      </c>
      <c r="G2678" s="1">
        <v>16.97</v>
      </c>
      <c r="H2678" s="1" t="s">
        <v>871</v>
      </c>
      <c r="I2678" s="1">
        <v>0</v>
      </c>
      <c r="J2678" s="1">
        <v>0</v>
      </c>
      <c r="K2678" s="1">
        <v>0.08</v>
      </c>
      <c r="L2678" s="1">
        <v>8620000</v>
      </c>
      <c r="M2678" s="1" t="s">
        <v>5405</v>
      </c>
    </row>
    <row r="2679" spans="1:13" x14ac:dyDescent="0.25">
      <c r="A2679" s="1" t="s">
        <v>5406</v>
      </c>
      <c r="B2679" s="1">
        <v>20</v>
      </c>
      <c r="C2679" s="1">
        <v>0</v>
      </c>
      <c r="D2679" s="1">
        <f>IF(Table1[[#This Row],[Position]]&lt;4,3,(IF(Table1[[#This Row],[Position]]&gt;10,1,2)))</f>
        <v>1</v>
      </c>
      <c r="E2679" s="1">
        <f>IF(Table1[[#This Row],[Previous Position]]&lt;4,3,(IF(Table1[[#This Row],[Previous Position]]&gt;10,1,2)))</f>
        <v>3</v>
      </c>
      <c r="F2679" s="1">
        <v>30</v>
      </c>
      <c r="G2679" s="1">
        <v>0</v>
      </c>
      <c r="H2679" s="1" t="s">
        <v>2073</v>
      </c>
      <c r="I2679" s="1">
        <v>0</v>
      </c>
      <c r="J2679" s="1">
        <v>0</v>
      </c>
      <c r="K2679" s="1">
        <v>0.25</v>
      </c>
      <c r="L2679" s="1">
        <v>41800000</v>
      </c>
      <c r="M2679" s="1" t="s">
        <v>5407</v>
      </c>
    </row>
    <row r="2680" spans="1:13" x14ac:dyDescent="0.25">
      <c r="A2680" s="1" t="s">
        <v>5408</v>
      </c>
      <c r="B2680" s="1">
        <v>19</v>
      </c>
      <c r="C2680" s="1">
        <v>18</v>
      </c>
      <c r="D2680" s="1">
        <f>IF(Table1[[#This Row],[Position]]&lt;4,3,(IF(Table1[[#This Row],[Position]]&gt;10,1,2)))</f>
        <v>1</v>
      </c>
      <c r="E2680" s="1">
        <f>IF(Table1[[#This Row],[Previous Position]]&lt;4,3,(IF(Table1[[#This Row],[Previous Position]]&gt;10,1,2)))</f>
        <v>1</v>
      </c>
      <c r="F2680" s="1">
        <v>30</v>
      </c>
      <c r="G2680" s="1">
        <v>38.69</v>
      </c>
      <c r="H2680" s="1" t="s">
        <v>130</v>
      </c>
      <c r="I2680" s="1">
        <v>0</v>
      </c>
      <c r="J2680" s="1">
        <v>0</v>
      </c>
      <c r="K2680" s="1">
        <v>0.65</v>
      </c>
      <c r="L2680" s="1">
        <v>142000000</v>
      </c>
      <c r="M2680" s="1" t="s">
        <v>5409</v>
      </c>
    </row>
    <row r="2681" spans="1:13" x14ac:dyDescent="0.25">
      <c r="A2681" s="1" t="s">
        <v>5410</v>
      </c>
      <c r="B2681" s="1">
        <v>19</v>
      </c>
      <c r="C2681" s="1">
        <v>16</v>
      </c>
      <c r="D2681" s="1">
        <f>IF(Table1[[#This Row],[Position]]&lt;4,3,(IF(Table1[[#This Row],[Position]]&gt;10,1,2)))</f>
        <v>1</v>
      </c>
      <c r="E2681" s="1">
        <f>IF(Table1[[#This Row],[Previous Position]]&lt;4,3,(IF(Table1[[#This Row],[Previous Position]]&gt;10,1,2)))</f>
        <v>1</v>
      </c>
      <c r="F2681" s="1">
        <v>30</v>
      </c>
      <c r="G2681" s="1">
        <v>26.06</v>
      </c>
      <c r="H2681" s="1" t="s">
        <v>182</v>
      </c>
      <c r="I2681" s="1">
        <v>0</v>
      </c>
      <c r="J2681" s="1">
        <v>0</v>
      </c>
      <c r="K2681" s="1">
        <v>0.96</v>
      </c>
      <c r="L2681" s="1">
        <v>32400000</v>
      </c>
      <c r="M2681" s="1" t="s">
        <v>5411</v>
      </c>
    </row>
    <row r="2682" spans="1:13" x14ac:dyDescent="0.25">
      <c r="A2682" s="1" t="s">
        <v>5412</v>
      </c>
      <c r="B2682" s="1">
        <v>20</v>
      </c>
      <c r="C2682" s="1">
        <v>19</v>
      </c>
      <c r="D2682" s="1">
        <f>IF(Table1[[#This Row],[Position]]&lt;4,3,(IF(Table1[[#This Row],[Position]]&gt;10,1,2)))</f>
        <v>1</v>
      </c>
      <c r="E2682" s="1">
        <f>IF(Table1[[#This Row],[Previous Position]]&lt;4,3,(IF(Table1[[#This Row],[Previous Position]]&gt;10,1,2)))</f>
        <v>1</v>
      </c>
      <c r="F2682" s="1">
        <v>30</v>
      </c>
      <c r="G2682" s="1">
        <v>0.9</v>
      </c>
      <c r="H2682" s="1" t="s">
        <v>12</v>
      </c>
      <c r="I2682" s="1">
        <v>0</v>
      </c>
      <c r="J2682" s="1">
        <v>0</v>
      </c>
      <c r="K2682" s="1">
        <v>0.98</v>
      </c>
      <c r="L2682" s="1">
        <v>503000000</v>
      </c>
      <c r="M2682" s="1" t="s">
        <v>5413</v>
      </c>
    </row>
    <row r="2683" spans="1:13" x14ac:dyDescent="0.25">
      <c r="A2683" s="1" t="s">
        <v>5414</v>
      </c>
      <c r="B2683" s="1">
        <v>19</v>
      </c>
      <c r="C2683" s="1">
        <v>0</v>
      </c>
      <c r="D2683" s="1">
        <f>IF(Table1[[#This Row],[Position]]&lt;4,3,(IF(Table1[[#This Row],[Position]]&gt;10,1,2)))</f>
        <v>1</v>
      </c>
      <c r="E2683" s="1">
        <f>IF(Table1[[#This Row],[Previous Position]]&lt;4,3,(IF(Table1[[#This Row],[Previous Position]]&gt;10,1,2)))</f>
        <v>3</v>
      </c>
      <c r="F2683" s="1">
        <v>30</v>
      </c>
      <c r="G2683" s="1">
        <v>5.59</v>
      </c>
      <c r="H2683" s="1" t="s">
        <v>50</v>
      </c>
      <c r="I2683" s="1">
        <v>0</v>
      </c>
      <c r="J2683" s="1">
        <v>0</v>
      </c>
      <c r="K2683" s="1">
        <v>0.54</v>
      </c>
      <c r="L2683" s="1">
        <v>4860000</v>
      </c>
      <c r="M2683" s="1" t="s">
        <v>5415</v>
      </c>
    </row>
    <row r="2684" spans="1:13" x14ac:dyDescent="0.25">
      <c r="A2684" s="1" t="s">
        <v>5416</v>
      </c>
      <c r="B2684" s="1">
        <v>20</v>
      </c>
      <c r="C2684" s="1">
        <v>20</v>
      </c>
      <c r="D2684" s="1">
        <f>IF(Table1[[#This Row],[Position]]&lt;4,3,(IF(Table1[[#This Row],[Position]]&gt;10,1,2)))</f>
        <v>1</v>
      </c>
      <c r="E2684" s="1">
        <f>IF(Table1[[#This Row],[Previous Position]]&lt;4,3,(IF(Table1[[#This Row],[Previous Position]]&gt;10,1,2)))</f>
        <v>1</v>
      </c>
      <c r="F2684" s="1">
        <v>30</v>
      </c>
      <c r="G2684" s="1">
        <v>0</v>
      </c>
      <c r="H2684" s="1" t="s">
        <v>81</v>
      </c>
      <c r="I2684" s="1">
        <v>0</v>
      </c>
      <c r="J2684" s="1">
        <v>0</v>
      </c>
      <c r="K2684" s="1">
        <v>0.02</v>
      </c>
      <c r="L2684" s="1">
        <v>2090000000</v>
      </c>
      <c r="M2684" s="1" t="s">
        <v>5417</v>
      </c>
    </row>
    <row r="2685" spans="1:13" x14ac:dyDescent="0.25">
      <c r="A2685" s="1" t="s">
        <v>5418</v>
      </c>
      <c r="B2685" s="1">
        <v>18</v>
      </c>
      <c r="C2685" s="1">
        <v>15</v>
      </c>
      <c r="D2685" s="1">
        <f>IF(Table1[[#This Row],[Position]]&lt;4,3,(IF(Table1[[#This Row],[Position]]&gt;10,1,2)))</f>
        <v>1</v>
      </c>
      <c r="E2685" s="1">
        <f>IF(Table1[[#This Row],[Previous Position]]&lt;4,3,(IF(Table1[[#This Row],[Previous Position]]&gt;10,1,2)))</f>
        <v>1</v>
      </c>
      <c r="F2685" s="1">
        <v>30</v>
      </c>
      <c r="G2685" s="1">
        <v>7.14</v>
      </c>
      <c r="H2685" s="1" t="s">
        <v>562</v>
      </c>
      <c r="I2685" s="1">
        <v>0</v>
      </c>
      <c r="J2685" s="1">
        <v>0</v>
      </c>
      <c r="K2685" s="1">
        <v>0.33</v>
      </c>
      <c r="L2685" s="1">
        <v>16900000</v>
      </c>
      <c r="M2685" s="1" t="s">
        <v>5419</v>
      </c>
    </row>
    <row r="2686" spans="1:13" x14ac:dyDescent="0.25">
      <c r="A2686" s="1" t="s">
        <v>5420</v>
      </c>
      <c r="B2686" s="1">
        <v>13</v>
      </c>
      <c r="C2686" s="1">
        <v>0</v>
      </c>
      <c r="D2686" s="1">
        <f>IF(Table1[[#This Row],[Position]]&lt;4,3,(IF(Table1[[#This Row],[Position]]&gt;10,1,2)))</f>
        <v>1</v>
      </c>
      <c r="E2686" s="1">
        <f>IF(Table1[[#This Row],[Previous Position]]&lt;4,3,(IF(Table1[[#This Row],[Previous Position]]&gt;10,1,2)))</f>
        <v>3</v>
      </c>
      <c r="F2686" s="1">
        <v>10</v>
      </c>
      <c r="G2686" s="1">
        <v>0</v>
      </c>
      <c r="H2686" s="1" t="s">
        <v>5421</v>
      </c>
      <c r="I2686" s="1">
        <v>0</v>
      </c>
      <c r="J2686" s="1">
        <v>0</v>
      </c>
      <c r="K2686" s="1">
        <v>0.08</v>
      </c>
      <c r="L2686" s="1">
        <v>409000000</v>
      </c>
      <c r="M2686" s="1" t="s">
        <v>5422</v>
      </c>
    </row>
    <row r="2687" spans="1:13" x14ac:dyDescent="0.25">
      <c r="A2687" s="1" t="s">
        <v>5423</v>
      </c>
      <c r="B2687" s="1">
        <v>20</v>
      </c>
      <c r="C2687" s="1">
        <v>17</v>
      </c>
      <c r="D2687" s="1">
        <f>IF(Table1[[#This Row],[Position]]&lt;4,3,(IF(Table1[[#This Row],[Position]]&gt;10,1,2)))</f>
        <v>1</v>
      </c>
      <c r="E2687" s="1">
        <f>IF(Table1[[#This Row],[Previous Position]]&lt;4,3,(IF(Table1[[#This Row],[Previous Position]]&gt;10,1,2)))</f>
        <v>1</v>
      </c>
      <c r="F2687" s="1">
        <v>30</v>
      </c>
      <c r="G2687" s="1">
        <v>0</v>
      </c>
      <c r="H2687" s="1" t="s">
        <v>639</v>
      </c>
      <c r="I2687" s="1">
        <v>0</v>
      </c>
      <c r="J2687" s="1">
        <v>0</v>
      </c>
      <c r="K2687" s="1">
        <v>0.31</v>
      </c>
      <c r="L2687" s="1">
        <v>25000000</v>
      </c>
      <c r="M2687" s="1" t="s">
        <v>5424</v>
      </c>
    </row>
    <row r="2688" spans="1:13" x14ac:dyDescent="0.25">
      <c r="A2688" s="1" t="s">
        <v>5425</v>
      </c>
      <c r="B2688" s="1">
        <v>18</v>
      </c>
      <c r="C2688" s="1">
        <v>18</v>
      </c>
      <c r="D2688" s="1">
        <f>IF(Table1[[#This Row],[Position]]&lt;4,3,(IF(Table1[[#This Row],[Position]]&gt;10,1,2)))</f>
        <v>1</v>
      </c>
      <c r="E2688" s="1">
        <f>IF(Table1[[#This Row],[Previous Position]]&lt;4,3,(IF(Table1[[#This Row],[Previous Position]]&gt;10,1,2)))</f>
        <v>1</v>
      </c>
      <c r="F2688" s="1">
        <v>30</v>
      </c>
      <c r="G2688" s="1">
        <v>1.75</v>
      </c>
      <c r="H2688" s="1" t="s">
        <v>36</v>
      </c>
      <c r="I2688" s="1">
        <v>0</v>
      </c>
      <c r="J2688" s="1">
        <v>0</v>
      </c>
      <c r="K2688" s="1">
        <v>0.81</v>
      </c>
      <c r="L2688" s="1">
        <v>516000000</v>
      </c>
      <c r="M2688" s="1" t="s">
        <v>5426</v>
      </c>
    </row>
    <row r="2689" spans="1:13" x14ac:dyDescent="0.25">
      <c r="A2689" s="1" t="s">
        <v>5427</v>
      </c>
      <c r="B2689" s="1">
        <v>19</v>
      </c>
      <c r="C2689" s="1">
        <v>18</v>
      </c>
      <c r="D2689" s="1">
        <f>IF(Table1[[#This Row],[Position]]&lt;4,3,(IF(Table1[[#This Row],[Position]]&gt;10,1,2)))</f>
        <v>1</v>
      </c>
      <c r="E2689" s="1">
        <f>IF(Table1[[#This Row],[Previous Position]]&lt;4,3,(IF(Table1[[#This Row],[Previous Position]]&gt;10,1,2)))</f>
        <v>1</v>
      </c>
      <c r="F2689" s="1">
        <v>30</v>
      </c>
      <c r="G2689" s="1">
        <v>0</v>
      </c>
      <c r="H2689" s="1" t="s">
        <v>143</v>
      </c>
      <c r="I2689" s="1">
        <v>0</v>
      </c>
      <c r="J2689" s="1">
        <v>0</v>
      </c>
      <c r="K2689" s="1">
        <v>0.65</v>
      </c>
      <c r="L2689" s="1">
        <v>163000000</v>
      </c>
      <c r="M2689" s="1" t="s">
        <v>5428</v>
      </c>
    </row>
    <row r="2690" spans="1:13" x14ac:dyDescent="0.25">
      <c r="A2690" s="1" t="s">
        <v>5429</v>
      </c>
      <c r="B2690" s="1">
        <v>20</v>
      </c>
      <c r="C2690" s="1">
        <v>0</v>
      </c>
      <c r="D2690" s="1">
        <f>IF(Table1[[#This Row],[Position]]&lt;4,3,(IF(Table1[[#This Row],[Position]]&gt;10,1,2)))</f>
        <v>1</v>
      </c>
      <c r="E2690" s="1">
        <f>IF(Table1[[#This Row],[Previous Position]]&lt;4,3,(IF(Table1[[#This Row],[Previous Position]]&gt;10,1,2)))</f>
        <v>3</v>
      </c>
      <c r="F2690" s="1">
        <v>30</v>
      </c>
      <c r="G2690" s="1">
        <v>0</v>
      </c>
      <c r="H2690" s="1" t="s">
        <v>5430</v>
      </c>
      <c r="I2690" s="1">
        <v>0</v>
      </c>
      <c r="J2690" s="1">
        <v>0</v>
      </c>
      <c r="K2690" s="1">
        <v>0.76</v>
      </c>
      <c r="L2690" s="1">
        <v>37300000</v>
      </c>
      <c r="M2690" s="1" t="s">
        <v>5431</v>
      </c>
    </row>
    <row r="2691" spans="1:13" x14ac:dyDescent="0.25">
      <c r="A2691" s="1" t="s">
        <v>5432</v>
      </c>
      <c r="B2691" s="1">
        <v>18</v>
      </c>
      <c r="C2691" s="1">
        <v>0</v>
      </c>
      <c r="D2691" s="1">
        <f>IF(Table1[[#This Row],[Position]]&lt;4,3,(IF(Table1[[#This Row],[Position]]&gt;10,1,2)))</f>
        <v>1</v>
      </c>
      <c r="E2691" s="1">
        <f>IF(Table1[[#This Row],[Previous Position]]&lt;4,3,(IF(Table1[[#This Row],[Previous Position]]&gt;10,1,2)))</f>
        <v>3</v>
      </c>
      <c r="F2691" s="1">
        <v>30</v>
      </c>
      <c r="G2691" s="1">
        <v>0</v>
      </c>
      <c r="H2691" s="1" t="s">
        <v>1073</v>
      </c>
      <c r="I2691" s="1">
        <v>0</v>
      </c>
      <c r="J2691" s="1">
        <v>0</v>
      </c>
      <c r="K2691" s="1">
        <v>0.6</v>
      </c>
      <c r="L2691" s="1">
        <v>23900000</v>
      </c>
      <c r="M2691" s="1" t="s">
        <v>5433</v>
      </c>
    </row>
    <row r="2692" spans="1:13" x14ac:dyDescent="0.25">
      <c r="A2692" s="1" t="s">
        <v>5434</v>
      </c>
      <c r="B2692" s="1">
        <v>19</v>
      </c>
      <c r="C2692" s="1">
        <v>0</v>
      </c>
      <c r="D2692" s="1">
        <f>IF(Table1[[#This Row],[Position]]&lt;4,3,(IF(Table1[[#This Row],[Position]]&gt;10,1,2)))</f>
        <v>1</v>
      </c>
      <c r="E2692" s="1">
        <f>IF(Table1[[#This Row],[Previous Position]]&lt;4,3,(IF(Table1[[#This Row],[Previous Position]]&gt;10,1,2)))</f>
        <v>3</v>
      </c>
      <c r="F2692" s="1">
        <v>30</v>
      </c>
      <c r="G2692" s="1">
        <v>0</v>
      </c>
      <c r="H2692" s="1" t="s">
        <v>130</v>
      </c>
      <c r="I2692" s="1">
        <v>0</v>
      </c>
      <c r="J2692" s="1">
        <v>0</v>
      </c>
      <c r="K2692" s="1">
        <v>0.94</v>
      </c>
      <c r="L2692" s="1">
        <v>24700000</v>
      </c>
      <c r="M2692" s="1" t="s">
        <v>5435</v>
      </c>
    </row>
    <row r="2693" spans="1:13" x14ac:dyDescent="0.25">
      <c r="A2693" s="1" t="s">
        <v>5436</v>
      </c>
      <c r="B2693" s="1">
        <v>18</v>
      </c>
      <c r="C2693" s="1">
        <v>14</v>
      </c>
      <c r="D2693" s="1">
        <f>IF(Table1[[#This Row],[Position]]&lt;4,3,(IF(Table1[[#This Row],[Position]]&gt;10,1,2)))</f>
        <v>1</v>
      </c>
      <c r="E2693" s="1">
        <f>IF(Table1[[#This Row],[Previous Position]]&lt;4,3,(IF(Table1[[#This Row],[Previous Position]]&gt;10,1,2)))</f>
        <v>1</v>
      </c>
      <c r="F2693" s="1">
        <v>30</v>
      </c>
      <c r="G2693" s="1">
        <v>37.67</v>
      </c>
      <c r="H2693" s="1" t="s">
        <v>143</v>
      </c>
      <c r="I2693" s="1">
        <v>0</v>
      </c>
      <c r="J2693" s="1">
        <v>0</v>
      </c>
      <c r="K2693" s="1">
        <v>0.96</v>
      </c>
      <c r="L2693" s="1">
        <v>28200000</v>
      </c>
      <c r="M2693" s="1" t="s">
        <v>5437</v>
      </c>
    </row>
    <row r="2694" spans="1:13" x14ac:dyDescent="0.25">
      <c r="A2694" s="1" t="s">
        <v>5438</v>
      </c>
      <c r="B2694" s="1">
        <v>18</v>
      </c>
      <c r="C2694" s="1">
        <v>13</v>
      </c>
      <c r="D2694" s="1">
        <f>IF(Table1[[#This Row],[Position]]&lt;4,3,(IF(Table1[[#This Row],[Position]]&gt;10,1,2)))</f>
        <v>1</v>
      </c>
      <c r="E2694" s="1">
        <f>IF(Table1[[#This Row],[Previous Position]]&lt;4,3,(IF(Table1[[#This Row],[Previous Position]]&gt;10,1,2)))</f>
        <v>1</v>
      </c>
      <c r="F2694" s="1">
        <v>30</v>
      </c>
      <c r="G2694" s="1">
        <v>0</v>
      </c>
      <c r="H2694" s="1" t="s">
        <v>135</v>
      </c>
      <c r="I2694" s="1">
        <v>0</v>
      </c>
      <c r="J2694" s="1">
        <v>0</v>
      </c>
      <c r="K2694" s="1">
        <v>0.03</v>
      </c>
      <c r="L2694" s="1">
        <v>40700000</v>
      </c>
      <c r="M2694" s="1" t="s">
        <v>5439</v>
      </c>
    </row>
    <row r="2695" spans="1:13" x14ac:dyDescent="0.25">
      <c r="A2695" s="1" t="s">
        <v>5440</v>
      </c>
      <c r="B2695" s="1">
        <v>20</v>
      </c>
      <c r="C2695" s="1">
        <v>0</v>
      </c>
      <c r="D2695" s="1">
        <f>IF(Table1[[#This Row],[Position]]&lt;4,3,(IF(Table1[[#This Row],[Position]]&gt;10,1,2)))</f>
        <v>1</v>
      </c>
      <c r="E2695" s="1">
        <f>IF(Table1[[#This Row],[Previous Position]]&lt;4,3,(IF(Table1[[#This Row],[Previous Position]]&gt;10,1,2)))</f>
        <v>3</v>
      </c>
      <c r="F2695" s="1">
        <v>30</v>
      </c>
      <c r="G2695" s="1">
        <v>0</v>
      </c>
      <c r="H2695" s="1" t="s">
        <v>395</v>
      </c>
      <c r="I2695" s="1">
        <v>0</v>
      </c>
      <c r="J2695" s="1">
        <v>0</v>
      </c>
      <c r="K2695" s="1">
        <v>0.25</v>
      </c>
      <c r="L2695" s="1">
        <v>373000</v>
      </c>
      <c r="M2695" s="1" t="s">
        <v>5441</v>
      </c>
    </row>
    <row r="2696" spans="1:13" x14ac:dyDescent="0.25">
      <c r="A2696" s="1" t="s">
        <v>5442</v>
      </c>
      <c r="B2696" s="1">
        <v>18</v>
      </c>
      <c r="C2696" s="1">
        <v>0</v>
      </c>
      <c r="D2696" s="1">
        <f>IF(Table1[[#This Row],[Position]]&lt;4,3,(IF(Table1[[#This Row],[Position]]&gt;10,1,2)))</f>
        <v>1</v>
      </c>
      <c r="E2696" s="1">
        <f>IF(Table1[[#This Row],[Previous Position]]&lt;4,3,(IF(Table1[[#This Row],[Previous Position]]&gt;10,1,2)))</f>
        <v>3</v>
      </c>
      <c r="F2696" s="1">
        <v>30</v>
      </c>
      <c r="G2696" s="1">
        <v>15.22</v>
      </c>
      <c r="H2696" s="1" t="s">
        <v>426</v>
      </c>
      <c r="I2696" s="1">
        <v>0</v>
      </c>
      <c r="J2696" s="1">
        <v>0</v>
      </c>
      <c r="K2696" s="1">
        <v>0.64</v>
      </c>
      <c r="L2696" s="1">
        <v>76200000</v>
      </c>
      <c r="M2696" s="1" t="s">
        <v>5443</v>
      </c>
    </row>
    <row r="2697" spans="1:13" x14ac:dyDescent="0.25">
      <c r="A2697" s="1" t="s">
        <v>5444</v>
      </c>
      <c r="B2697" s="1">
        <v>18</v>
      </c>
      <c r="C2697" s="1">
        <v>0</v>
      </c>
      <c r="D2697" s="1">
        <f>IF(Table1[[#This Row],[Position]]&lt;4,3,(IF(Table1[[#This Row],[Position]]&gt;10,1,2)))</f>
        <v>1</v>
      </c>
      <c r="E2697" s="1">
        <f>IF(Table1[[#This Row],[Previous Position]]&lt;4,3,(IF(Table1[[#This Row],[Previous Position]]&gt;10,1,2)))</f>
        <v>3</v>
      </c>
      <c r="F2697" s="1">
        <v>30</v>
      </c>
      <c r="G2697" s="1">
        <v>0</v>
      </c>
      <c r="H2697" s="1" t="s">
        <v>265</v>
      </c>
      <c r="I2697" s="1">
        <v>0</v>
      </c>
      <c r="J2697" s="1">
        <v>0</v>
      </c>
      <c r="K2697" s="1">
        <v>0</v>
      </c>
      <c r="L2697" s="1">
        <v>18700000</v>
      </c>
      <c r="M2697" s="1" t="s">
        <v>5445</v>
      </c>
    </row>
    <row r="2698" spans="1:13" x14ac:dyDescent="0.25">
      <c r="A2698" s="1" t="s">
        <v>5446</v>
      </c>
      <c r="B2698" s="1">
        <v>19</v>
      </c>
      <c r="C2698" s="1">
        <v>0</v>
      </c>
      <c r="D2698" s="1">
        <f>IF(Table1[[#This Row],[Position]]&lt;4,3,(IF(Table1[[#This Row],[Position]]&gt;10,1,2)))</f>
        <v>1</v>
      </c>
      <c r="E2698" s="1">
        <f>IF(Table1[[#This Row],[Previous Position]]&lt;4,3,(IF(Table1[[#This Row],[Previous Position]]&gt;10,1,2)))</f>
        <v>3</v>
      </c>
      <c r="F2698" s="1">
        <v>30</v>
      </c>
      <c r="G2698" s="1">
        <v>7.51</v>
      </c>
      <c r="H2698" s="1" t="s">
        <v>1518</v>
      </c>
      <c r="I2698" s="1">
        <v>0</v>
      </c>
      <c r="J2698" s="1">
        <v>0</v>
      </c>
      <c r="K2698" s="1">
        <v>0.4</v>
      </c>
      <c r="L2698" s="1">
        <v>166000</v>
      </c>
      <c r="M2698" s="1" t="s">
        <v>5447</v>
      </c>
    </row>
    <row r="2699" spans="1:13" x14ac:dyDescent="0.25">
      <c r="A2699" s="1" t="s">
        <v>5448</v>
      </c>
      <c r="B2699" s="1">
        <v>18</v>
      </c>
      <c r="C2699" s="1">
        <v>0</v>
      </c>
      <c r="D2699" s="1">
        <f>IF(Table1[[#This Row],[Position]]&lt;4,3,(IF(Table1[[#This Row],[Position]]&gt;10,1,2)))</f>
        <v>1</v>
      </c>
      <c r="E2699" s="1">
        <f>IF(Table1[[#This Row],[Previous Position]]&lt;4,3,(IF(Table1[[#This Row],[Previous Position]]&gt;10,1,2)))</f>
        <v>3</v>
      </c>
      <c r="F2699" s="1">
        <v>30</v>
      </c>
      <c r="G2699" s="1">
        <v>0</v>
      </c>
      <c r="H2699" s="1" t="s">
        <v>5449</v>
      </c>
      <c r="I2699" s="1">
        <v>0</v>
      </c>
      <c r="J2699" s="1">
        <v>0</v>
      </c>
      <c r="K2699" s="1">
        <v>0.31</v>
      </c>
      <c r="L2699" s="1">
        <v>19400000</v>
      </c>
      <c r="M2699" s="1" t="s">
        <v>5450</v>
      </c>
    </row>
    <row r="2700" spans="1:13" x14ac:dyDescent="0.25">
      <c r="A2700" s="1" t="s">
        <v>5451</v>
      </c>
      <c r="B2700" s="1">
        <v>18</v>
      </c>
      <c r="C2700" s="1">
        <v>0</v>
      </c>
      <c r="D2700" s="1">
        <f>IF(Table1[[#This Row],[Position]]&lt;4,3,(IF(Table1[[#This Row],[Position]]&gt;10,1,2)))</f>
        <v>1</v>
      </c>
      <c r="E2700" s="1">
        <f>IF(Table1[[#This Row],[Previous Position]]&lt;4,3,(IF(Table1[[#This Row],[Previous Position]]&gt;10,1,2)))</f>
        <v>3</v>
      </c>
      <c r="F2700" s="1">
        <v>30</v>
      </c>
      <c r="G2700" s="1">
        <v>18.61</v>
      </c>
      <c r="H2700" s="1" t="s">
        <v>3434</v>
      </c>
      <c r="I2700" s="1">
        <v>0</v>
      </c>
      <c r="J2700" s="1">
        <v>0</v>
      </c>
      <c r="K2700" s="1">
        <v>0.78</v>
      </c>
      <c r="L2700" s="1">
        <v>1050000</v>
      </c>
      <c r="M2700" s="1" t="s">
        <v>5452</v>
      </c>
    </row>
    <row r="2701" spans="1:13" x14ac:dyDescent="0.25">
      <c r="A2701" s="1" t="s">
        <v>5453</v>
      </c>
      <c r="B2701" s="1">
        <v>18</v>
      </c>
      <c r="C2701" s="1">
        <v>20</v>
      </c>
      <c r="D2701" s="1">
        <f>IF(Table1[[#This Row],[Position]]&lt;4,3,(IF(Table1[[#This Row],[Position]]&gt;10,1,2)))</f>
        <v>1</v>
      </c>
      <c r="E2701" s="1">
        <f>IF(Table1[[#This Row],[Previous Position]]&lt;4,3,(IF(Table1[[#This Row],[Previous Position]]&gt;10,1,2)))</f>
        <v>1</v>
      </c>
      <c r="F2701" s="1">
        <v>30</v>
      </c>
      <c r="G2701" s="1">
        <v>12.49</v>
      </c>
      <c r="H2701" s="1" t="s">
        <v>5454</v>
      </c>
      <c r="I2701" s="1">
        <v>0</v>
      </c>
      <c r="J2701" s="1">
        <v>0</v>
      </c>
      <c r="K2701" s="1">
        <v>0.93</v>
      </c>
      <c r="L2701" s="1">
        <v>19400000</v>
      </c>
      <c r="M2701" s="1" t="s">
        <v>5455</v>
      </c>
    </row>
    <row r="2702" spans="1:13" x14ac:dyDescent="0.25">
      <c r="A2702" s="1" t="s">
        <v>5456</v>
      </c>
      <c r="B2702" s="1">
        <v>18</v>
      </c>
      <c r="C2702" s="1">
        <v>0</v>
      </c>
      <c r="D2702" s="1">
        <f>IF(Table1[[#This Row],[Position]]&lt;4,3,(IF(Table1[[#This Row],[Position]]&gt;10,1,2)))</f>
        <v>1</v>
      </c>
      <c r="E2702" s="1">
        <f>IF(Table1[[#This Row],[Previous Position]]&lt;4,3,(IF(Table1[[#This Row],[Previous Position]]&gt;10,1,2)))</f>
        <v>3</v>
      </c>
      <c r="F2702" s="1">
        <v>30</v>
      </c>
      <c r="G2702" s="1">
        <v>7.05</v>
      </c>
      <c r="H2702" s="1" t="s">
        <v>1122</v>
      </c>
      <c r="I2702" s="1">
        <v>0</v>
      </c>
      <c r="J2702" s="1">
        <v>0</v>
      </c>
      <c r="K2702" s="1">
        <v>0.82</v>
      </c>
      <c r="L2702" s="1">
        <v>126000000</v>
      </c>
      <c r="M2702" s="1" t="s">
        <v>5457</v>
      </c>
    </row>
    <row r="2703" spans="1:13" x14ac:dyDescent="0.25">
      <c r="A2703" s="1" t="s">
        <v>5458</v>
      </c>
      <c r="B2703" s="1">
        <v>18</v>
      </c>
      <c r="C2703" s="1">
        <v>0</v>
      </c>
      <c r="D2703" s="1">
        <f>IF(Table1[[#This Row],[Position]]&lt;4,3,(IF(Table1[[#This Row],[Position]]&gt;10,1,2)))</f>
        <v>1</v>
      </c>
      <c r="E2703" s="1">
        <f>IF(Table1[[#This Row],[Previous Position]]&lt;4,3,(IF(Table1[[#This Row],[Previous Position]]&gt;10,1,2)))</f>
        <v>3</v>
      </c>
      <c r="F2703" s="1">
        <v>30</v>
      </c>
      <c r="G2703" s="1">
        <v>0</v>
      </c>
      <c r="H2703" s="1" t="s">
        <v>4753</v>
      </c>
      <c r="I2703" s="1">
        <v>0</v>
      </c>
      <c r="J2703" s="1">
        <v>0</v>
      </c>
      <c r="K2703" s="1">
        <v>0.27</v>
      </c>
      <c r="L2703" s="1">
        <v>752000000</v>
      </c>
      <c r="M2703" s="1" t="s">
        <v>5459</v>
      </c>
    </row>
    <row r="2704" spans="1:13" x14ac:dyDescent="0.25">
      <c r="A2704" s="1" t="s">
        <v>5460</v>
      </c>
      <c r="B2704" s="1">
        <v>17</v>
      </c>
      <c r="C2704" s="1">
        <v>13</v>
      </c>
      <c r="D2704" s="1">
        <f>IF(Table1[[#This Row],[Position]]&lt;4,3,(IF(Table1[[#This Row],[Position]]&gt;10,1,2)))</f>
        <v>1</v>
      </c>
      <c r="E2704" s="1">
        <f>IF(Table1[[#This Row],[Previous Position]]&lt;4,3,(IF(Table1[[#This Row],[Previous Position]]&gt;10,1,2)))</f>
        <v>1</v>
      </c>
      <c r="F2704" s="1">
        <v>20</v>
      </c>
      <c r="G2704" s="1">
        <v>0</v>
      </c>
      <c r="H2704" s="1" t="s">
        <v>135</v>
      </c>
      <c r="I2704" s="1">
        <v>0</v>
      </c>
      <c r="J2704" s="1">
        <v>0</v>
      </c>
      <c r="K2704" s="1">
        <v>0.96</v>
      </c>
      <c r="L2704" s="1">
        <v>11500000</v>
      </c>
      <c r="M2704" s="1" t="s">
        <v>5461</v>
      </c>
    </row>
    <row r="2705" spans="1:13" x14ac:dyDescent="0.25">
      <c r="A2705" s="1" t="s">
        <v>5462</v>
      </c>
      <c r="B2705" s="1">
        <v>17</v>
      </c>
      <c r="C2705" s="1">
        <v>18</v>
      </c>
      <c r="D2705" s="1">
        <f>IF(Table1[[#This Row],[Position]]&lt;4,3,(IF(Table1[[#This Row],[Position]]&gt;10,1,2)))</f>
        <v>1</v>
      </c>
      <c r="E2705" s="1">
        <f>IF(Table1[[#This Row],[Previous Position]]&lt;4,3,(IF(Table1[[#This Row],[Previous Position]]&gt;10,1,2)))</f>
        <v>1</v>
      </c>
      <c r="F2705" s="1">
        <v>20</v>
      </c>
      <c r="G2705" s="1">
        <v>0</v>
      </c>
      <c r="H2705" s="1" t="s">
        <v>3027</v>
      </c>
      <c r="I2705" s="1">
        <v>0</v>
      </c>
      <c r="J2705" s="1">
        <v>0</v>
      </c>
      <c r="K2705" s="1">
        <v>0</v>
      </c>
      <c r="L2705" s="1">
        <v>7930000</v>
      </c>
      <c r="M2705" s="1" t="s">
        <v>5463</v>
      </c>
    </row>
    <row r="2706" spans="1:13" x14ac:dyDescent="0.25">
      <c r="A2706" s="1" t="s">
        <v>5464</v>
      </c>
      <c r="B2706" s="1">
        <v>21</v>
      </c>
      <c r="C2706" s="1">
        <v>20</v>
      </c>
      <c r="D2706" s="1">
        <f>IF(Table1[[#This Row],[Position]]&lt;4,3,(IF(Table1[[#This Row],[Position]]&gt;10,1,2)))</f>
        <v>1</v>
      </c>
      <c r="E2706" s="1">
        <f>IF(Table1[[#This Row],[Previous Position]]&lt;4,3,(IF(Table1[[#This Row],[Previous Position]]&gt;10,1,2)))</f>
        <v>1</v>
      </c>
      <c r="F2706" s="1">
        <v>40</v>
      </c>
      <c r="G2706" s="1">
        <v>0.31</v>
      </c>
      <c r="H2706" s="1" t="s">
        <v>562</v>
      </c>
      <c r="I2706" s="1">
        <v>0</v>
      </c>
      <c r="J2706" s="1">
        <v>0</v>
      </c>
      <c r="K2706" s="1">
        <v>0.11</v>
      </c>
      <c r="L2706" s="1">
        <v>3150000</v>
      </c>
      <c r="M2706" s="1" t="s">
        <v>5465</v>
      </c>
    </row>
    <row r="2707" spans="1:13" x14ac:dyDescent="0.25">
      <c r="A2707" s="1" t="s">
        <v>5466</v>
      </c>
      <c r="B2707" s="1">
        <v>17</v>
      </c>
      <c r="C2707" s="1">
        <v>17</v>
      </c>
      <c r="D2707" s="1">
        <f>IF(Table1[[#This Row],[Position]]&lt;4,3,(IF(Table1[[#This Row],[Position]]&gt;10,1,2)))</f>
        <v>1</v>
      </c>
      <c r="E2707" s="1">
        <f>IF(Table1[[#This Row],[Previous Position]]&lt;4,3,(IF(Table1[[#This Row],[Previous Position]]&gt;10,1,2)))</f>
        <v>1</v>
      </c>
      <c r="F2707" s="1">
        <v>20</v>
      </c>
      <c r="G2707" s="1">
        <v>2.37</v>
      </c>
      <c r="H2707" s="1" t="s">
        <v>2444</v>
      </c>
      <c r="I2707" s="1">
        <v>0</v>
      </c>
      <c r="J2707" s="1">
        <v>0</v>
      </c>
      <c r="K2707" s="1">
        <v>0.06</v>
      </c>
      <c r="L2707" s="1">
        <v>516000</v>
      </c>
      <c r="M2707" s="1" t="s">
        <v>5467</v>
      </c>
    </row>
    <row r="2708" spans="1:13" x14ac:dyDescent="0.25">
      <c r="A2708" s="1" t="s">
        <v>5468</v>
      </c>
      <c r="B2708" s="1">
        <v>17</v>
      </c>
      <c r="C2708" s="1">
        <v>15</v>
      </c>
      <c r="D2708" s="1">
        <f>IF(Table1[[#This Row],[Position]]&lt;4,3,(IF(Table1[[#This Row],[Position]]&gt;10,1,2)))</f>
        <v>1</v>
      </c>
      <c r="E2708" s="1">
        <f>IF(Table1[[#This Row],[Previous Position]]&lt;4,3,(IF(Table1[[#This Row],[Previous Position]]&gt;10,1,2)))</f>
        <v>1</v>
      </c>
      <c r="F2708" s="1">
        <v>20</v>
      </c>
      <c r="G2708" s="1">
        <v>0</v>
      </c>
      <c r="H2708" s="1" t="s">
        <v>5044</v>
      </c>
      <c r="I2708" s="1">
        <v>0</v>
      </c>
      <c r="J2708" s="1">
        <v>0</v>
      </c>
      <c r="K2708" s="1">
        <v>0.85</v>
      </c>
      <c r="L2708" s="1">
        <v>521000</v>
      </c>
      <c r="M2708" s="1" t="s">
        <v>5469</v>
      </c>
    </row>
    <row r="2709" spans="1:13" x14ac:dyDescent="0.25">
      <c r="A2709" s="1" t="s">
        <v>5470</v>
      </c>
      <c r="B2709" s="1">
        <v>17</v>
      </c>
      <c r="C2709" s="1">
        <v>18</v>
      </c>
      <c r="D2709" s="1">
        <f>IF(Table1[[#This Row],[Position]]&lt;4,3,(IF(Table1[[#This Row],[Position]]&gt;10,1,2)))</f>
        <v>1</v>
      </c>
      <c r="E2709" s="1">
        <f>IF(Table1[[#This Row],[Previous Position]]&lt;4,3,(IF(Table1[[#This Row],[Previous Position]]&gt;10,1,2)))</f>
        <v>1</v>
      </c>
      <c r="F2709" s="1">
        <v>20</v>
      </c>
      <c r="G2709" s="1">
        <v>0</v>
      </c>
      <c r="H2709" s="1" t="s">
        <v>5471</v>
      </c>
      <c r="I2709" s="1">
        <v>0</v>
      </c>
      <c r="J2709" s="1">
        <v>0</v>
      </c>
      <c r="K2709" s="1">
        <v>0.34</v>
      </c>
      <c r="L2709" s="1">
        <v>273000000</v>
      </c>
      <c r="M2709" s="1" t="s">
        <v>5472</v>
      </c>
    </row>
    <row r="2710" spans="1:13" x14ac:dyDescent="0.25">
      <c r="A2710" s="1" t="s">
        <v>5473</v>
      </c>
      <c r="B2710" s="1">
        <v>17</v>
      </c>
      <c r="C2710" s="1">
        <v>0</v>
      </c>
      <c r="D2710" s="1">
        <f>IF(Table1[[#This Row],[Position]]&lt;4,3,(IF(Table1[[#This Row],[Position]]&gt;10,1,2)))</f>
        <v>1</v>
      </c>
      <c r="E2710" s="1">
        <f>IF(Table1[[#This Row],[Previous Position]]&lt;4,3,(IF(Table1[[#This Row],[Previous Position]]&gt;10,1,2)))</f>
        <v>3</v>
      </c>
      <c r="F2710" s="1">
        <v>20</v>
      </c>
      <c r="G2710" s="1">
        <v>0</v>
      </c>
      <c r="H2710" s="1" t="s">
        <v>2253</v>
      </c>
      <c r="I2710" s="1">
        <v>0</v>
      </c>
      <c r="J2710" s="1">
        <v>0</v>
      </c>
      <c r="K2710" s="1">
        <v>0</v>
      </c>
      <c r="L2710" s="1">
        <v>289000</v>
      </c>
      <c r="M2710" s="1" t="s">
        <v>5474</v>
      </c>
    </row>
    <row r="2711" spans="1:13" x14ac:dyDescent="0.25">
      <c r="A2711" s="1" t="s">
        <v>5475</v>
      </c>
      <c r="B2711" s="1">
        <v>17</v>
      </c>
      <c r="C2711" s="1">
        <v>0</v>
      </c>
      <c r="D2711" s="1">
        <f>IF(Table1[[#This Row],[Position]]&lt;4,3,(IF(Table1[[#This Row],[Position]]&gt;10,1,2)))</f>
        <v>1</v>
      </c>
      <c r="E2711" s="1">
        <f>IF(Table1[[#This Row],[Previous Position]]&lt;4,3,(IF(Table1[[#This Row],[Previous Position]]&gt;10,1,2)))</f>
        <v>3</v>
      </c>
      <c r="F2711" s="1">
        <v>20</v>
      </c>
      <c r="G2711" s="1">
        <v>6.7</v>
      </c>
      <c r="H2711" s="1" t="s">
        <v>1004</v>
      </c>
      <c r="I2711" s="1">
        <v>0</v>
      </c>
      <c r="J2711" s="1">
        <v>0</v>
      </c>
      <c r="K2711" s="1">
        <v>0.13</v>
      </c>
      <c r="L2711" s="1">
        <v>28200000</v>
      </c>
      <c r="M2711" s="1" t="s">
        <v>5476</v>
      </c>
    </row>
    <row r="2712" spans="1:13" x14ac:dyDescent="0.25">
      <c r="A2712" s="1" t="s">
        <v>5477</v>
      </c>
      <c r="B2712" s="1">
        <v>17</v>
      </c>
      <c r="C2712" s="1">
        <v>19</v>
      </c>
      <c r="D2712" s="1">
        <f>IF(Table1[[#This Row],[Position]]&lt;4,3,(IF(Table1[[#This Row],[Position]]&gt;10,1,2)))</f>
        <v>1</v>
      </c>
      <c r="E2712" s="1">
        <f>IF(Table1[[#This Row],[Previous Position]]&lt;4,3,(IF(Table1[[#This Row],[Previous Position]]&gt;10,1,2)))</f>
        <v>1</v>
      </c>
      <c r="F2712" s="1">
        <v>20</v>
      </c>
      <c r="G2712" s="1">
        <v>0</v>
      </c>
      <c r="H2712" s="1" t="s">
        <v>1950</v>
      </c>
      <c r="I2712" s="1">
        <v>0</v>
      </c>
      <c r="J2712" s="1">
        <v>0</v>
      </c>
      <c r="K2712" s="1">
        <v>1</v>
      </c>
      <c r="L2712" s="1">
        <v>3210000</v>
      </c>
      <c r="M2712" s="1" t="s">
        <v>5478</v>
      </c>
    </row>
    <row r="2713" spans="1:13" x14ac:dyDescent="0.25">
      <c r="A2713" s="1" t="s">
        <v>5479</v>
      </c>
      <c r="B2713" s="1">
        <v>17</v>
      </c>
      <c r="C2713" s="1">
        <v>8</v>
      </c>
      <c r="D2713" s="1">
        <f>IF(Table1[[#This Row],[Position]]&lt;4,3,(IF(Table1[[#This Row],[Position]]&gt;10,1,2)))</f>
        <v>1</v>
      </c>
      <c r="E2713" s="1">
        <f>IF(Table1[[#This Row],[Previous Position]]&lt;4,3,(IF(Table1[[#This Row],[Previous Position]]&gt;10,1,2)))</f>
        <v>2</v>
      </c>
      <c r="F2713" s="1">
        <v>20</v>
      </c>
      <c r="G2713" s="1">
        <v>0</v>
      </c>
      <c r="H2713" s="1" t="s">
        <v>265</v>
      </c>
      <c r="I2713" s="1">
        <v>0</v>
      </c>
      <c r="J2713" s="1">
        <v>0</v>
      </c>
      <c r="K2713" s="1">
        <v>0.01</v>
      </c>
      <c r="L2713" s="1">
        <v>489000000</v>
      </c>
      <c r="M2713" s="1" t="s">
        <v>5480</v>
      </c>
    </row>
    <row r="2714" spans="1:13" x14ac:dyDescent="0.25">
      <c r="A2714" s="1" t="s">
        <v>5481</v>
      </c>
      <c r="B2714" s="1">
        <v>17</v>
      </c>
      <c r="C2714" s="1">
        <v>0</v>
      </c>
      <c r="D2714" s="1">
        <f>IF(Table1[[#This Row],[Position]]&lt;4,3,(IF(Table1[[#This Row],[Position]]&gt;10,1,2)))</f>
        <v>1</v>
      </c>
      <c r="E2714" s="1">
        <f>IF(Table1[[#This Row],[Previous Position]]&lt;4,3,(IF(Table1[[#This Row],[Previous Position]]&gt;10,1,2)))</f>
        <v>3</v>
      </c>
      <c r="F2714" s="1">
        <v>20</v>
      </c>
      <c r="G2714" s="1">
        <v>0</v>
      </c>
      <c r="H2714" s="1" t="s">
        <v>5482</v>
      </c>
      <c r="I2714" s="1">
        <v>0</v>
      </c>
      <c r="J2714" s="1">
        <v>0</v>
      </c>
      <c r="K2714" s="1">
        <v>0.14000000000000001</v>
      </c>
      <c r="L2714" s="1">
        <v>368000</v>
      </c>
      <c r="M2714" s="1" t="s">
        <v>5483</v>
      </c>
    </row>
    <row r="2715" spans="1:13" x14ac:dyDescent="0.25">
      <c r="A2715" s="1" t="s">
        <v>5484</v>
      </c>
      <c r="B2715" s="1">
        <v>17</v>
      </c>
      <c r="C2715" s="1">
        <v>17</v>
      </c>
      <c r="D2715" s="1">
        <f>IF(Table1[[#This Row],[Position]]&lt;4,3,(IF(Table1[[#This Row],[Position]]&gt;10,1,2)))</f>
        <v>1</v>
      </c>
      <c r="E2715" s="1">
        <f>IF(Table1[[#This Row],[Previous Position]]&lt;4,3,(IF(Table1[[#This Row],[Previous Position]]&gt;10,1,2)))</f>
        <v>1</v>
      </c>
      <c r="F2715" s="1">
        <v>20</v>
      </c>
      <c r="G2715" s="1">
        <v>9.1</v>
      </c>
      <c r="H2715" s="1" t="s">
        <v>840</v>
      </c>
      <c r="I2715" s="1">
        <v>0</v>
      </c>
      <c r="J2715" s="1">
        <v>0</v>
      </c>
      <c r="K2715" s="1">
        <v>0.56000000000000005</v>
      </c>
      <c r="L2715" s="1">
        <v>17000000</v>
      </c>
      <c r="M2715" s="1" t="s">
        <v>5485</v>
      </c>
    </row>
    <row r="2716" spans="1:13" x14ac:dyDescent="0.25">
      <c r="A2716" s="1" t="s">
        <v>5486</v>
      </c>
      <c r="B2716" s="1">
        <v>17</v>
      </c>
      <c r="C2716" s="1">
        <v>12</v>
      </c>
      <c r="D2716" s="1">
        <f>IF(Table1[[#This Row],[Position]]&lt;4,3,(IF(Table1[[#This Row],[Position]]&gt;10,1,2)))</f>
        <v>1</v>
      </c>
      <c r="E2716" s="1">
        <f>IF(Table1[[#This Row],[Previous Position]]&lt;4,3,(IF(Table1[[#This Row],[Previous Position]]&gt;10,1,2)))</f>
        <v>1</v>
      </c>
      <c r="F2716" s="1">
        <v>20</v>
      </c>
      <c r="G2716" s="1">
        <v>0</v>
      </c>
      <c r="H2716" s="1" t="s">
        <v>3027</v>
      </c>
      <c r="I2716" s="1">
        <v>0</v>
      </c>
      <c r="J2716" s="1">
        <v>0</v>
      </c>
      <c r="K2716" s="1">
        <v>0</v>
      </c>
      <c r="L2716" s="1">
        <v>7670000</v>
      </c>
      <c r="M2716" s="1" t="s">
        <v>5487</v>
      </c>
    </row>
    <row r="2717" spans="1:13" x14ac:dyDescent="0.25">
      <c r="A2717" s="1" t="s">
        <v>5488</v>
      </c>
      <c r="B2717" s="1">
        <v>17</v>
      </c>
      <c r="C2717" s="1">
        <v>0</v>
      </c>
      <c r="D2717" s="1">
        <f>IF(Table1[[#This Row],[Position]]&lt;4,3,(IF(Table1[[#This Row],[Position]]&gt;10,1,2)))</f>
        <v>1</v>
      </c>
      <c r="E2717" s="1">
        <f>IF(Table1[[#This Row],[Previous Position]]&lt;4,3,(IF(Table1[[#This Row],[Previous Position]]&gt;10,1,2)))</f>
        <v>3</v>
      </c>
      <c r="F2717" s="1">
        <v>20</v>
      </c>
      <c r="G2717" s="1">
        <v>0</v>
      </c>
      <c r="H2717" s="1" t="s">
        <v>2253</v>
      </c>
      <c r="I2717" s="1">
        <v>0</v>
      </c>
      <c r="J2717" s="1">
        <v>0</v>
      </c>
      <c r="K2717" s="1">
        <v>0.01</v>
      </c>
      <c r="L2717" s="1">
        <v>166000</v>
      </c>
      <c r="M2717" s="1" t="s">
        <v>5489</v>
      </c>
    </row>
    <row r="2718" spans="1:13" x14ac:dyDescent="0.25">
      <c r="A2718" s="1" t="s">
        <v>5490</v>
      </c>
      <c r="B2718" s="1">
        <v>17</v>
      </c>
      <c r="C2718" s="1">
        <v>19</v>
      </c>
      <c r="D2718" s="1">
        <f>IF(Table1[[#This Row],[Position]]&lt;4,3,(IF(Table1[[#This Row],[Position]]&gt;10,1,2)))</f>
        <v>1</v>
      </c>
      <c r="E2718" s="1">
        <f>IF(Table1[[#This Row],[Previous Position]]&lt;4,3,(IF(Table1[[#This Row],[Previous Position]]&gt;10,1,2)))</f>
        <v>1</v>
      </c>
      <c r="F2718" s="1">
        <v>20</v>
      </c>
      <c r="G2718" s="1">
        <v>19.05</v>
      </c>
      <c r="H2718" s="1" t="s">
        <v>1918</v>
      </c>
      <c r="I2718" s="1">
        <v>0</v>
      </c>
      <c r="J2718" s="1">
        <v>0</v>
      </c>
      <c r="K2718" s="1">
        <v>1</v>
      </c>
      <c r="L2718" s="1">
        <v>94700000</v>
      </c>
      <c r="M2718" s="1" t="s">
        <v>5491</v>
      </c>
    </row>
    <row r="2719" spans="1:13" x14ac:dyDescent="0.25">
      <c r="A2719" s="1" t="s">
        <v>5492</v>
      </c>
      <c r="B2719" s="1">
        <v>17</v>
      </c>
      <c r="C2719" s="1">
        <v>20</v>
      </c>
      <c r="D2719" s="1">
        <f>IF(Table1[[#This Row],[Position]]&lt;4,3,(IF(Table1[[#This Row],[Position]]&gt;10,1,2)))</f>
        <v>1</v>
      </c>
      <c r="E2719" s="1">
        <f>IF(Table1[[#This Row],[Previous Position]]&lt;4,3,(IF(Table1[[#This Row],[Previous Position]]&gt;10,1,2)))</f>
        <v>1</v>
      </c>
      <c r="F2719" s="1">
        <v>20</v>
      </c>
      <c r="G2719" s="1">
        <v>22.03</v>
      </c>
      <c r="H2719" s="1" t="s">
        <v>5493</v>
      </c>
      <c r="I2719" s="1">
        <v>0</v>
      </c>
      <c r="J2719" s="1">
        <v>0</v>
      </c>
      <c r="K2719" s="1">
        <v>0.36</v>
      </c>
      <c r="L2719" s="1">
        <v>386000000</v>
      </c>
      <c r="M2719" s="1" t="s">
        <v>5494</v>
      </c>
    </row>
    <row r="2720" spans="1:13" x14ac:dyDescent="0.25">
      <c r="A2720" s="1" t="s">
        <v>5495</v>
      </c>
      <c r="B2720" s="1">
        <v>17</v>
      </c>
      <c r="C2720" s="1">
        <v>19</v>
      </c>
      <c r="D2720" s="1">
        <f>IF(Table1[[#This Row],[Position]]&lt;4,3,(IF(Table1[[#This Row],[Position]]&gt;10,1,2)))</f>
        <v>1</v>
      </c>
      <c r="E2720" s="1">
        <f>IF(Table1[[#This Row],[Previous Position]]&lt;4,3,(IF(Table1[[#This Row],[Previous Position]]&gt;10,1,2)))</f>
        <v>1</v>
      </c>
      <c r="F2720" s="1">
        <v>20</v>
      </c>
      <c r="G2720" s="1">
        <v>0</v>
      </c>
      <c r="H2720" s="1" t="s">
        <v>5496</v>
      </c>
      <c r="I2720" s="1">
        <v>0</v>
      </c>
      <c r="J2720" s="1">
        <v>0</v>
      </c>
      <c r="K2720" s="1">
        <v>0.97</v>
      </c>
      <c r="L2720" s="1">
        <v>280000000</v>
      </c>
      <c r="M2720" s="1" t="s">
        <v>5497</v>
      </c>
    </row>
    <row r="2721" spans="1:13" x14ac:dyDescent="0.25">
      <c r="A2721" s="1" t="s">
        <v>5498</v>
      </c>
      <c r="B2721" s="1">
        <v>17</v>
      </c>
      <c r="C2721" s="1">
        <v>16</v>
      </c>
      <c r="D2721" s="1">
        <f>IF(Table1[[#This Row],[Position]]&lt;4,3,(IF(Table1[[#This Row],[Position]]&gt;10,1,2)))</f>
        <v>1</v>
      </c>
      <c r="E2721" s="1">
        <f>IF(Table1[[#This Row],[Previous Position]]&lt;4,3,(IF(Table1[[#This Row],[Previous Position]]&gt;10,1,2)))</f>
        <v>1</v>
      </c>
      <c r="F2721" s="1">
        <v>20</v>
      </c>
      <c r="G2721" s="1">
        <v>0</v>
      </c>
      <c r="H2721" s="1" t="s">
        <v>3284</v>
      </c>
      <c r="I2721" s="1">
        <v>0</v>
      </c>
      <c r="J2721" s="1">
        <v>0</v>
      </c>
      <c r="K2721" s="1">
        <v>0.74</v>
      </c>
      <c r="L2721" s="1">
        <v>73600000</v>
      </c>
      <c r="M2721" s="1" t="s">
        <v>5499</v>
      </c>
    </row>
    <row r="2722" spans="1:13" x14ac:dyDescent="0.25">
      <c r="A2722" s="1" t="s">
        <v>5500</v>
      </c>
      <c r="B2722" s="1">
        <v>17</v>
      </c>
      <c r="C2722" s="1">
        <v>0</v>
      </c>
      <c r="D2722" s="1">
        <f>IF(Table1[[#This Row],[Position]]&lt;4,3,(IF(Table1[[#This Row],[Position]]&gt;10,1,2)))</f>
        <v>1</v>
      </c>
      <c r="E2722" s="1">
        <f>IF(Table1[[#This Row],[Previous Position]]&lt;4,3,(IF(Table1[[#This Row],[Previous Position]]&gt;10,1,2)))</f>
        <v>3</v>
      </c>
      <c r="F2722" s="1">
        <v>20</v>
      </c>
      <c r="G2722" s="1">
        <v>0.74</v>
      </c>
      <c r="H2722" s="1" t="s">
        <v>555</v>
      </c>
      <c r="I2722" s="1">
        <v>0</v>
      </c>
      <c r="J2722" s="1">
        <v>0</v>
      </c>
      <c r="K2722" s="1">
        <v>0.87</v>
      </c>
      <c r="L2722" s="1">
        <v>193000000</v>
      </c>
      <c r="M2722" s="1" t="s">
        <v>5501</v>
      </c>
    </row>
    <row r="2723" spans="1:13" x14ac:dyDescent="0.25">
      <c r="A2723" s="1" t="s">
        <v>5502</v>
      </c>
      <c r="B2723" s="1">
        <v>17</v>
      </c>
      <c r="C2723" s="1">
        <v>0</v>
      </c>
      <c r="D2723" s="1">
        <f>IF(Table1[[#This Row],[Position]]&lt;4,3,(IF(Table1[[#This Row],[Position]]&gt;10,1,2)))</f>
        <v>1</v>
      </c>
      <c r="E2723" s="1">
        <f>IF(Table1[[#This Row],[Previous Position]]&lt;4,3,(IF(Table1[[#This Row],[Previous Position]]&gt;10,1,2)))</f>
        <v>3</v>
      </c>
      <c r="F2723" s="1">
        <v>20</v>
      </c>
      <c r="G2723" s="1">
        <v>58.22</v>
      </c>
      <c r="H2723" s="1" t="s">
        <v>4135</v>
      </c>
      <c r="I2723" s="1">
        <v>0</v>
      </c>
      <c r="J2723" s="1">
        <v>0</v>
      </c>
      <c r="K2723" s="1">
        <v>0.95</v>
      </c>
      <c r="L2723" s="1">
        <v>2670000</v>
      </c>
      <c r="M2723" s="1" t="s">
        <v>5503</v>
      </c>
    </row>
    <row r="2724" spans="1:13" x14ac:dyDescent="0.25">
      <c r="A2724" s="1" t="s">
        <v>5504</v>
      </c>
      <c r="B2724" s="1">
        <v>17</v>
      </c>
      <c r="C2724" s="1">
        <v>19</v>
      </c>
      <c r="D2724" s="1">
        <f>IF(Table1[[#This Row],[Position]]&lt;4,3,(IF(Table1[[#This Row],[Position]]&gt;10,1,2)))</f>
        <v>1</v>
      </c>
      <c r="E2724" s="1">
        <f>IF(Table1[[#This Row],[Previous Position]]&lt;4,3,(IF(Table1[[#This Row],[Previous Position]]&gt;10,1,2)))</f>
        <v>1</v>
      </c>
      <c r="F2724" s="1">
        <v>20</v>
      </c>
      <c r="G2724" s="1">
        <v>0</v>
      </c>
      <c r="H2724" s="1" t="s">
        <v>3243</v>
      </c>
      <c r="I2724" s="1">
        <v>0</v>
      </c>
      <c r="J2724" s="1">
        <v>0</v>
      </c>
      <c r="K2724" s="1">
        <v>0.26</v>
      </c>
      <c r="L2724" s="1">
        <v>94600000</v>
      </c>
      <c r="M2724" s="1" t="s">
        <v>5505</v>
      </c>
    </row>
    <row r="2725" spans="1:13" x14ac:dyDescent="0.25">
      <c r="A2725" s="1" t="s">
        <v>5506</v>
      </c>
      <c r="B2725" s="1">
        <v>17</v>
      </c>
      <c r="C2725" s="1">
        <v>18</v>
      </c>
      <c r="D2725" s="1">
        <f>IF(Table1[[#This Row],[Position]]&lt;4,3,(IF(Table1[[#This Row],[Position]]&gt;10,1,2)))</f>
        <v>1</v>
      </c>
      <c r="E2725" s="1">
        <f>IF(Table1[[#This Row],[Previous Position]]&lt;4,3,(IF(Table1[[#This Row],[Previous Position]]&gt;10,1,2)))</f>
        <v>1</v>
      </c>
      <c r="F2725" s="1">
        <v>20</v>
      </c>
      <c r="G2725" s="1">
        <v>24.68</v>
      </c>
      <c r="H2725" s="1" t="s">
        <v>5507</v>
      </c>
      <c r="I2725" s="1">
        <v>0</v>
      </c>
      <c r="J2725" s="1">
        <v>0</v>
      </c>
      <c r="K2725" s="1">
        <v>0.98</v>
      </c>
      <c r="L2725" s="1">
        <v>278000000</v>
      </c>
      <c r="M2725" s="1" t="s">
        <v>5508</v>
      </c>
    </row>
    <row r="2726" spans="1:13" x14ac:dyDescent="0.25">
      <c r="A2726" s="1" t="s">
        <v>5509</v>
      </c>
      <c r="B2726" s="1">
        <v>17</v>
      </c>
      <c r="C2726" s="1">
        <v>0</v>
      </c>
      <c r="D2726" s="1">
        <f>IF(Table1[[#This Row],[Position]]&lt;4,3,(IF(Table1[[#This Row],[Position]]&gt;10,1,2)))</f>
        <v>1</v>
      </c>
      <c r="E2726" s="1">
        <f>IF(Table1[[#This Row],[Previous Position]]&lt;4,3,(IF(Table1[[#This Row],[Previous Position]]&gt;10,1,2)))</f>
        <v>3</v>
      </c>
      <c r="F2726" s="1">
        <v>20</v>
      </c>
      <c r="G2726" s="1">
        <v>6.4</v>
      </c>
      <c r="H2726" s="1" t="s">
        <v>4950</v>
      </c>
      <c r="I2726" s="1">
        <v>0</v>
      </c>
      <c r="J2726" s="1">
        <v>0</v>
      </c>
      <c r="K2726" s="1">
        <v>0.26</v>
      </c>
      <c r="L2726" s="1">
        <v>1420000</v>
      </c>
      <c r="M2726" s="1" t="s">
        <v>5510</v>
      </c>
    </row>
    <row r="2727" spans="1:13" x14ac:dyDescent="0.25">
      <c r="A2727" s="1" t="s">
        <v>5511</v>
      </c>
      <c r="B2727" s="1">
        <v>17</v>
      </c>
      <c r="C2727" s="1">
        <v>17</v>
      </c>
      <c r="D2727" s="1">
        <f>IF(Table1[[#This Row],[Position]]&lt;4,3,(IF(Table1[[#This Row],[Position]]&gt;10,1,2)))</f>
        <v>1</v>
      </c>
      <c r="E2727" s="1">
        <f>IF(Table1[[#This Row],[Previous Position]]&lt;4,3,(IF(Table1[[#This Row],[Previous Position]]&gt;10,1,2)))</f>
        <v>1</v>
      </c>
      <c r="F2727" s="1">
        <v>20</v>
      </c>
      <c r="G2727" s="1">
        <v>0</v>
      </c>
      <c r="H2727" s="1" t="s">
        <v>321</v>
      </c>
      <c r="I2727" s="1">
        <v>0</v>
      </c>
      <c r="J2727" s="1">
        <v>0</v>
      </c>
      <c r="K2727" s="1">
        <v>0.28000000000000003</v>
      </c>
      <c r="L2727" s="1">
        <v>136000000</v>
      </c>
      <c r="M2727" s="1" t="s">
        <v>5512</v>
      </c>
    </row>
    <row r="2728" spans="1:13" x14ac:dyDescent="0.25">
      <c r="A2728" s="1" t="s">
        <v>5513</v>
      </c>
      <c r="B2728" s="1">
        <v>17</v>
      </c>
      <c r="C2728" s="1">
        <v>15</v>
      </c>
      <c r="D2728" s="1">
        <f>IF(Table1[[#This Row],[Position]]&lt;4,3,(IF(Table1[[#This Row],[Position]]&gt;10,1,2)))</f>
        <v>1</v>
      </c>
      <c r="E2728" s="1">
        <f>IF(Table1[[#This Row],[Previous Position]]&lt;4,3,(IF(Table1[[#This Row],[Previous Position]]&gt;10,1,2)))</f>
        <v>1</v>
      </c>
      <c r="F2728" s="1">
        <v>20</v>
      </c>
      <c r="G2728" s="1">
        <v>16.57</v>
      </c>
      <c r="H2728" s="1" t="s">
        <v>4372</v>
      </c>
      <c r="I2728" s="1">
        <v>0</v>
      </c>
      <c r="J2728" s="1">
        <v>0</v>
      </c>
      <c r="K2728" s="1">
        <v>0.91</v>
      </c>
      <c r="L2728" s="1">
        <v>365000000</v>
      </c>
      <c r="M2728" s="1" t="s">
        <v>5514</v>
      </c>
    </row>
    <row r="2729" spans="1:13" x14ac:dyDescent="0.25">
      <c r="A2729" s="1" t="s">
        <v>5515</v>
      </c>
      <c r="B2729" s="1">
        <v>14</v>
      </c>
      <c r="C2729" s="1">
        <v>16</v>
      </c>
      <c r="D2729" s="1">
        <f>IF(Table1[[#This Row],[Position]]&lt;4,3,(IF(Table1[[#This Row],[Position]]&gt;10,1,2)))</f>
        <v>1</v>
      </c>
      <c r="E2729" s="1">
        <f>IF(Table1[[#This Row],[Previous Position]]&lt;4,3,(IF(Table1[[#This Row],[Previous Position]]&gt;10,1,2)))</f>
        <v>1</v>
      </c>
      <c r="F2729" s="1">
        <v>10</v>
      </c>
      <c r="G2729" s="1">
        <v>0</v>
      </c>
      <c r="H2729" s="1" t="s">
        <v>5516</v>
      </c>
      <c r="I2729" s="1">
        <v>0</v>
      </c>
      <c r="J2729" s="1">
        <v>0</v>
      </c>
      <c r="K2729" s="1">
        <v>0.96</v>
      </c>
      <c r="L2729" s="1">
        <v>115000000</v>
      </c>
      <c r="M2729" s="1" t="s">
        <v>5517</v>
      </c>
    </row>
    <row r="2730" spans="1:13" x14ac:dyDescent="0.25">
      <c r="A2730" s="1" t="s">
        <v>5518</v>
      </c>
      <c r="B2730" s="1">
        <v>19</v>
      </c>
      <c r="C2730" s="1">
        <v>0</v>
      </c>
      <c r="D2730" s="1">
        <f>IF(Table1[[#This Row],[Position]]&lt;4,3,(IF(Table1[[#This Row],[Position]]&gt;10,1,2)))</f>
        <v>1</v>
      </c>
      <c r="E2730" s="1">
        <f>IF(Table1[[#This Row],[Previous Position]]&lt;4,3,(IF(Table1[[#This Row],[Previous Position]]&gt;10,1,2)))</f>
        <v>3</v>
      </c>
      <c r="F2730" s="1">
        <v>20</v>
      </c>
      <c r="G2730" s="1">
        <v>36.86</v>
      </c>
      <c r="H2730" s="1" t="s">
        <v>130</v>
      </c>
      <c r="I2730" s="1">
        <v>0</v>
      </c>
      <c r="J2730" s="1">
        <v>0</v>
      </c>
      <c r="K2730" s="1">
        <v>0.9</v>
      </c>
      <c r="L2730" s="1">
        <v>595000000</v>
      </c>
      <c r="M2730" s="1" t="s">
        <v>5519</v>
      </c>
    </row>
    <row r="2731" spans="1:13" x14ac:dyDescent="0.25">
      <c r="A2731" s="1" t="s">
        <v>5468</v>
      </c>
      <c r="B2731" s="1">
        <v>18</v>
      </c>
      <c r="C2731" s="1">
        <v>16</v>
      </c>
      <c r="D2731" s="1">
        <f>IF(Table1[[#This Row],[Position]]&lt;4,3,(IF(Table1[[#This Row],[Position]]&gt;10,1,2)))</f>
        <v>1</v>
      </c>
      <c r="E2731" s="1">
        <f>IF(Table1[[#This Row],[Previous Position]]&lt;4,3,(IF(Table1[[#This Row],[Previous Position]]&gt;10,1,2)))</f>
        <v>1</v>
      </c>
      <c r="F2731" s="1">
        <v>20</v>
      </c>
      <c r="G2731" s="1">
        <v>0</v>
      </c>
      <c r="H2731" s="1" t="s">
        <v>1212</v>
      </c>
      <c r="I2731" s="1">
        <v>0</v>
      </c>
      <c r="J2731" s="1">
        <v>0</v>
      </c>
      <c r="K2731" s="1">
        <v>0.85</v>
      </c>
      <c r="L2731" s="1">
        <v>521000</v>
      </c>
      <c r="M2731" s="1" t="s">
        <v>5469</v>
      </c>
    </row>
    <row r="2732" spans="1:13" x14ac:dyDescent="0.25">
      <c r="A2732" s="1" t="s">
        <v>5520</v>
      </c>
      <c r="B2732" s="1">
        <v>19</v>
      </c>
      <c r="C2732" s="1">
        <v>19</v>
      </c>
      <c r="D2732" s="1">
        <f>IF(Table1[[#This Row],[Position]]&lt;4,3,(IF(Table1[[#This Row],[Position]]&gt;10,1,2)))</f>
        <v>1</v>
      </c>
      <c r="E2732" s="1">
        <f>IF(Table1[[#This Row],[Previous Position]]&lt;4,3,(IF(Table1[[#This Row],[Previous Position]]&gt;10,1,2)))</f>
        <v>1</v>
      </c>
      <c r="F2732" s="1">
        <v>20</v>
      </c>
      <c r="G2732" s="1">
        <v>2.83</v>
      </c>
      <c r="H2732" s="1" t="s">
        <v>562</v>
      </c>
      <c r="I2732" s="1">
        <v>0</v>
      </c>
      <c r="J2732" s="1">
        <v>0</v>
      </c>
      <c r="K2732" s="1">
        <v>0.27</v>
      </c>
      <c r="L2732" s="1">
        <v>991000</v>
      </c>
      <c r="M2732" s="1" t="s">
        <v>5521</v>
      </c>
    </row>
    <row r="2733" spans="1:13" x14ac:dyDescent="0.25">
      <c r="A2733" s="1" t="s">
        <v>5522</v>
      </c>
      <c r="B2733" s="1">
        <v>20</v>
      </c>
      <c r="C2733" s="1">
        <v>0</v>
      </c>
      <c r="D2733" s="1">
        <f>IF(Table1[[#This Row],[Position]]&lt;4,3,(IF(Table1[[#This Row],[Position]]&gt;10,1,2)))</f>
        <v>1</v>
      </c>
      <c r="E2733" s="1">
        <f>IF(Table1[[#This Row],[Previous Position]]&lt;4,3,(IF(Table1[[#This Row],[Previous Position]]&gt;10,1,2)))</f>
        <v>3</v>
      </c>
      <c r="F2733" s="1">
        <v>20</v>
      </c>
      <c r="G2733" s="1">
        <v>0</v>
      </c>
      <c r="H2733" s="1" t="s">
        <v>253</v>
      </c>
      <c r="I2733" s="1">
        <v>0</v>
      </c>
      <c r="J2733" s="1">
        <v>0</v>
      </c>
      <c r="K2733" s="1">
        <v>0.92</v>
      </c>
      <c r="L2733" s="1">
        <v>119000000</v>
      </c>
      <c r="M2733" s="1" t="s">
        <v>5523</v>
      </c>
    </row>
    <row r="2734" spans="1:13" x14ac:dyDescent="0.25">
      <c r="A2734" s="1" t="s">
        <v>5524</v>
      </c>
      <c r="B2734" s="1">
        <v>18</v>
      </c>
      <c r="C2734" s="1">
        <v>18</v>
      </c>
      <c r="D2734" s="1">
        <f>IF(Table1[[#This Row],[Position]]&lt;4,3,(IF(Table1[[#This Row],[Position]]&gt;10,1,2)))</f>
        <v>1</v>
      </c>
      <c r="E2734" s="1">
        <f>IF(Table1[[#This Row],[Previous Position]]&lt;4,3,(IF(Table1[[#This Row],[Previous Position]]&gt;10,1,2)))</f>
        <v>1</v>
      </c>
      <c r="F2734" s="1">
        <v>20</v>
      </c>
      <c r="G2734" s="1">
        <v>0</v>
      </c>
      <c r="H2734" s="1" t="s">
        <v>673</v>
      </c>
      <c r="I2734" s="1">
        <v>0</v>
      </c>
      <c r="J2734" s="1">
        <v>0</v>
      </c>
      <c r="K2734" s="1">
        <v>0.39</v>
      </c>
      <c r="L2734" s="1">
        <v>672000</v>
      </c>
      <c r="M2734" s="1" t="s">
        <v>5525</v>
      </c>
    </row>
    <row r="2735" spans="1:13" x14ac:dyDescent="0.25">
      <c r="A2735" s="1" t="s">
        <v>5526</v>
      </c>
      <c r="B2735" s="1">
        <v>20</v>
      </c>
      <c r="C2735" s="1">
        <v>0</v>
      </c>
      <c r="D2735" s="1">
        <f>IF(Table1[[#This Row],[Position]]&lt;4,3,(IF(Table1[[#This Row],[Position]]&gt;10,1,2)))</f>
        <v>1</v>
      </c>
      <c r="E2735" s="1">
        <f>IF(Table1[[#This Row],[Previous Position]]&lt;4,3,(IF(Table1[[#This Row],[Previous Position]]&gt;10,1,2)))</f>
        <v>3</v>
      </c>
      <c r="F2735" s="1">
        <v>20</v>
      </c>
      <c r="G2735" s="1">
        <v>0</v>
      </c>
      <c r="H2735" s="1" t="s">
        <v>130</v>
      </c>
      <c r="I2735" s="1">
        <v>0</v>
      </c>
      <c r="J2735" s="1">
        <v>0</v>
      </c>
      <c r="K2735" s="1">
        <v>0.59</v>
      </c>
      <c r="L2735" s="1">
        <v>24000000</v>
      </c>
      <c r="M2735" s="1" t="s">
        <v>5527</v>
      </c>
    </row>
    <row r="2736" spans="1:13" x14ac:dyDescent="0.25">
      <c r="A2736" s="1" t="s">
        <v>5528</v>
      </c>
      <c r="B2736" s="1">
        <v>20</v>
      </c>
      <c r="C2736" s="1">
        <v>0</v>
      </c>
      <c r="D2736" s="1">
        <f>IF(Table1[[#This Row],[Position]]&lt;4,3,(IF(Table1[[#This Row],[Position]]&gt;10,1,2)))</f>
        <v>1</v>
      </c>
      <c r="E2736" s="1">
        <f>IF(Table1[[#This Row],[Previous Position]]&lt;4,3,(IF(Table1[[#This Row],[Previous Position]]&gt;10,1,2)))</f>
        <v>3</v>
      </c>
      <c r="F2736" s="1">
        <v>20</v>
      </c>
      <c r="G2736" s="1">
        <v>0</v>
      </c>
      <c r="H2736" s="1" t="s">
        <v>4522</v>
      </c>
      <c r="I2736" s="1">
        <v>0</v>
      </c>
      <c r="J2736" s="1">
        <v>0</v>
      </c>
      <c r="K2736" s="1">
        <v>0.77</v>
      </c>
      <c r="L2736" s="1">
        <v>36900000</v>
      </c>
      <c r="M2736" s="1" t="s">
        <v>5529</v>
      </c>
    </row>
    <row r="2737" spans="1:13" x14ac:dyDescent="0.25">
      <c r="A2737" s="1" t="s">
        <v>5530</v>
      </c>
      <c r="B2737" s="1">
        <v>20</v>
      </c>
      <c r="C2737" s="1">
        <v>19</v>
      </c>
      <c r="D2737" s="1">
        <f>IF(Table1[[#This Row],[Position]]&lt;4,3,(IF(Table1[[#This Row],[Position]]&gt;10,1,2)))</f>
        <v>1</v>
      </c>
      <c r="E2737" s="1">
        <f>IF(Table1[[#This Row],[Previous Position]]&lt;4,3,(IF(Table1[[#This Row],[Previous Position]]&gt;10,1,2)))</f>
        <v>1</v>
      </c>
      <c r="F2737" s="1">
        <v>20</v>
      </c>
      <c r="G2737" s="1">
        <v>6.2</v>
      </c>
      <c r="H2737" s="1" t="s">
        <v>730</v>
      </c>
      <c r="I2737" s="1">
        <v>0</v>
      </c>
      <c r="J2737" s="1">
        <v>0</v>
      </c>
      <c r="K2737" s="1">
        <v>0.98</v>
      </c>
      <c r="L2737" s="1">
        <v>15700000</v>
      </c>
      <c r="M2737" s="1" t="s">
        <v>5531</v>
      </c>
    </row>
    <row r="2738" spans="1:13" x14ac:dyDescent="0.25">
      <c r="A2738" s="1" t="s">
        <v>5532</v>
      </c>
      <c r="B2738" s="1">
        <v>19</v>
      </c>
      <c r="C2738" s="1">
        <v>18</v>
      </c>
      <c r="D2738" s="1">
        <f>IF(Table1[[#This Row],[Position]]&lt;4,3,(IF(Table1[[#This Row],[Position]]&gt;10,1,2)))</f>
        <v>1</v>
      </c>
      <c r="E2738" s="1">
        <f>IF(Table1[[#This Row],[Previous Position]]&lt;4,3,(IF(Table1[[#This Row],[Previous Position]]&gt;10,1,2)))</f>
        <v>1</v>
      </c>
      <c r="F2738" s="1">
        <v>20</v>
      </c>
      <c r="G2738" s="1">
        <v>0</v>
      </c>
      <c r="H2738" s="1" t="s">
        <v>779</v>
      </c>
      <c r="I2738" s="1">
        <v>0</v>
      </c>
      <c r="J2738" s="1">
        <v>0</v>
      </c>
      <c r="K2738" s="1">
        <v>0.02</v>
      </c>
      <c r="L2738" s="1">
        <v>3310000</v>
      </c>
      <c r="M2738" s="1" t="s">
        <v>5533</v>
      </c>
    </row>
    <row r="2739" spans="1:13" x14ac:dyDescent="0.25">
      <c r="A2739" s="1" t="s">
        <v>5534</v>
      </c>
      <c r="B2739" s="1">
        <v>18</v>
      </c>
      <c r="C2739" s="1">
        <v>11</v>
      </c>
      <c r="D2739" s="1">
        <f>IF(Table1[[#This Row],[Position]]&lt;4,3,(IF(Table1[[#This Row],[Position]]&gt;10,1,2)))</f>
        <v>1</v>
      </c>
      <c r="E2739" s="1">
        <f>IF(Table1[[#This Row],[Previous Position]]&lt;4,3,(IF(Table1[[#This Row],[Previous Position]]&gt;10,1,2)))</f>
        <v>1</v>
      </c>
      <c r="F2739" s="1">
        <v>20</v>
      </c>
      <c r="G2739" s="1">
        <v>0</v>
      </c>
      <c r="H2739" s="1" t="s">
        <v>2444</v>
      </c>
      <c r="I2739" s="1">
        <v>0</v>
      </c>
      <c r="J2739" s="1">
        <v>0</v>
      </c>
      <c r="K2739" s="1">
        <v>0.08</v>
      </c>
      <c r="L2739" s="1">
        <v>1080000</v>
      </c>
      <c r="M2739" s="1" t="s">
        <v>5535</v>
      </c>
    </row>
    <row r="2740" spans="1:13" x14ac:dyDescent="0.25">
      <c r="A2740" s="1" t="s">
        <v>5536</v>
      </c>
      <c r="B2740" s="1">
        <v>20</v>
      </c>
      <c r="C2740" s="1">
        <v>0</v>
      </c>
      <c r="D2740" s="1">
        <f>IF(Table1[[#This Row],[Position]]&lt;4,3,(IF(Table1[[#This Row],[Position]]&gt;10,1,2)))</f>
        <v>1</v>
      </c>
      <c r="E2740" s="1">
        <f>IF(Table1[[#This Row],[Previous Position]]&lt;4,3,(IF(Table1[[#This Row],[Previous Position]]&gt;10,1,2)))</f>
        <v>3</v>
      </c>
      <c r="F2740" s="1">
        <v>20</v>
      </c>
      <c r="G2740" s="1">
        <v>0</v>
      </c>
      <c r="H2740" s="1" t="s">
        <v>1297</v>
      </c>
      <c r="I2740" s="1">
        <v>0</v>
      </c>
      <c r="J2740" s="1">
        <v>0</v>
      </c>
      <c r="K2740" s="1">
        <v>0.98</v>
      </c>
      <c r="L2740" s="1">
        <v>1570000</v>
      </c>
      <c r="M2740" s="1" t="s">
        <v>5537</v>
      </c>
    </row>
    <row r="2741" spans="1:13" x14ac:dyDescent="0.25">
      <c r="A2741" s="1" t="s">
        <v>5538</v>
      </c>
      <c r="B2741" s="1">
        <v>20</v>
      </c>
      <c r="C2741" s="1">
        <v>0</v>
      </c>
      <c r="D2741" s="1">
        <f>IF(Table1[[#This Row],[Position]]&lt;4,3,(IF(Table1[[#This Row],[Position]]&gt;10,1,2)))</f>
        <v>1</v>
      </c>
      <c r="E2741" s="1">
        <f>IF(Table1[[#This Row],[Previous Position]]&lt;4,3,(IF(Table1[[#This Row],[Previous Position]]&gt;10,1,2)))</f>
        <v>3</v>
      </c>
      <c r="F2741" s="1">
        <v>20</v>
      </c>
      <c r="G2741" s="1">
        <v>3.93</v>
      </c>
      <c r="H2741" s="1" t="s">
        <v>786</v>
      </c>
      <c r="I2741" s="1">
        <v>0</v>
      </c>
      <c r="J2741" s="1">
        <v>0</v>
      </c>
      <c r="K2741" s="1">
        <v>0.98</v>
      </c>
      <c r="L2741" s="1">
        <v>3220000</v>
      </c>
      <c r="M2741" s="1" t="s">
        <v>5539</v>
      </c>
    </row>
    <row r="2742" spans="1:13" x14ac:dyDescent="0.25">
      <c r="A2742" s="1" t="s">
        <v>5540</v>
      </c>
      <c r="B2742" s="1">
        <v>20</v>
      </c>
      <c r="C2742" s="1">
        <v>15</v>
      </c>
      <c r="D2742" s="1">
        <f>IF(Table1[[#This Row],[Position]]&lt;4,3,(IF(Table1[[#This Row],[Position]]&gt;10,1,2)))</f>
        <v>1</v>
      </c>
      <c r="E2742" s="1">
        <f>IF(Table1[[#This Row],[Previous Position]]&lt;4,3,(IF(Table1[[#This Row],[Previous Position]]&gt;10,1,2)))</f>
        <v>1</v>
      </c>
      <c r="F2742" s="1">
        <v>20</v>
      </c>
      <c r="G2742" s="1">
        <v>0</v>
      </c>
      <c r="H2742" s="1" t="s">
        <v>5541</v>
      </c>
      <c r="I2742" s="1">
        <v>0</v>
      </c>
      <c r="J2742" s="1">
        <v>0</v>
      </c>
      <c r="K2742" s="1">
        <v>0.44</v>
      </c>
      <c r="L2742" s="1">
        <v>44100000</v>
      </c>
      <c r="M2742" s="1" t="s">
        <v>5542</v>
      </c>
    </row>
    <row r="2743" spans="1:13" x14ac:dyDescent="0.25">
      <c r="A2743" s="1" t="s">
        <v>5543</v>
      </c>
      <c r="B2743" s="1">
        <v>19</v>
      </c>
      <c r="C2743" s="1">
        <v>0</v>
      </c>
      <c r="D2743" s="1">
        <f>IF(Table1[[#This Row],[Position]]&lt;4,3,(IF(Table1[[#This Row],[Position]]&gt;10,1,2)))</f>
        <v>1</v>
      </c>
      <c r="E2743" s="1">
        <f>IF(Table1[[#This Row],[Previous Position]]&lt;4,3,(IF(Table1[[#This Row],[Previous Position]]&gt;10,1,2)))</f>
        <v>3</v>
      </c>
      <c r="F2743" s="1">
        <v>20</v>
      </c>
      <c r="G2743" s="1">
        <v>0</v>
      </c>
      <c r="H2743" s="1" t="s">
        <v>356</v>
      </c>
      <c r="I2743" s="1">
        <v>0</v>
      </c>
      <c r="J2743" s="1">
        <v>0</v>
      </c>
      <c r="K2743" s="1">
        <v>0.94</v>
      </c>
      <c r="L2743" s="1">
        <v>19800000</v>
      </c>
      <c r="M2743" s="1" t="s">
        <v>5544</v>
      </c>
    </row>
    <row r="2744" spans="1:13" x14ac:dyDescent="0.25">
      <c r="A2744" s="1" t="s">
        <v>5545</v>
      </c>
      <c r="B2744" s="1">
        <v>18</v>
      </c>
      <c r="C2744" s="1">
        <v>16</v>
      </c>
      <c r="D2744" s="1">
        <f>IF(Table1[[#This Row],[Position]]&lt;4,3,(IF(Table1[[#This Row],[Position]]&gt;10,1,2)))</f>
        <v>1</v>
      </c>
      <c r="E2744" s="1">
        <f>IF(Table1[[#This Row],[Previous Position]]&lt;4,3,(IF(Table1[[#This Row],[Previous Position]]&gt;10,1,2)))</f>
        <v>1</v>
      </c>
      <c r="F2744" s="1">
        <v>20</v>
      </c>
      <c r="G2744" s="1">
        <v>24.03</v>
      </c>
      <c r="H2744" s="1" t="s">
        <v>18</v>
      </c>
      <c r="I2744" s="1">
        <v>0</v>
      </c>
      <c r="J2744" s="1">
        <v>0</v>
      </c>
      <c r="K2744" s="1">
        <v>0.97</v>
      </c>
      <c r="L2744" s="1">
        <v>921000</v>
      </c>
      <c r="M2744" s="1" t="s">
        <v>5546</v>
      </c>
    </row>
    <row r="2745" spans="1:13" x14ac:dyDescent="0.25">
      <c r="A2745" s="1" t="s">
        <v>5547</v>
      </c>
      <c r="B2745" s="1">
        <v>19</v>
      </c>
      <c r="C2745" s="1">
        <v>18</v>
      </c>
      <c r="D2745" s="1">
        <f>IF(Table1[[#This Row],[Position]]&lt;4,3,(IF(Table1[[#This Row],[Position]]&gt;10,1,2)))</f>
        <v>1</v>
      </c>
      <c r="E2745" s="1">
        <f>IF(Table1[[#This Row],[Previous Position]]&lt;4,3,(IF(Table1[[#This Row],[Previous Position]]&gt;10,1,2)))</f>
        <v>1</v>
      </c>
      <c r="F2745" s="1">
        <v>20</v>
      </c>
      <c r="G2745" s="1">
        <v>0</v>
      </c>
      <c r="H2745" s="1" t="s">
        <v>3421</v>
      </c>
      <c r="I2745" s="1">
        <v>0</v>
      </c>
      <c r="J2745" s="1">
        <v>0</v>
      </c>
      <c r="K2745" s="1">
        <v>0.45</v>
      </c>
      <c r="L2745" s="1">
        <v>881000</v>
      </c>
      <c r="M2745" s="1" t="s">
        <v>5548</v>
      </c>
    </row>
    <row r="2746" spans="1:13" x14ac:dyDescent="0.25">
      <c r="A2746" s="1" t="s">
        <v>5549</v>
      </c>
      <c r="B2746" s="1">
        <v>18</v>
      </c>
      <c r="C2746" s="1">
        <v>18</v>
      </c>
      <c r="D2746" s="1">
        <f>IF(Table1[[#This Row],[Position]]&lt;4,3,(IF(Table1[[#This Row],[Position]]&gt;10,1,2)))</f>
        <v>1</v>
      </c>
      <c r="E2746" s="1">
        <f>IF(Table1[[#This Row],[Previous Position]]&lt;4,3,(IF(Table1[[#This Row],[Previous Position]]&gt;10,1,2)))</f>
        <v>1</v>
      </c>
      <c r="F2746" s="1">
        <v>20</v>
      </c>
      <c r="G2746" s="1">
        <v>12.59</v>
      </c>
      <c r="H2746" s="1" t="s">
        <v>56</v>
      </c>
      <c r="I2746" s="1">
        <v>0</v>
      </c>
      <c r="J2746" s="1">
        <v>0</v>
      </c>
      <c r="K2746" s="1">
        <v>0.71</v>
      </c>
      <c r="L2746" s="1">
        <v>1880000</v>
      </c>
      <c r="M2746" s="1" t="s">
        <v>5550</v>
      </c>
    </row>
    <row r="2747" spans="1:13" x14ac:dyDescent="0.25">
      <c r="A2747" s="1" t="s">
        <v>5551</v>
      </c>
      <c r="B2747" s="1">
        <v>19</v>
      </c>
      <c r="C2747" s="1">
        <v>20</v>
      </c>
      <c r="D2747" s="1">
        <f>IF(Table1[[#This Row],[Position]]&lt;4,3,(IF(Table1[[#This Row],[Position]]&gt;10,1,2)))</f>
        <v>1</v>
      </c>
      <c r="E2747" s="1">
        <f>IF(Table1[[#This Row],[Previous Position]]&lt;4,3,(IF(Table1[[#This Row],[Previous Position]]&gt;10,1,2)))</f>
        <v>1</v>
      </c>
      <c r="F2747" s="1">
        <v>20</v>
      </c>
      <c r="G2747" s="1">
        <v>43.03</v>
      </c>
      <c r="H2747" s="1" t="s">
        <v>5552</v>
      </c>
      <c r="I2747" s="1">
        <v>0</v>
      </c>
      <c r="J2747" s="1">
        <v>0</v>
      </c>
      <c r="K2747" s="1">
        <v>0.99</v>
      </c>
      <c r="L2747" s="1">
        <v>417000</v>
      </c>
      <c r="M2747" s="1" t="s">
        <v>5553</v>
      </c>
    </row>
    <row r="2748" spans="1:13" x14ac:dyDescent="0.25">
      <c r="A2748" s="1" t="s">
        <v>5554</v>
      </c>
      <c r="B2748" s="1">
        <v>18</v>
      </c>
      <c r="C2748" s="1">
        <v>0</v>
      </c>
      <c r="D2748" s="1">
        <f>IF(Table1[[#This Row],[Position]]&lt;4,3,(IF(Table1[[#This Row],[Position]]&gt;10,1,2)))</f>
        <v>1</v>
      </c>
      <c r="E2748" s="1">
        <f>IF(Table1[[#This Row],[Previous Position]]&lt;4,3,(IF(Table1[[#This Row],[Previous Position]]&gt;10,1,2)))</f>
        <v>3</v>
      </c>
      <c r="F2748" s="1">
        <v>20</v>
      </c>
      <c r="G2748" s="1">
        <v>16.760000000000002</v>
      </c>
      <c r="H2748" s="1" t="s">
        <v>449</v>
      </c>
      <c r="I2748" s="1">
        <v>0</v>
      </c>
      <c r="J2748" s="1">
        <v>0</v>
      </c>
      <c r="K2748" s="1">
        <v>0.97</v>
      </c>
      <c r="L2748" s="1">
        <v>7140000</v>
      </c>
      <c r="M2748" s="1" t="s">
        <v>5555</v>
      </c>
    </row>
    <row r="2749" spans="1:13" x14ac:dyDescent="0.25">
      <c r="A2749" s="1" t="s">
        <v>5556</v>
      </c>
      <c r="B2749" s="1">
        <v>19</v>
      </c>
      <c r="C2749" s="1">
        <v>20</v>
      </c>
      <c r="D2749" s="1">
        <f>IF(Table1[[#This Row],[Position]]&lt;4,3,(IF(Table1[[#This Row],[Position]]&gt;10,1,2)))</f>
        <v>1</v>
      </c>
      <c r="E2749" s="1">
        <f>IF(Table1[[#This Row],[Previous Position]]&lt;4,3,(IF(Table1[[#This Row],[Previous Position]]&gt;10,1,2)))</f>
        <v>1</v>
      </c>
      <c r="F2749" s="1">
        <v>20</v>
      </c>
      <c r="G2749" s="1">
        <v>11.96</v>
      </c>
      <c r="H2749" s="1" t="s">
        <v>5557</v>
      </c>
      <c r="I2749" s="1">
        <v>0</v>
      </c>
      <c r="J2749" s="1">
        <v>0</v>
      </c>
      <c r="K2749" s="1">
        <v>0.98</v>
      </c>
      <c r="L2749" s="1">
        <v>6380000</v>
      </c>
      <c r="M2749" s="1" t="s">
        <v>5558</v>
      </c>
    </row>
    <row r="2750" spans="1:13" x14ac:dyDescent="0.25">
      <c r="A2750" s="1" t="s">
        <v>5559</v>
      </c>
      <c r="B2750" s="1">
        <v>18</v>
      </c>
      <c r="C2750" s="1">
        <v>14</v>
      </c>
      <c r="D2750" s="1">
        <f>IF(Table1[[#This Row],[Position]]&lt;4,3,(IF(Table1[[#This Row],[Position]]&gt;10,1,2)))</f>
        <v>1</v>
      </c>
      <c r="E2750" s="1">
        <f>IF(Table1[[#This Row],[Previous Position]]&lt;4,3,(IF(Table1[[#This Row],[Previous Position]]&gt;10,1,2)))</f>
        <v>1</v>
      </c>
      <c r="F2750" s="1">
        <v>20</v>
      </c>
      <c r="G2750" s="1">
        <v>0</v>
      </c>
      <c r="H2750" s="1" t="s">
        <v>5111</v>
      </c>
      <c r="I2750" s="1">
        <v>0</v>
      </c>
      <c r="J2750" s="1">
        <v>0</v>
      </c>
      <c r="K2750" s="1">
        <v>0.98</v>
      </c>
      <c r="L2750" s="1">
        <v>33500000</v>
      </c>
      <c r="M2750" s="1" t="s">
        <v>5560</v>
      </c>
    </row>
    <row r="2751" spans="1:13" x14ac:dyDescent="0.25">
      <c r="A2751" s="1" t="s">
        <v>5561</v>
      </c>
      <c r="B2751" s="1">
        <v>18</v>
      </c>
      <c r="C2751" s="1">
        <v>16</v>
      </c>
      <c r="D2751" s="1">
        <f>IF(Table1[[#This Row],[Position]]&lt;4,3,(IF(Table1[[#This Row],[Position]]&gt;10,1,2)))</f>
        <v>1</v>
      </c>
      <c r="E2751" s="1">
        <f>IF(Table1[[#This Row],[Previous Position]]&lt;4,3,(IF(Table1[[#This Row],[Previous Position]]&gt;10,1,2)))</f>
        <v>1</v>
      </c>
      <c r="F2751" s="1">
        <v>20</v>
      </c>
      <c r="G2751" s="1">
        <v>0</v>
      </c>
      <c r="H2751" s="1" t="s">
        <v>127</v>
      </c>
      <c r="I2751" s="1">
        <v>0</v>
      </c>
      <c r="J2751" s="1">
        <v>0</v>
      </c>
      <c r="K2751" s="1">
        <v>0.05</v>
      </c>
      <c r="L2751" s="1">
        <v>391000</v>
      </c>
      <c r="M2751" s="1" t="s">
        <v>5562</v>
      </c>
    </row>
    <row r="2752" spans="1:13" x14ac:dyDescent="0.25">
      <c r="A2752" s="1" t="s">
        <v>5563</v>
      </c>
      <c r="B2752" s="1">
        <v>18</v>
      </c>
      <c r="C2752" s="1">
        <v>0</v>
      </c>
      <c r="D2752" s="1">
        <f>IF(Table1[[#This Row],[Position]]&lt;4,3,(IF(Table1[[#This Row],[Position]]&gt;10,1,2)))</f>
        <v>1</v>
      </c>
      <c r="E2752" s="1">
        <f>IF(Table1[[#This Row],[Previous Position]]&lt;4,3,(IF(Table1[[#This Row],[Previous Position]]&gt;10,1,2)))</f>
        <v>3</v>
      </c>
      <c r="F2752" s="1">
        <v>20</v>
      </c>
      <c r="G2752" s="1">
        <v>2.85</v>
      </c>
      <c r="H2752" s="1" t="s">
        <v>273</v>
      </c>
      <c r="I2752" s="1">
        <v>0</v>
      </c>
      <c r="J2752" s="1">
        <v>0</v>
      </c>
      <c r="K2752" s="1">
        <v>0.12</v>
      </c>
      <c r="L2752" s="1">
        <v>299000</v>
      </c>
      <c r="M2752" s="1" t="s">
        <v>5564</v>
      </c>
    </row>
    <row r="2753" spans="1:13" x14ac:dyDescent="0.25">
      <c r="A2753" s="1" t="s">
        <v>5565</v>
      </c>
      <c r="B2753" s="1">
        <v>18</v>
      </c>
      <c r="C2753" s="1">
        <v>0</v>
      </c>
      <c r="D2753" s="1">
        <f>IF(Table1[[#This Row],[Position]]&lt;4,3,(IF(Table1[[#This Row],[Position]]&gt;10,1,2)))</f>
        <v>1</v>
      </c>
      <c r="E2753" s="1">
        <f>IF(Table1[[#This Row],[Previous Position]]&lt;4,3,(IF(Table1[[#This Row],[Previous Position]]&gt;10,1,2)))</f>
        <v>3</v>
      </c>
      <c r="F2753" s="1">
        <v>20</v>
      </c>
      <c r="G2753" s="1">
        <v>0</v>
      </c>
      <c r="H2753" s="1" t="s">
        <v>5566</v>
      </c>
      <c r="I2753" s="1">
        <v>0</v>
      </c>
      <c r="J2753" s="1">
        <v>0</v>
      </c>
      <c r="K2753" s="1">
        <v>0.64</v>
      </c>
      <c r="L2753" s="1">
        <v>45000000</v>
      </c>
      <c r="M2753" s="1" t="s">
        <v>5567</v>
      </c>
    </row>
    <row r="2754" spans="1:13" x14ac:dyDescent="0.25">
      <c r="A2754" s="1" t="s">
        <v>5568</v>
      </c>
      <c r="B2754" s="1">
        <v>18</v>
      </c>
      <c r="C2754" s="1">
        <v>0</v>
      </c>
      <c r="D2754" s="1">
        <f>IF(Table1[[#This Row],[Position]]&lt;4,3,(IF(Table1[[#This Row],[Position]]&gt;10,1,2)))</f>
        <v>1</v>
      </c>
      <c r="E2754" s="1">
        <f>IF(Table1[[#This Row],[Previous Position]]&lt;4,3,(IF(Table1[[#This Row],[Previous Position]]&gt;10,1,2)))</f>
        <v>3</v>
      </c>
      <c r="F2754" s="1">
        <v>20</v>
      </c>
      <c r="G2754" s="1">
        <v>6.67</v>
      </c>
      <c r="H2754" s="1" t="s">
        <v>50</v>
      </c>
      <c r="I2754" s="1">
        <v>0</v>
      </c>
      <c r="J2754" s="1">
        <v>0</v>
      </c>
      <c r="K2754" s="1">
        <v>0.16</v>
      </c>
      <c r="L2754" s="1">
        <v>196000000</v>
      </c>
      <c r="M2754" s="1" t="s">
        <v>5569</v>
      </c>
    </row>
    <row r="2755" spans="1:13" x14ac:dyDescent="0.25">
      <c r="A2755" s="1" t="s">
        <v>5570</v>
      </c>
      <c r="B2755" s="1">
        <v>20</v>
      </c>
      <c r="C2755" s="1">
        <v>16</v>
      </c>
      <c r="D2755" s="1">
        <f>IF(Table1[[#This Row],[Position]]&lt;4,3,(IF(Table1[[#This Row],[Position]]&gt;10,1,2)))</f>
        <v>1</v>
      </c>
      <c r="E2755" s="1">
        <f>IF(Table1[[#This Row],[Previous Position]]&lt;4,3,(IF(Table1[[#This Row],[Previous Position]]&gt;10,1,2)))</f>
        <v>1</v>
      </c>
      <c r="F2755" s="1">
        <v>20</v>
      </c>
      <c r="G2755" s="1">
        <v>4.82</v>
      </c>
      <c r="H2755" s="1" t="s">
        <v>5571</v>
      </c>
      <c r="I2755" s="1">
        <v>0</v>
      </c>
      <c r="J2755" s="1">
        <v>0</v>
      </c>
      <c r="K2755" s="1">
        <v>0.08</v>
      </c>
      <c r="L2755" s="1">
        <v>346000000</v>
      </c>
      <c r="M2755" s="1" t="s">
        <v>5572</v>
      </c>
    </row>
    <row r="2756" spans="1:13" x14ac:dyDescent="0.25">
      <c r="A2756" s="1" t="s">
        <v>5573</v>
      </c>
      <c r="B2756" s="1">
        <v>20</v>
      </c>
      <c r="C2756" s="1">
        <v>0</v>
      </c>
      <c r="D2756" s="1">
        <f>IF(Table1[[#This Row],[Position]]&lt;4,3,(IF(Table1[[#This Row],[Position]]&gt;10,1,2)))</f>
        <v>1</v>
      </c>
      <c r="E2756" s="1">
        <f>IF(Table1[[#This Row],[Previous Position]]&lt;4,3,(IF(Table1[[#This Row],[Previous Position]]&gt;10,1,2)))</f>
        <v>3</v>
      </c>
      <c r="F2756" s="1">
        <v>20</v>
      </c>
      <c r="G2756" s="1">
        <v>0</v>
      </c>
      <c r="H2756" s="1" t="s">
        <v>1539</v>
      </c>
      <c r="I2756" s="1">
        <v>0</v>
      </c>
      <c r="J2756" s="1">
        <v>0</v>
      </c>
      <c r="K2756" s="1">
        <v>0.37</v>
      </c>
      <c r="L2756" s="1">
        <v>25900000</v>
      </c>
      <c r="M2756" s="1" t="s">
        <v>5574</v>
      </c>
    </row>
    <row r="2757" spans="1:13" x14ac:dyDescent="0.25">
      <c r="A2757" s="1" t="s">
        <v>5575</v>
      </c>
      <c r="B2757" s="1">
        <v>19</v>
      </c>
      <c r="C2757" s="1">
        <v>14</v>
      </c>
      <c r="D2757" s="1">
        <f>IF(Table1[[#This Row],[Position]]&lt;4,3,(IF(Table1[[#This Row],[Position]]&gt;10,1,2)))</f>
        <v>1</v>
      </c>
      <c r="E2757" s="1">
        <f>IF(Table1[[#This Row],[Previous Position]]&lt;4,3,(IF(Table1[[#This Row],[Previous Position]]&gt;10,1,2)))</f>
        <v>1</v>
      </c>
      <c r="F2757" s="1">
        <v>20</v>
      </c>
      <c r="G2757" s="1">
        <v>8.8800000000000008</v>
      </c>
      <c r="H2757" s="1" t="s">
        <v>5576</v>
      </c>
      <c r="I2757" s="1">
        <v>0</v>
      </c>
      <c r="J2757" s="1">
        <v>0</v>
      </c>
      <c r="K2757" s="1">
        <v>0.37</v>
      </c>
      <c r="L2757" s="1">
        <v>142000000</v>
      </c>
      <c r="M2757" s="1" t="s">
        <v>5577</v>
      </c>
    </row>
    <row r="2758" spans="1:13" x14ac:dyDescent="0.25">
      <c r="A2758" s="1" t="s">
        <v>5578</v>
      </c>
      <c r="B2758" s="1">
        <v>19</v>
      </c>
      <c r="C2758" s="1">
        <v>0</v>
      </c>
      <c r="D2758" s="1">
        <f>IF(Table1[[#This Row],[Position]]&lt;4,3,(IF(Table1[[#This Row],[Position]]&gt;10,1,2)))</f>
        <v>1</v>
      </c>
      <c r="E2758" s="1">
        <f>IF(Table1[[#This Row],[Previous Position]]&lt;4,3,(IF(Table1[[#This Row],[Previous Position]]&gt;10,1,2)))</f>
        <v>3</v>
      </c>
      <c r="F2758" s="1">
        <v>20</v>
      </c>
      <c r="G2758" s="1">
        <v>14.26</v>
      </c>
      <c r="H2758" s="1" t="s">
        <v>1131</v>
      </c>
      <c r="I2758" s="1">
        <v>0</v>
      </c>
      <c r="J2758" s="1">
        <v>0</v>
      </c>
      <c r="K2758" s="1">
        <v>0.91</v>
      </c>
      <c r="L2758" s="1">
        <v>322000000</v>
      </c>
      <c r="M2758" s="1" t="s">
        <v>5579</v>
      </c>
    </row>
    <row r="2759" spans="1:13" x14ac:dyDescent="0.25">
      <c r="A2759" s="1" t="s">
        <v>5580</v>
      </c>
      <c r="B2759" s="1">
        <v>19</v>
      </c>
      <c r="C2759" s="1">
        <v>16</v>
      </c>
      <c r="D2759" s="1">
        <f>IF(Table1[[#This Row],[Position]]&lt;4,3,(IF(Table1[[#This Row],[Position]]&gt;10,1,2)))</f>
        <v>1</v>
      </c>
      <c r="E2759" s="1">
        <f>IF(Table1[[#This Row],[Previous Position]]&lt;4,3,(IF(Table1[[#This Row],[Previous Position]]&gt;10,1,2)))</f>
        <v>1</v>
      </c>
      <c r="F2759" s="1">
        <v>20</v>
      </c>
      <c r="G2759" s="1">
        <v>0</v>
      </c>
      <c r="H2759" s="1" t="s">
        <v>5581</v>
      </c>
      <c r="I2759" s="1">
        <v>0</v>
      </c>
      <c r="J2759" s="1">
        <v>0</v>
      </c>
      <c r="K2759" s="1">
        <v>0.12</v>
      </c>
      <c r="L2759" s="1">
        <v>91000</v>
      </c>
      <c r="M2759" s="1" t="s">
        <v>5582</v>
      </c>
    </row>
    <row r="2760" spans="1:13" x14ac:dyDescent="0.25">
      <c r="A2760" s="1" t="s">
        <v>5583</v>
      </c>
      <c r="B2760" s="1">
        <v>19</v>
      </c>
      <c r="C2760" s="1">
        <v>10</v>
      </c>
      <c r="D2760" s="1">
        <f>IF(Table1[[#This Row],[Position]]&lt;4,3,(IF(Table1[[#This Row],[Position]]&gt;10,1,2)))</f>
        <v>1</v>
      </c>
      <c r="E2760" s="1">
        <f>IF(Table1[[#This Row],[Previous Position]]&lt;4,3,(IF(Table1[[#This Row],[Previous Position]]&gt;10,1,2)))</f>
        <v>2</v>
      </c>
      <c r="F2760" s="1">
        <v>20</v>
      </c>
      <c r="G2760" s="1">
        <v>16.34</v>
      </c>
      <c r="H2760" s="1" t="s">
        <v>216</v>
      </c>
      <c r="I2760" s="1">
        <v>0</v>
      </c>
      <c r="J2760" s="1">
        <v>0</v>
      </c>
      <c r="K2760" s="1">
        <v>0.65</v>
      </c>
      <c r="L2760" s="1">
        <v>3750000</v>
      </c>
      <c r="M2760" s="1" t="s">
        <v>5584</v>
      </c>
    </row>
    <row r="2761" spans="1:13" x14ac:dyDescent="0.25">
      <c r="A2761" s="1" t="s">
        <v>5583</v>
      </c>
      <c r="B2761" s="1">
        <v>20</v>
      </c>
      <c r="C2761" s="1">
        <v>0</v>
      </c>
      <c r="D2761" s="1">
        <f>IF(Table1[[#This Row],[Position]]&lt;4,3,(IF(Table1[[#This Row],[Position]]&gt;10,1,2)))</f>
        <v>1</v>
      </c>
      <c r="E2761" s="1">
        <f>IF(Table1[[#This Row],[Previous Position]]&lt;4,3,(IF(Table1[[#This Row],[Previous Position]]&gt;10,1,2)))</f>
        <v>3</v>
      </c>
      <c r="F2761" s="1">
        <v>20</v>
      </c>
      <c r="G2761" s="1">
        <v>16.34</v>
      </c>
      <c r="H2761" s="1" t="s">
        <v>4973</v>
      </c>
      <c r="I2761" s="1">
        <v>0</v>
      </c>
      <c r="J2761" s="1">
        <v>0</v>
      </c>
      <c r="K2761" s="1">
        <v>0.65</v>
      </c>
      <c r="L2761" s="1">
        <v>3750000</v>
      </c>
      <c r="M2761" s="1" t="s">
        <v>5584</v>
      </c>
    </row>
    <row r="2762" spans="1:13" x14ac:dyDescent="0.25">
      <c r="A2762" s="1" t="s">
        <v>5585</v>
      </c>
      <c r="B2762" s="1">
        <v>18</v>
      </c>
      <c r="C2762" s="1">
        <v>20</v>
      </c>
      <c r="D2762" s="1">
        <f>IF(Table1[[#This Row],[Position]]&lt;4,3,(IF(Table1[[#This Row],[Position]]&gt;10,1,2)))</f>
        <v>1</v>
      </c>
      <c r="E2762" s="1">
        <f>IF(Table1[[#This Row],[Previous Position]]&lt;4,3,(IF(Table1[[#This Row],[Previous Position]]&gt;10,1,2)))</f>
        <v>1</v>
      </c>
      <c r="F2762" s="1">
        <v>20</v>
      </c>
      <c r="G2762" s="1">
        <v>7.95</v>
      </c>
      <c r="H2762" s="1" t="s">
        <v>694</v>
      </c>
      <c r="I2762" s="1">
        <v>0</v>
      </c>
      <c r="J2762" s="1">
        <v>0</v>
      </c>
      <c r="K2762" s="1">
        <v>0.95</v>
      </c>
      <c r="L2762" s="1">
        <v>44400000</v>
      </c>
      <c r="M2762" s="1" t="s">
        <v>5586</v>
      </c>
    </row>
    <row r="2763" spans="1:13" x14ac:dyDescent="0.25">
      <c r="A2763" s="1" t="s">
        <v>5587</v>
      </c>
      <c r="B2763" s="1">
        <v>18</v>
      </c>
      <c r="C2763" s="1">
        <v>10</v>
      </c>
      <c r="D2763" s="1">
        <f>IF(Table1[[#This Row],[Position]]&lt;4,3,(IF(Table1[[#This Row],[Position]]&gt;10,1,2)))</f>
        <v>1</v>
      </c>
      <c r="E2763" s="1">
        <f>IF(Table1[[#This Row],[Previous Position]]&lt;4,3,(IF(Table1[[#This Row],[Previous Position]]&gt;10,1,2)))</f>
        <v>2</v>
      </c>
      <c r="F2763" s="1">
        <v>20</v>
      </c>
      <c r="G2763" s="1">
        <v>13.15</v>
      </c>
      <c r="H2763" s="1" t="s">
        <v>12</v>
      </c>
      <c r="I2763" s="1">
        <v>0</v>
      </c>
      <c r="J2763" s="1">
        <v>0</v>
      </c>
      <c r="K2763" s="1">
        <v>0.91</v>
      </c>
      <c r="L2763" s="1">
        <v>156000000</v>
      </c>
      <c r="M2763" s="1" t="s">
        <v>5588</v>
      </c>
    </row>
    <row r="2764" spans="1:13" x14ac:dyDescent="0.25">
      <c r="A2764" s="1" t="s">
        <v>5589</v>
      </c>
      <c r="B2764" s="1">
        <v>19</v>
      </c>
      <c r="C2764" s="1">
        <v>19</v>
      </c>
      <c r="D2764" s="1">
        <f>IF(Table1[[#This Row],[Position]]&lt;4,3,(IF(Table1[[#This Row],[Position]]&gt;10,1,2)))</f>
        <v>1</v>
      </c>
      <c r="E2764" s="1">
        <f>IF(Table1[[#This Row],[Previous Position]]&lt;4,3,(IF(Table1[[#This Row],[Previous Position]]&gt;10,1,2)))</f>
        <v>1</v>
      </c>
      <c r="F2764" s="1">
        <v>20</v>
      </c>
      <c r="G2764" s="1">
        <v>2.91</v>
      </c>
      <c r="H2764" s="1" t="s">
        <v>3658</v>
      </c>
      <c r="I2764" s="1">
        <v>0</v>
      </c>
      <c r="J2764" s="1">
        <v>0</v>
      </c>
      <c r="K2764" s="1">
        <v>0.88</v>
      </c>
      <c r="L2764" s="1">
        <v>15200000</v>
      </c>
      <c r="M2764" s="1" t="s">
        <v>5590</v>
      </c>
    </row>
    <row r="2765" spans="1:13" x14ac:dyDescent="0.25">
      <c r="A2765" s="1" t="s">
        <v>5591</v>
      </c>
      <c r="B2765" s="1">
        <v>20</v>
      </c>
      <c r="C2765" s="1">
        <v>19</v>
      </c>
      <c r="D2765" s="1">
        <f>IF(Table1[[#This Row],[Position]]&lt;4,3,(IF(Table1[[#This Row],[Position]]&gt;10,1,2)))</f>
        <v>1</v>
      </c>
      <c r="E2765" s="1">
        <f>IF(Table1[[#This Row],[Previous Position]]&lt;4,3,(IF(Table1[[#This Row],[Previous Position]]&gt;10,1,2)))</f>
        <v>1</v>
      </c>
      <c r="F2765" s="1">
        <v>20</v>
      </c>
      <c r="G2765" s="1">
        <v>0</v>
      </c>
      <c r="H2765" s="1" t="s">
        <v>779</v>
      </c>
      <c r="I2765" s="1">
        <v>0</v>
      </c>
      <c r="J2765" s="1">
        <v>0</v>
      </c>
      <c r="K2765" s="1">
        <v>0.02</v>
      </c>
      <c r="L2765" s="1">
        <v>113000000</v>
      </c>
      <c r="M2765" s="1" t="s">
        <v>5592</v>
      </c>
    </row>
    <row r="2766" spans="1:13" x14ac:dyDescent="0.25">
      <c r="A2766" s="1" t="s">
        <v>5593</v>
      </c>
      <c r="B2766" s="1">
        <v>18</v>
      </c>
      <c r="C2766" s="1">
        <v>0</v>
      </c>
      <c r="D2766" s="1">
        <f>IF(Table1[[#This Row],[Position]]&lt;4,3,(IF(Table1[[#This Row],[Position]]&gt;10,1,2)))</f>
        <v>1</v>
      </c>
      <c r="E2766" s="1">
        <f>IF(Table1[[#This Row],[Previous Position]]&lt;4,3,(IF(Table1[[#This Row],[Previous Position]]&gt;10,1,2)))</f>
        <v>3</v>
      </c>
      <c r="F2766" s="1">
        <v>20</v>
      </c>
      <c r="G2766" s="1">
        <v>32.54</v>
      </c>
      <c r="H2766" s="1" t="s">
        <v>173</v>
      </c>
      <c r="I2766" s="1">
        <v>0</v>
      </c>
      <c r="J2766" s="1">
        <v>0</v>
      </c>
      <c r="K2766" s="1">
        <v>0.99</v>
      </c>
      <c r="L2766" s="1">
        <v>33200000</v>
      </c>
      <c r="M2766" s="1" t="s">
        <v>5594</v>
      </c>
    </row>
    <row r="2767" spans="1:13" x14ac:dyDescent="0.25">
      <c r="A2767" s="1" t="s">
        <v>5595</v>
      </c>
      <c r="B2767" s="1">
        <v>20</v>
      </c>
      <c r="C2767" s="1">
        <v>20</v>
      </c>
      <c r="D2767" s="1">
        <f>IF(Table1[[#This Row],[Position]]&lt;4,3,(IF(Table1[[#This Row],[Position]]&gt;10,1,2)))</f>
        <v>1</v>
      </c>
      <c r="E2767" s="1">
        <f>IF(Table1[[#This Row],[Previous Position]]&lt;4,3,(IF(Table1[[#This Row],[Previous Position]]&gt;10,1,2)))</f>
        <v>1</v>
      </c>
      <c r="F2767" s="1">
        <v>20</v>
      </c>
      <c r="G2767" s="1">
        <v>2.27</v>
      </c>
      <c r="H2767" s="1" t="s">
        <v>4801</v>
      </c>
      <c r="I2767" s="1">
        <v>0</v>
      </c>
      <c r="J2767" s="1">
        <v>0</v>
      </c>
      <c r="K2767" s="1">
        <v>0.47</v>
      </c>
      <c r="L2767" s="1">
        <v>508000000</v>
      </c>
      <c r="M2767" s="1" t="s">
        <v>5596</v>
      </c>
    </row>
    <row r="2768" spans="1:13" x14ac:dyDescent="0.25">
      <c r="A2768" s="1" t="s">
        <v>5597</v>
      </c>
      <c r="B2768" s="1">
        <v>18</v>
      </c>
      <c r="C2768" s="1">
        <v>0</v>
      </c>
      <c r="D2768" s="1">
        <f>IF(Table1[[#This Row],[Position]]&lt;4,3,(IF(Table1[[#This Row],[Position]]&gt;10,1,2)))</f>
        <v>1</v>
      </c>
      <c r="E2768" s="1">
        <f>IF(Table1[[#This Row],[Previous Position]]&lt;4,3,(IF(Table1[[#This Row],[Previous Position]]&gt;10,1,2)))</f>
        <v>3</v>
      </c>
      <c r="F2768" s="1">
        <v>20</v>
      </c>
      <c r="G2768" s="1">
        <v>0</v>
      </c>
      <c r="H2768" s="1" t="s">
        <v>708</v>
      </c>
      <c r="I2768" s="1">
        <v>0</v>
      </c>
      <c r="J2768" s="1">
        <v>0</v>
      </c>
      <c r="K2768" s="1">
        <v>0.61</v>
      </c>
      <c r="L2768" s="1">
        <v>2460000</v>
      </c>
      <c r="M2768" s="1" t="s">
        <v>5598</v>
      </c>
    </row>
    <row r="2769" spans="1:13" x14ac:dyDescent="0.25">
      <c r="A2769" s="1" t="s">
        <v>5599</v>
      </c>
      <c r="B2769" s="1">
        <v>19</v>
      </c>
      <c r="C2769" s="1">
        <v>0</v>
      </c>
      <c r="D2769" s="1">
        <f>IF(Table1[[#This Row],[Position]]&lt;4,3,(IF(Table1[[#This Row],[Position]]&gt;10,1,2)))</f>
        <v>1</v>
      </c>
      <c r="E2769" s="1">
        <f>IF(Table1[[#This Row],[Previous Position]]&lt;4,3,(IF(Table1[[#This Row],[Previous Position]]&gt;10,1,2)))</f>
        <v>3</v>
      </c>
      <c r="F2769" s="1">
        <v>20</v>
      </c>
      <c r="G2769" s="1">
        <v>8.44</v>
      </c>
      <c r="H2769" s="1" t="s">
        <v>615</v>
      </c>
      <c r="I2769" s="1">
        <v>0</v>
      </c>
      <c r="J2769" s="1">
        <v>0</v>
      </c>
      <c r="K2769" s="1">
        <v>0.54</v>
      </c>
      <c r="L2769" s="1">
        <v>15000000</v>
      </c>
      <c r="M2769" s="1" t="s">
        <v>5600</v>
      </c>
    </row>
    <row r="2770" spans="1:13" x14ac:dyDescent="0.25">
      <c r="A2770" s="1" t="s">
        <v>5601</v>
      </c>
      <c r="B2770" s="1">
        <v>19</v>
      </c>
      <c r="C2770" s="1">
        <v>18</v>
      </c>
      <c r="D2770" s="1">
        <f>IF(Table1[[#This Row],[Position]]&lt;4,3,(IF(Table1[[#This Row],[Position]]&gt;10,1,2)))</f>
        <v>1</v>
      </c>
      <c r="E2770" s="1">
        <f>IF(Table1[[#This Row],[Previous Position]]&lt;4,3,(IF(Table1[[#This Row],[Previous Position]]&gt;10,1,2)))</f>
        <v>1</v>
      </c>
      <c r="F2770" s="1">
        <v>20</v>
      </c>
      <c r="G2770" s="1">
        <v>11.72</v>
      </c>
      <c r="H2770" s="1" t="s">
        <v>4009</v>
      </c>
      <c r="I2770" s="1">
        <v>0</v>
      </c>
      <c r="J2770" s="1">
        <v>0</v>
      </c>
      <c r="K2770" s="1">
        <v>0.91</v>
      </c>
      <c r="L2770" s="1">
        <v>1440000</v>
      </c>
      <c r="M2770" s="1" t="s">
        <v>5602</v>
      </c>
    </row>
    <row r="2771" spans="1:13" x14ac:dyDescent="0.25">
      <c r="A2771" s="1" t="s">
        <v>5603</v>
      </c>
      <c r="B2771" s="1">
        <v>19</v>
      </c>
      <c r="C2771" s="1">
        <v>0</v>
      </c>
      <c r="D2771" s="1">
        <f>IF(Table1[[#This Row],[Position]]&lt;4,3,(IF(Table1[[#This Row],[Position]]&gt;10,1,2)))</f>
        <v>1</v>
      </c>
      <c r="E2771" s="1">
        <f>IF(Table1[[#This Row],[Previous Position]]&lt;4,3,(IF(Table1[[#This Row],[Previous Position]]&gt;10,1,2)))</f>
        <v>3</v>
      </c>
      <c r="F2771" s="1">
        <v>20</v>
      </c>
      <c r="G2771" s="1">
        <v>35.840000000000003</v>
      </c>
      <c r="H2771" s="1" t="s">
        <v>1380</v>
      </c>
      <c r="I2771" s="1">
        <v>0</v>
      </c>
      <c r="J2771" s="1">
        <v>0</v>
      </c>
      <c r="K2771" s="1">
        <v>0.94</v>
      </c>
      <c r="L2771" s="1">
        <v>137000000</v>
      </c>
      <c r="M2771" s="1" t="s">
        <v>5604</v>
      </c>
    </row>
    <row r="2772" spans="1:13" x14ac:dyDescent="0.25">
      <c r="A2772" s="1" t="s">
        <v>5605</v>
      </c>
      <c r="B2772" s="1">
        <v>18</v>
      </c>
      <c r="C2772" s="1">
        <v>0</v>
      </c>
      <c r="D2772" s="1">
        <f>IF(Table1[[#This Row],[Position]]&lt;4,3,(IF(Table1[[#This Row],[Position]]&gt;10,1,2)))</f>
        <v>1</v>
      </c>
      <c r="E2772" s="1">
        <f>IF(Table1[[#This Row],[Previous Position]]&lt;4,3,(IF(Table1[[#This Row],[Previous Position]]&gt;10,1,2)))</f>
        <v>3</v>
      </c>
      <c r="F2772" s="1">
        <v>20</v>
      </c>
      <c r="G2772" s="1">
        <v>8.08</v>
      </c>
      <c r="H2772" s="1" t="s">
        <v>1123</v>
      </c>
      <c r="I2772" s="1">
        <v>0</v>
      </c>
      <c r="J2772" s="1">
        <v>0</v>
      </c>
      <c r="K2772" s="1">
        <v>0.23</v>
      </c>
      <c r="L2772" s="1">
        <v>28300000</v>
      </c>
      <c r="M2772" s="1" t="s">
        <v>5606</v>
      </c>
    </row>
    <row r="2773" spans="1:13" x14ac:dyDescent="0.25">
      <c r="A2773" s="1" t="s">
        <v>5607</v>
      </c>
      <c r="B2773" s="1">
        <v>18</v>
      </c>
      <c r="C2773" s="1">
        <v>17</v>
      </c>
      <c r="D2773" s="1">
        <f>IF(Table1[[#This Row],[Position]]&lt;4,3,(IF(Table1[[#This Row],[Position]]&gt;10,1,2)))</f>
        <v>1</v>
      </c>
      <c r="E2773" s="1">
        <f>IF(Table1[[#This Row],[Previous Position]]&lt;4,3,(IF(Table1[[#This Row],[Previous Position]]&gt;10,1,2)))</f>
        <v>1</v>
      </c>
      <c r="F2773" s="1">
        <v>20</v>
      </c>
      <c r="G2773" s="1">
        <v>0</v>
      </c>
      <c r="H2773" s="1" t="s">
        <v>12</v>
      </c>
      <c r="I2773" s="1">
        <v>0</v>
      </c>
      <c r="J2773" s="1">
        <v>0</v>
      </c>
      <c r="K2773" s="1">
        <v>0.75</v>
      </c>
      <c r="L2773" s="1">
        <v>190000000</v>
      </c>
      <c r="M2773" s="1" t="s">
        <v>5608</v>
      </c>
    </row>
    <row r="2774" spans="1:13" x14ac:dyDescent="0.25">
      <c r="A2774" s="1" t="s">
        <v>5609</v>
      </c>
      <c r="B2774" s="1">
        <v>20</v>
      </c>
      <c r="C2774" s="1">
        <v>15</v>
      </c>
      <c r="D2774" s="1">
        <f>IF(Table1[[#This Row],[Position]]&lt;4,3,(IF(Table1[[#This Row],[Position]]&gt;10,1,2)))</f>
        <v>1</v>
      </c>
      <c r="E2774" s="1">
        <f>IF(Table1[[#This Row],[Previous Position]]&lt;4,3,(IF(Table1[[#This Row],[Previous Position]]&gt;10,1,2)))</f>
        <v>1</v>
      </c>
      <c r="F2774" s="1">
        <v>20</v>
      </c>
      <c r="G2774" s="1">
        <v>5.43</v>
      </c>
      <c r="H2774" s="1" t="s">
        <v>5610</v>
      </c>
      <c r="I2774" s="1">
        <v>0</v>
      </c>
      <c r="J2774" s="1">
        <v>0</v>
      </c>
      <c r="K2774" s="1">
        <v>0.46</v>
      </c>
      <c r="L2774" s="1">
        <v>19000</v>
      </c>
      <c r="M2774" s="1" t="s">
        <v>5611</v>
      </c>
    </row>
    <row r="2775" spans="1:13" x14ac:dyDescent="0.25">
      <c r="A2775" s="1" t="s">
        <v>5612</v>
      </c>
      <c r="B2775" s="1">
        <v>19</v>
      </c>
      <c r="C2775" s="1">
        <v>0</v>
      </c>
      <c r="D2775" s="1">
        <f>IF(Table1[[#This Row],[Position]]&lt;4,3,(IF(Table1[[#This Row],[Position]]&gt;10,1,2)))</f>
        <v>1</v>
      </c>
      <c r="E2775" s="1">
        <f>IF(Table1[[#This Row],[Previous Position]]&lt;4,3,(IF(Table1[[#This Row],[Previous Position]]&gt;10,1,2)))</f>
        <v>3</v>
      </c>
      <c r="F2775" s="1">
        <v>20</v>
      </c>
      <c r="G2775" s="1">
        <v>11.22</v>
      </c>
      <c r="H2775" s="1" t="s">
        <v>1305</v>
      </c>
      <c r="I2775" s="1">
        <v>0</v>
      </c>
      <c r="J2775" s="1">
        <v>0</v>
      </c>
      <c r="K2775" s="1">
        <v>0.8</v>
      </c>
      <c r="L2775" s="1">
        <v>33600000</v>
      </c>
      <c r="M2775" s="1" t="s">
        <v>5613</v>
      </c>
    </row>
    <row r="2776" spans="1:13" x14ac:dyDescent="0.25">
      <c r="A2776" s="1" t="s">
        <v>5614</v>
      </c>
      <c r="B2776" s="1">
        <v>18</v>
      </c>
      <c r="C2776" s="1">
        <v>0</v>
      </c>
      <c r="D2776" s="1">
        <f>IF(Table1[[#This Row],[Position]]&lt;4,3,(IF(Table1[[#This Row],[Position]]&gt;10,1,2)))</f>
        <v>1</v>
      </c>
      <c r="E2776" s="1">
        <f>IF(Table1[[#This Row],[Previous Position]]&lt;4,3,(IF(Table1[[#This Row],[Previous Position]]&gt;10,1,2)))</f>
        <v>3</v>
      </c>
      <c r="F2776" s="1">
        <v>20</v>
      </c>
      <c r="G2776" s="1">
        <v>10.69</v>
      </c>
      <c r="H2776" s="1" t="s">
        <v>1088</v>
      </c>
      <c r="I2776" s="1">
        <v>0</v>
      </c>
      <c r="J2776" s="1">
        <v>0</v>
      </c>
      <c r="K2776" s="1">
        <v>0.84</v>
      </c>
      <c r="L2776" s="1">
        <v>5020000</v>
      </c>
      <c r="M2776" s="1" t="s">
        <v>5615</v>
      </c>
    </row>
    <row r="2777" spans="1:13" x14ac:dyDescent="0.25">
      <c r="A2777" s="1" t="s">
        <v>5616</v>
      </c>
      <c r="B2777" s="1">
        <v>19</v>
      </c>
      <c r="C2777" s="1">
        <v>19</v>
      </c>
      <c r="D2777" s="1">
        <f>IF(Table1[[#This Row],[Position]]&lt;4,3,(IF(Table1[[#This Row],[Position]]&gt;10,1,2)))</f>
        <v>1</v>
      </c>
      <c r="E2777" s="1">
        <f>IF(Table1[[#This Row],[Previous Position]]&lt;4,3,(IF(Table1[[#This Row],[Previous Position]]&gt;10,1,2)))</f>
        <v>1</v>
      </c>
      <c r="F2777" s="1">
        <v>20</v>
      </c>
      <c r="G2777" s="1">
        <v>0</v>
      </c>
      <c r="H2777" s="1" t="s">
        <v>2400</v>
      </c>
      <c r="I2777" s="1">
        <v>0</v>
      </c>
      <c r="J2777" s="1">
        <v>0</v>
      </c>
      <c r="K2777" s="1">
        <v>0.18</v>
      </c>
      <c r="L2777" s="1">
        <v>710000</v>
      </c>
      <c r="M2777" s="1" t="s">
        <v>5617</v>
      </c>
    </row>
    <row r="2778" spans="1:13" x14ac:dyDescent="0.25">
      <c r="A2778" s="1" t="s">
        <v>5618</v>
      </c>
      <c r="B2778" s="1">
        <v>18</v>
      </c>
      <c r="C2778" s="1">
        <v>18</v>
      </c>
      <c r="D2778" s="1">
        <f>IF(Table1[[#This Row],[Position]]&lt;4,3,(IF(Table1[[#This Row],[Position]]&gt;10,1,2)))</f>
        <v>1</v>
      </c>
      <c r="E2778" s="1">
        <f>IF(Table1[[#This Row],[Previous Position]]&lt;4,3,(IF(Table1[[#This Row],[Previous Position]]&gt;10,1,2)))</f>
        <v>1</v>
      </c>
      <c r="F2778" s="1">
        <v>20</v>
      </c>
      <c r="G2778" s="1">
        <v>0</v>
      </c>
      <c r="H2778" s="1" t="s">
        <v>912</v>
      </c>
      <c r="I2778" s="1">
        <v>0</v>
      </c>
      <c r="J2778" s="1">
        <v>0</v>
      </c>
      <c r="K2778" s="1">
        <v>0.9</v>
      </c>
      <c r="L2778" s="1">
        <v>221000000</v>
      </c>
      <c r="M2778" s="1" t="s">
        <v>5619</v>
      </c>
    </row>
    <row r="2779" spans="1:13" x14ac:dyDescent="0.25">
      <c r="A2779" s="1" t="s">
        <v>5620</v>
      </c>
      <c r="B2779" s="1">
        <v>16</v>
      </c>
      <c r="C2779" s="1">
        <v>16</v>
      </c>
      <c r="D2779" s="1">
        <f>IF(Table1[[#This Row],[Position]]&lt;4,3,(IF(Table1[[#This Row],[Position]]&gt;10,1,2)))</f>
        <v>1</v>
      </c>
      <c r="E2779" s="1">
        <f>IF(Table1[[#This Row],[Previous Position]]&lt;4,3,(IF(Table1[[#This Row],[Previous Position]]&gt;10,1,2)))</f>
        <v>1</v>
      </c>
      <c r="F2779" s="1">
        <v>10</v>
      </c>
      <c r="G2779" s="1">
        <v>0</v>
      </c>
      <c r="H2779" s="1" t="s">
        <v>1004</v>
      </c>
      <c r="I2779" s="1">
        <v>0</v>
      </c>
      <c r="J2779" s="1">
        <v>0</v>
      </c>
      <c r="K2779" s="1">
        <v>0.85</v>
      </c>
      <c r="L2779" s="1">
        <v>287000000</v>
      </c>
      <c r="M2779" s="1" t="s">
        <v>5621</v>
      </c>
    </row>
    <row r="2780" spans="1:13" x14ac:dyDescent="0.25">
      <c r="A2780" s="1" t="s">
        <v>5622</v>
      </c>
      <c r="B2780" s="1">
        <v>16</v>
      </c>
      <c r="C2780" s="1">
        <v>0</v>
      </c>
      <c r="D2780" s="1">
        <f>IF(Table1[[#This Row],[Position]]&lt;4,3,(IF(Table1[[#This Row],[Position]]&gt;10,1,2)))</f>
        <v>1</v>
      </c>
      <c r="E2780" s="1">
        <f>IF(Table1[[#This Row],[Previous Position]]&lt;4,3,(IF(Table1[[#This Row],[Previous Position]]&gt;10,1,2)))</f>
        <v>3</v>
      </c>
      <c r="F2780" s="1">
        <v>10</v>
      </c>
      <c r="G2780" s="1">
        <v>0</v>
      </c>
      <c r="H2780" s="1" t="s">
        <v>717</v>
      </c>
      <c r="I2780" s="1">
        <v>0</v>
      </c>
      <c r="J2780" s="1">
        <v>0</v>
      </c>
      <c r="K2780" s="1">
        <v>0.09</v>
      </c>
      <c r="L2780" s="1">
        <v>257000000</v>
      </c>
      <c r="M2780" s="1" t="s">
        <v>5623</v>
      </c>
    </row>
    <row r="2781" spans="1:13" x14ac:dyDescent="0.25">
      <c r="A2781" s="1" t="s">
        <v>5624</v>
      </c>
      <c r="B2781" s="1">
        <v>15</v>
      </c>
      <c r="C2781" s="1">
        <v>13</v>
      </c>
      <c r="D2781" s="1">
        <f>IF(Table1[[#This Row],[Position]]&lt;4,3,(IF(Table1[[#This Row],[Position]]&gt;10,1,2)))</f>
        <v>1</v>
      </c>
      <c r="E2781" s="1">
        <f>IF(Table1[[#This Row],[Previous Position]]&lt;4,3,(IF(Table1[[#This Row],[Previous Position]]&gt;10,1,2)))</f>
        <v>1</v>
      </c>
      <c r="F2781" s="1">
        <v>10</v>
      </c>
      <c r="G2781" s="1">
        <v>0</v>
      </c>
      <c r="H2781" s="1" t="s">
        <v>1534</v>
      </c>
      <c r="I2781" s="1">
        <v>0</v>
      </c>
      <c r="J2781" s="1">
        <v>0</v>
      </c>
      <c r="K2781" s="1">
        <v>0.94</v>
      </c>
      <c r="L2781" s="1">
        <v>351000000</v>
      </c>
      <c r="M2781" s="1" t="s">
        <v>5625</v>
      </c>
    </row>
    <row r="2782" spans="1:13" x14ac:dyDescent="0.25">
      <c r="A2782" s="1" t="s">
        <v>4460</v>
      </c>
      <c r="B2782" s="1">
        <v>15</v>
      </c>
      <c r="C2782" s="1">
        <v>14</v>
      </c>
      <c r="D2782" s="1">
        <f>IF(Table1[[#This Row],[Position]]&lt;4,3,(IF(Table1[[#This Row],[Position]]&gt;10,1,2)))</f>
        <v>1</v>
      </c>
      <c r="E2782" s="1">
        <f>IF(Table1[[#This Row],[Previous Position]]&lt;4,3,(IF(Table1[[#This Row],[Previous Position]]&gt;10,1,2)))</f>
        <v>1</v>
      </c>
      <c r="F2782" s="1">
        <v>10</v>
      </c>
      <c r="G2782" s="1">
        <v>0</v>
      </c>
      <c r="H2782" s="1" t="s">
        <v>12</v>
      </c>
      <c r="I2782" s="1">
        <v>0</v>
      </c>
      <c r="J2782" s="1">
        <v>0</v>
      </c>
      <c r="K2782" s="1">
        <v>0.99</v>
      </c>
      <c r="L2782" s="1">
        <v>22200000</v>
      </c>
      <c r="M2782" s="1" t="s">
        <v>4064</v>
      </c>
    </row>
    <row r="2783" spans="1:13" x14ac:dyDescent="0.25">
      <c r="A2783" s="1" t="s">
        <v>5626</v>
      </c>
      <c r="B2783" s="1">
        <v>15</v>
      </c>
      <c r="C2783" s="1">
        <v>16</v>
      </c>
      <c r="D2783" s="1">
        <f>IF(Table1[[#This Row],[Position]]&lt;4,3,(IF(Table1[[#This Row],[Position]]&gt;10,1,2)))</f>
        <v>1</v>
      </c>
      <c r="E2783" s="1">
        <f>IF(Table1[[#This Row],[Previous Position]]&lt;4,3,(IF(Table1[[#This Row],[Previous Position]]&gt;10,1,2)))</f>
        <v>1</v>
      </c>
      <c r="F2783" s="1">
        <v>10</v>
      </c>
      <c r="G2783" s="1">
        <v>45.48</v>
      </c>
      <c r="H2783" s="1" t="s">
        <v>5627</v>
      </c>
      <c r="I2783" s="1">
        <v>0</v>
      </c>
      <c r="J2783" s="1">
        <v>0</v>
      </c>
      <c r="K2783" s="1">
        <v>0.97</v>
      </c>
      <c r="L2783" s="1">
        <v>23200000</v>
      </c>
      <c r="M2783" s="1" t="s">
        <v>5628</v>
      </c>
    </row>
    <row r="2784" spans="1:13" x14ac:dyDescent="0.25">
      <c r="A2784" s="1" t="s">
        <v>5629</v>
      </c>
      <c r="B2784" s="1">
        <v>15</v>
      </c>
      <c r="C2784" s="1">
        <v>12</v>
      </c>
      <c r="D2784" s="1">
        <f>IF(Table1[[#This Row],[Position]]&lt;4,3,(IF(Table1[[#This Row],[Position]]&gt;10,1,2)))</f>
        <v>1</v>
      </c>
      <c r="E2784" s="1">
        <f>IF(Table1[[#This Row],[Previous Position]]&lt;4,3,(IF(Table1[[#This Row],[Previous Position]]&gt;10,1,2)))</f>
        <v>1</v>
      </c>
      <c r="F2784" s="1">
        <v>10</v>
      </c>
      <c r="G2784" s="1">
        <v>0</v>
      </c>
      <c r="H2784" s="1" t="s">
        <v>356</v>
      </c>
      <c r="I2784" s="1">
        <v>0</v>
      </c>
      <c r="J2784" s="1">
        <v>0</v>
      </c>
      <c r="K2784" s="1">
        <v>0.97</v>
      </c>
      <c r="L2784" s="1">
        <v>25300000</v>
      </c>
      <c r="M2784" s="1" t="s">
        <v>5630</v>
      </c>
    </row>
    <row r="2785" spans="1:13" x14ac:dyDescent="0.25">
      <c r="A2785" s="1" t="s">
        <v>5631</v>
      </c>
      <c r="B2785" s="1">
        <v>15</v>
      </c>
      <c r="C2785" s="1">
        <v>20</v>
      </c>
      <c r="D2785" s="1">
        <f>IF(Table1[[#This Row],[Position]]&lt;4,3,(IF(Table1[[#This Row],[Position]]&gt;10,1,2)))</f>
        <v>1</v>
      </c>
      <c r="E2785" s="1">
        <f>IF(Table1[[#This Row],[Previous Position]]&lt;4,3,(IF(Table1[[#This Row],[Previous Position]]&gt;10,1,2)))</f>
        <v>1</v>
      </c>
      <c r="F2785" s="1">
        <v>10</v>
      </c>
      <c r="G2785" s="1">
        <v>52.18</v>
      </c>
      <c r="H2785" s="1" t="s">
        <v>5627</v>
      </c>
      <c r="I2785" s="1">
        <v>0</v>
      </c>
      <c r="J2785" s="1">
        <v>0</v>
      </c>
      <c r="K2785" s="1">
        <v>0.85</v>
      </c>
      <c r="L2785" s="1">
        <v>23200000</v>
      </c>
      <c r="M2785" s="1" t="s">
        <v>5389</v>
      </c>
    </row>
    <row r="2786" spans="1:13" x14ac:dyDescent="0.25">
      <c r="A2786" s="1" t="s">
        <v>5632</v>
      </c>
      <c r="B2786" s="1">
        <v>21</v>
      </c>
      <c r="C2786" s="1">
        <v>0</v>
      </c>
      <c r="D2786" s="1">
        <f>IF(Table1[[#This Row],[Position]]&lt;4,3,(IF(Table1[[#This Row],[Position]]&gt;10,1,2)))</f>
        <v>1</v>
      </c>
      <c r="E2786" s="1">
        <f>IF(Table1[[#This Row],[Previous Position]]&lt;4,3,(IF(Table1[[#This Row],[Previous Position]]&gt;10,1,2)))</f>
        <v>3</v>
      </c>
      <c r="F2786" s="1">
        <v>20</v>
      </c>
      <c r="G2786" s="1">
        <v>0</v>
      </c>
      <c r="H2786" s="1" t="s">
        <v>253</v>
      </c>
      <c r="I2786" s="1">
        <v>0</v>
      </c>
      <c r="J2786" s="1">
        <v>0</v>
      </c>
      <c r="K2786" s="1">
        <v>0.02</v>
      </c>
      <c r="L2786" s="1">
        <v>140000000</v>
      </c>
      <c r="M2786" s="1" t="s">
        <v>5633</v>
      </c>
    </row>
    <row r="2787" spans="1:13" x14ac:dyDescent="0.25">
      <c r="A2787" s="1" t="s">
        <v>5634</v>
      </c>
      <c r="B2787" s="1">
        <v>17</v>
      </c>
      <c r="C2787" s="1">
        <v>16</v>
      </c>
      <c r="D2787" s="1">
        <f>IF(Table1[[#This Row],[Position]]&lt;4,3,(IF(Table1[[#This Row],[Position]]&gt;10,1,2)))</f>
        <v>1</v>
      </c>
      <c r="E2787" s="1">
        <f>IF(Table1[[#This Row],[Previous Position]]&lt;4,3,(IF(Table1[[#This Row],[Previous Position]]&gt;10,1,2)))</f>
        <v>1</v>
      </c>
      <c r="F2787" s="1">
        <v>10</v>
      </c>
      <c r="G2787" s="1">
        <v>0</v>
      </c>
      <c r="H2787" s="1" t="s">
        <v>5150</v>
      </c>
      <c r="I2787" s="1">
        <v>0</v>
      </c>
      <c r="J2787" s="1">
        <v>0</v>
      </c>
      <c r="K2787" s="1">
        <v>0.92</v>
      </c>
      <c r="L2787" s="1">
        <v>19500000</v>
      </c>
      <c r="M2787" s="1" t="s">
        <v>5635</v>
      </c>
    </row>
    <row r="2788" spans="1:13" x14ac:dyDescent="0.25">
      <c r="A2788" s="1" t="s">
        <v>5636</v>
      </c>
      <c r="B2788" s="1">
        <v>17</v>
      </c>
      <c r="C2788" s="1">
        <v>17</v>
      </c>
      <c r="D2788" s="1">
        <f>IF(Table1[[#This Row],[Position]]&lt;4,3,(IF(Table1[[#This Row],[Position]]&gt;10,1,2)))</f>
        <v>1</v>
      </c>
      <c r="E2788" s="1">
        <f>IF(Table1[[#This Row],[Previous Position]]&lt;4,3,(IF(Table1[[#This Row],[Previous Position]]&gt;10,1,2)))</f>
        <v>1</v>
      </c>
      <c r="F2788" s="1">
        <v>10</v>
      </c>
      <c r="G2788" s="1">
        <v>6.42</v>
      </c>
      <c r="H2788" s="1" t="s">
        <v>4801</v>
      </c>
      <c r="I2788" s="1">
        <v>0</v>
      </c>
      <c r="J2788" s="1">
        <v>0</v>
      </c>
      <c r="K2788" s="1">
        <v>0.75</v>
      </c>
      <c r="L2788" s="1">
        <v>74400000</v>
      </c>
      <c r="M2788" s="1" t="s">
        <v>5637</v>
      </c>
    </row>
    <row r="2789" spans="1:13" x14ac:dyDescent="0.25">
      <c r="A2789" s="1" t="s">
        <v>5638</v>
      </c>
      <c r="B2789" s="1">
        <v>20</v>
      </c>
      <c r="C2789" s="1">
        <v>0</v>
      </c>
      <c r="D2789" s="1">
        <f>IF(Table1[[#This Row],[Position]]&lt;4,3,(IF(Table1[[#This Row],[Position]]&gt;10,1,2)))</f>
        <v>1</v>
      </c>
      <c r="E2789" s="1">
        <f>IF(Table1[[#This Row],[Previous Position]]&lt;4,3,(IF(Table1[[#This Row],[Previous Position]]&gt;10,1,2)))</f>
        <v>3</v>
      </c>
      <c r="F2789" s="1">
        <v>10</v>
      </c>
      <c r="G2789" s="1">
        <v>31.04</v>
      </c>
      <c r="H2789" s="1" t="s">
        <v>18</v>
      </c>
      <c r="I2789" s="1">
        <v>0</v>
      </c>
      <c r="J2789" s="1">
        <v>0</v>
      </c>
      <c r="K2789" s="1">
        <v>0.92</v>
      </c>
      <c r="L2789" s="1">
        <v>10300000</v>
      </c>
      <c r="M2789" s="1" t="s">
        <v>5639</v>
      </c>
    </row>
    <row r="2790" spans="1:13" x14ac:dyDescent="0.25">
      <c r="A2790" s="1" t="s">
        <v>5640</v>
      </c>
      <c r="B2790" s="1">
        <v>18</v>
      </c>
      <c r="C2790" s="1">
        <v>16</v>
      </c>
      <c r="D2790" s="1">
        <f>IF(Table1[[#This Row],[Position]]&lt;4,3,(IF(Table1[[#This Row],[Position]]&gt;10,1,2)))</f>
        <v>1</v>
      </c>
      <c r="E2790" s="1">
        <f>IF(Table1[[#This Row],[Previous Position]]&lt;4,3,(IF(Table1[[#This Row],[Previous Position]]&gt;10,1,2)))</f>
        <v>1</v>
      </c>
      <c r="F2790" s="1">
        <v>10</v>
      </c>
      <c r="G2790" s="1">
        <v>0</v>
      </c>
      <c r="H2790" s="1" t="s">
        <v>45</v>
      </c>
      <c r="I2790" s="1">
        <v>0</v>
      </c>
      <c r="J2790" s="1">
        <v>0</v>
      </c>
      <c r="K2790" s="1">
        <v>0</v>
      </c>
      <c r="L2790" s="1">
        <v>346000000</v>
      </c>
      <c r="M2790" s="1" t="s">
        <v>5641</v>
      </c>
    </row>
    <row r="2791" spans="1:13" x14ac:dyDescent="0.25">
      <c r="A2791" s="1" t="s">
        <v>5642</v>
      </c>
      <c r="B2791" s="1">
        <v>19</v>
      </c>
      <c r="C2791" s="1">
        <v>19</v>
      </c>
      <c r="D2791" s="1">
        <f>IF(Table1[[#This Row],[Position]]&lt;4,3,(IF(Table1[[#This Row],[Position]]&gt;10,1,2)))</f>
        <v>1</v>
      </c>
      <c r="E2791" s="1">
        <f>IF(Table1[[#This Row],[Previous Position]]&lt;4,3,(IF(Table1[[#This Row],[Previous Position]]&gt;10,1,2)))</f>
        <v>1</v>
      </c>
      <c r="F2791" s="1">
        <v>10</v>
      </c>
      <c r="G2791" s="1">
        <v>0</v>
      </c>
      <c r="H2791" s="1" t="s">
        <v>2390</v>
      </c>
      <c r="I2791" s="1">
        <v>0</v>
      </c>
      <c r="J2791" s="1">
        <v>0</v>
      </c>
      <c r="K2791" s="1">
        <v>0.18</v>
      </c>
      <c r="L2791" s="1">
        <v>155000000</v>
      </c>
      <c r="M2791" s="1" t="s">
        <v>3023</v>
      </c>
    </row>
    <row r="2792" spans="1:13" x14ac:dyDescent="0.25">
      <c r="A2792" s="1" t="s">
        <v>5643</v>
      </c>
      <c r="B2792" s="1">
        <v>18</v>
      </c>
      <c r="C2792" s="1">
        <v>0</v>
      </c>
      <c r="D2792" s="1">
        <f>IF(Table1[[#This Row],[Position]]&lt;4,3,(IF(Table1[[#This Row],[Position]]&gt;10,1,2)))</f>
        <v>1</v>
      </c>
      <c r="E2792" s="1">
        <f>IF(Table1[[#This Row],[Previous Position]]&lt;4,3,(IF(Table1[[#This Row],[Previous Position]]&gt;10,1,2)))</f>
        <v>3</v>
      </c>
      <c r="F2792" s="1">
        <v>10</v>
      </c>
      <c r="G2792" s="1">
        <v>0</v>
      </c>
      <c r="H2792" s="1" t="s">
        <v>143</v>
      </c>
      <c r="I2792" s="1">
        <v>0</v>
      </c>
      <c r="J2792" s="1">
        <v>0</v>
      </c>
      <c r="K2792" s="1">
        <v>0.4</v>
      </c>
      <c r="L2792" s="1">
        <v>64700000</v>
      </c>
      <c r="M2792" s="1" t="s">
        <v>3023</v>
      </c>
    </row>
    <row r="2793" spans="1:13" x14ac:dyDescent="0.25">
      <c r="A2793" s="1" t="s">
        <v>5644</v>
      </c>
      <c r="B2793" s="1">
        <v>19</v>
      </c>
      <c r="C2793" s="1">
        <v>16</v>
      </c>
      <c r="D2793" s="1">
        <f>IF(Table1[[#This Row],[Position]]&lt;4,3,(IF(Table1[[#This Row],[Position]]&gt;10,1,2)))</f>
        <v>1</v>
      </c>
      <c r="E2793" s="1">
        <f>IF(Table1[[#This Row],[Previous Position]]&lt;4,3,(IF(Table1[[#This Row],[Previous Position]]&gt;10,1,2)))</f>
        <v>1</v>
      </c>
      <c r="F2793" s="1">
        <v>10</v>
      </c>
      <c r="G2793" s="1">
        <v>0</v>
      </c>
      <c r="H2793" s="1" t="s">
        <v>522</v>
      </c>
      <c r="I2793" s="1">
        <v>0</v>
      </c>
      <c r="J2793" s="1">
        <v>0</v>
      </c>
      <c r="K2793" s="1">
        <v>0.96</v>
      </c>
      <c r="L2793" s="1">
        <v>17400000</v>
      </c>
      <c r="M2793" s="1" t="s">
        <v>5645</v>
      </c>
    </row>
    <row r="2794" spans="1:13" x14ac:dyDescent="0.25">
      <c r="A2794" s="1" t="s">
        <v>5646</v>
      </c>
      <c r="B2794" s="1">
        <v>19</v>
      </c>
      <c r="C2794" s="1">
        <v>19</v>
      </c>
      <c r="D2794" s="1">
        <f>IF(Table1[[#This Row],[Position]]&lt;4,3,(IF(Table1[[#This Row],[Position]]&gt;10,1,2)))</f>
        <v>1</v>
      </c>
      <c r="E2794" s="1">
        <f>IF(Table1[[#This Row],[Previous Position]]&lt;4,3,(IF(Table1[[#This Row],[Previous Position]]&gt;10,1,2)))</f>
        <v>1</v>
      </c>
      <c r="F2794" s="1">
        <v>10</v>
      </c>
      <c r="G2794" s="1">
        <v>0</v>
      </c>
      <c r="H2794" s="1" t="s">
        <v>2390</v>
      </c>
      <c r="I2794" s="1">
        <v>0</v>
      </c>
      <c r="J2794" s="1">
        <v>0</v>
      </c>
      <c r="K2794" s="1">
        <v>0.23</v>
      </c>
      <c r="L2794" s="1">
        <v>155000000</v>
      </c>
      <c r="M2794" s="1" t="s">
        <v>5647</v>
      </c>
    </row>
    <row r="2795" spans="1:13" x14ac:dyDescent="0.25">
      <c r="A2795" s="1" t="s">
        <v>5648</v>
      </c>
      <c r="B2795" s="1">
        <v>19</v>
      </c>
      <c r="C2795" s="1">
        <v>20</v>
      </c>
      <c r="D2795" s="1">
        <f>IF(Table1[[#This Row],[Position]]&lt;4,3,(IF(Table1[[#This Row],[Position]]&gt;10,1,2)))</f>
        <v>1</v>
      </c>
      <c r="E2795" s="1">
        <f>IF(Table1[[#This Row],[Previous Position]]&lt;4,3,(IF(Table1[[#This Row],[Previous Position]]&gt;10,1,2)))</f>
        <v>1</v>
      </c>
      <c r="F2795" s="1">
        <v>10</v>
      </c>
      <c r="G2795" s="1">
        <v>0</v>
      </c>
      <c r="H2795" s="1" t="s">
        <v>2390</v>
      </c>
      <c r="I2795" s="1">
        <v>0</v>
      </c>
      <c r="J2795" s="1">
        <v>0</v>
      </c>
      <c r="K2795" s="1">
        <v>0.2</v>
      </c>
      <c r="L2795" s="1">
        <v>154000000</v>
      </c>
      <c r="M2795" s="1" t="s">
        <v>5649</v>
      </c>
    </row>
    <row r="2796" spans="1:13" x14ac:dyDescent="0.25">
      <c r="A2796" s="1" t="s">
        <v>5650</v>
      </c>
      <c r="B2796" s="1">
        <v>19</v>
      </c>
      <c r="C2796" s="1">
        <v>18</v>
      </c>
      <c r="D2796" s="1">
        <f>IF(Table1[[#This Row],[Position]]&lt;4,3,(IF(Table1[[#This Row],[Position]]&gt;10,1,2)))</f>
        <v>1</v>
      </c>
      <c r="E2796" s="1">
        <f>IF(Table1[[#This Row],[Previous Position]]&lt;4,3,(IF(Table1[[#This Row],[Previous Position]]&gt;10,1,2)))</f>
        <v>1</v>
      </c>
      <c r="F2796" s="1">
        <v>10</v>
      </c>
      <c r="G2796" s="1">
        <v>0</v>
      </c>
      <c r="H2796" s="1" t="s">
        <v>2390</v>
      </c>
      <c r="I2796" s="1">
        <v>0</v>
      </c>
      <c r="J2796" s="1">
        <v>0</v>
      </c>
      <c r="K2796" s="1">
        <v>0.2</v>
      </c>
      <c r="L2796" s="1">
        <v>274000000</v>
      </c>
      <c r="M2796" s="1" t="s">
        <v>5621</v>
      </c>
    </row>
    <row r="2797" spans="1:13" x14ac:dyDescent="0.25">
      <c r="A2797" s="1" t="s">
        <v>5651</v>
      </c>
      <c r="B2797" s="1">
        <v>20</v>
      </c>
      <c r="C2797" s="1">
        <v>19</v>
      </c>
      <c r="D2797" s="1">
        <f>IF(Table1[[#This Row],[Position]]&lt;4,3,(IF(Table1[[#This Row],[Position]]&gt;10,1,2)))</f>
        <v>1</v>
      </c>
      <c r="E2797" s="1">
        <f>IF(Table1[[#This Row],[Previous Position]]&lt;4,3,(IF(Table1[[#This Row],[Previous Position]]&gt;10,1,2)))</f>
        <v>1</v>
      </c>
      <c r="F2797" s="1">
        <v>10</v>
      </c>
      <c r="G2797" s="1">
        <v>0</v>
      </c>
      <c r="H2797" s="1" t="s">
        <v>2446</v>
      </c>
      <c r="I2797" s="1">
        <v>0</v>
      </c>
      <c r="J2797" s="1">
        <v>0</v>
      </c>
      <c r="K2797" s="1">
        <v>0.96</v>
      </c>
      <c r="L2797" s="1">
        <v>3860000</v>
      </c>
      <c r="M2797" s="1" t="s">
        <v>5637</v>
      </c>
    </row>
  </sheetData>
  <pageMargins left="0.75" right="0.75" top="1" bottom="1" header="0.5" footer="0.5"/>
  <pageSetup orientation="portrait" horizontalDpi="1200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M896"/>
  <sheetViews>
    <sheetView zoomScaleNormal="100" workbookViewId="0"/>
  </sheetViews>
  <sheetFormatPr defaultRowHeight="15" x14ac:dyDescent="0.25"/>
  <cols>
    <col min="1" max="1" width="36.5703125" bestFit="1" customWidth="1"/>
    <col min="2" max="2" width="9.42578125" customWidth="1"/>
    <col min="3" max="3" width="16.5703125" customWidth="1"/>
    <col min="4" max="4" width="11" bestFit="1" customWidth="1"/>
    <col min="5" max="5" width="11" customWidth="1"/>
    <col min="6" max="6" width="15" bestFit="1" customWidth="1"/>
    <col min="7" max="7" width="6.28515625" bestFit="1" customWidth="1"/>
    <col min="8" max="8" width="33" customWidth="1"/>
    <col min="9" max="9" width="9.85546875" customWidth="1"/>
    <col min="10" max="10" width="13" customWidth="1"/>
    <col min="11" max="11" width="13.140625" bestFit="1" customWidth="1"/>
    <col min="12" max="12" width="18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6904</v>
      </c>
      <c r="E1" s="1" t="s">
        <v>6906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  <row r="2" spans="1:13" x14ac:dyDescent="0.25">
      <c r="A2" s="1" t="s">
        <v>6893</v>
      </c>
      <c r="B2" s="1">
        <v>1</v>
      </c>
      <c r="C2" s="1">
        <v>1</v>
      </c>
      <c r="D2" s="1">
        <f>IF(Table2[[#This Row],[Position]]&lt;4,3,(IF(Table2[[#This Row],[Position]]&gt;10,1,2)))</f>
        <v>3</v>
      </c>
      <c r="E2" s="1">
        <f>IF(Table2[[#This Row],[Previous Position]]&lt;4,3,(IF(Table2[[#This Row],[Previous Position]]&gt;10,1,2)))</f>
        <v>3</v>
      </c>
      <c r="F2" s="1">
        <v>12100</v>
      </c>
      <c r="G2" s="1">
        <v>7.07</v>
      </c>
      <c r="H2" s="1" t="s">
        <v>5660</v>
      </c>
      <c r="I2" s="1">
        <v>38.17</v>
      </c>
      <c r="J2" s="1">
        <v>22.95</v>
      </c>
      <c r="K2" s="1">
        <v>0.19</v>
      </c>
      <c r="L2" s="1">
        <v>445000</v>
      </c>
      <c r="M2" s="1" t="s">
        <v>6892</v>
      </c>
    </row>
    <row r="3" spans="1:13" x14ac:dyDescent="0.25">
      <c r="A3" s="1" t="s">
        <v>6891</v>
      </c>
      <c r="B3" s="1">
        <v>7</v>
      </c>
      <c r="C3" s="1">
        <v>7</v>
      </c>
      <c r="D3" s="1">
        <f>IF(Table2[[#This Row],[Position]]&lt;4,3,(IF(Table2[[#This Row],[Position]]&gt;10,1,2)))</f>
        <v>2</v>
      </c>
      <c r="E3" s="1">
        <f>IF(Table2[[#This Row],[Previous Position]]&lt;4,3,(IF(Table2[[#This Row],[Previous Position]]&gt;10,1,2)))</f>
        <v>2</v>
      </c>
      <c r="F3" s="1">
        <v>18100</v>
      </c>
      <c r="G3" s="1">
        <v>15.25</v>
      </c>
      <c r="H3" s="1" t="s">
        <v>5847</v>
      </c>
      <c r="I3" s="1">
        <v>4.8499999999999996</v>
      </c>
      <c r="J3" s="1">
        <v>6.3</v>
      </c>
      <c r="K3" s="1">
        <v>0.18</v>
      </c>
      <c r="L3" s="1">
        <v>138000000</v>
      </c>
      <c r="M3" s="1" t="s">
        <v>6890</v>
      </c>
    </row>
    <row r="4" spans="1:13" x14ac:dyDescent="0.25">
      <c r="A4" s="1" t="s">
        <v>17</v>
      </c>
      <c r="B4" s="1">
        <v>3</v>
      </c>
      <c r="C4" s="1">
        <v>3</v>
      </c>
      <c r="D4" s="1">
        <f>IF(Table2[[#This Row],[Position]]&lt;4,3,(IF(Table2[[#This Row],[Position]]&gt;10,1,2)))</f>
        <v>3</v>
      </c>
      <c r="E4" s="1">
        <f>IF(Table2[[#This Row],[Previous Position]]&lt;4,3,(IF(Table2[[#This Row],[Previous Position]]&gt;10,1,2)))</f>
        <v>3</v>
      </c>
      <c r="F4" s="1">
        <v>5400</v>
      </c>
      <c r="G4" s="1">
        <v>26.53</v>
      </c>
      <c r="H4" s="1" t="s">
        <v>5685</v>
      </c>
      <c r="I4" s="1">
        <v>3.26</v>
      </c>
      <c r="J4" s="1">
        <v>7.35</v>
      </c>
      <c r="K4" s="1">
        <v>0.94</v>
      </c>
      <c r="L4" s="1">
        <v>53800000</v>
      </c>
      <c r="M4" s="1" t="s">
        <v>19</v>
      </c>
    </row>
    <row r="5" spans="1:13" x14ac:dyDescent="0.25">
      <c r="A5" s="1" t="s">
        <v>52</v>
      </c>
      <c r="B5" s="1">
        <v>3</v>
      </c>
      <c r="C5" s="1">
        <v>3</v>
      </c>
      <c r="D5" s="1">
        <f>IF(Table2[[#This Row],[Position]]&lt;4,3,(IF(Table2[[#This Row],[Position]]&gt;10,1,2)))</f>
        <v>3</v>
      </c>
      <c r="E5" s="1">
        <f>IF(Table2[[#This Row],[Previous Position]]&lt;4,3,(IF(Table2[[#This Row],[Previous Position]]&gt;10,1,2)))</f>
        <v>3</v>
      </c>
      <c r="F5" s="1">
        <v>4400</v>
      </c>
      <c r="G5" s="1">
        <v>58.55</v>
      </c>
      <c r="H5" s="1" t="s">
        <v>5818</v>
      </c>
      <c r="I5" s="1">
        <v>2.65</v>
      </c>
      <c r="J5" s="1">
        <v>13.23</v>
      </c>
      <c r="K5" s="1">
        <v>0.97</v>
      </c>
      <c r="L5" s="1">
        <v>31000000</v>
      </c>
      <c r="M5" s="1" t="s">
        <v>54</v>
      </c>
    </row>
    <row r="6" spans="1:13" x14ac:dyDescent="0.25">
      <c r="A6" s="1" t="s">
        <v>55</v>
      </c>
      <c r="B6" s="1">
        <v>4</v>
      </c>
      <c r="C6" s="1">
        <v>4</v>
      </c>
      <c r="D6" s="1">
        <f>IF(Table2[[#This Row],[Position]]&lt;4,3,(IF(Table2[[#This Row],[Position]]&gt;10,1,2)))</f>
        <v>2</v>
      </c>
      <c r="E6" s="1">
        <f>IF(Table2[[#This Row],[Previous Position]]&lt;4,3,(IF(Table2[[#This Row],[Previous Position]]&gt;10,1,2)))</f>
        <v>2</v>
      </c>
      <c r="F6" s="1">
        <v>5400</v>
      </c>
      <c r="G6" s="1">
        <v>13.08</v>
      </c>
      <c r="H6" s="1" t="s">
        <v>5699</v>
      </c>
      <c r="I6" s="1">
        <v>2.5299999999999998</v>
      </c>
      <c r="J6" s="1">
        <v>2.82</v>
      </c>
      <c r="K6" s="1">
        <v>0.89</v>
      </c>
      <c r="L6" s="1">
        <v>16300000</v>
      </c>
      <c r="M6" s="1" t="s">
        <v>57</v>
      </c>
    </row>
    <row r="7" spans="1:13" x14ac:dyDescent="0.25">
      <c r="A7" s="1" t="s">
        <v>6889</v>
      </c>
      <c r="B7" s="1">
        <v>1</v>
      </c>
      <c r="C7" s="1">
        <v>1</v>
      </c>
      <c r="D7" s="1">
        <f>IF(Table2[[#This Row],[Position]]&lt;4,3,(IF(Table2[[#This Row],[Position]]&gt;10,1,2)))</f>
        <v>3</v>
      </c>
      <c r="E7" s="1">
        <f>IF(Table2[[#This Row],[Previous Position]]&lt;4,3,(IF(Table2[[#This Row],[Previous Position]]&gt;10,1,2)))</f>
        <v>3</v>
      </c>
      <c r="F7" s="1">
        <v>590</v>
      </c>
      <c r="G7" s="1">
        <v>5.33</v>
      </c>
      <c r="H7" s="1" t="s">
        <v>5660</v>
      </c>
      <c r="I7" s="1">
        <v>1.86</v>
      </c>
      <c r="J7" s="1">
        <v>0.84</v>
      </c>
      <c r="K7" s="1">
        <v>0.19</v>
      </c>
      <c r="L7" s="1">
        <v>280000</v>
      </c>
      <c r="M7" s="1" t="s">
        <v>6888</v>
      </c>
    </row>
    <row r="8" spans="1:13" x14ac:dyDescent="0.25">
      <c r="A8" s="1" t="s">
        <v>6830</v>
      </c>
      <c r="B8" s="1">
        <v>1</v>
      </c>
      <c r="C8" s="1">
        <v>1</v>
      </c>
      <c r="D8" s="1">
        <f>IF(Table2[[#This Row],[Position]]&lt;4,3,(IF(Table2[[#This Row],[Position]]&gt;10,1,2)))</f>
        <v>3</v>
      </c>
      <c r="E8" s="1">
        <f>IF(Table2[[#This Row],[Previous Position]]&lt;4,3,(IF(Table2[[#This Row],[Previous Position]]&gt;10,1,2)))</f>
        <v>3</v>
      </c>
      <c r="F8" s="1">
        <v>480</v>
      </c>
      <c r="G8" s="1">
        <v>11.02</v>
      </c>
      <c r="H8" s="1" t="s">
        <v>5789</v>
      </c>
      <c r="I8" s="1">
        <v>1.51</v>
      </c>
      <c r="J8" s="1">
        <v>1.41</v>
      </c>
      <c r="K8" s="1">
        <v>0.18</v>
      </c>
      <c r="L8" s="1">
        <v>213000</v>
      </c>
      <c r="M8" s="1" t="s">
        <v>6829</v>
      </c>
    </row>
    <row r="9" spans="1:13" x14ac:dyDescent="0.25">
      <c r="A9" s="1" t="s">
        <v>6887</v>
      </c>
      <c r="B9" s="1">
        <v>2</v>
      </c>
      <c r="C9" s="1">
        <v>2</v>
      </c>
      <c r="D9" s="1">
        <f>IF(Table2[[#This Row],[Position]]&lt;4,3,(IF(Table2[[#This Row],[Position]]&gt;10,1,2)))</f>
        <v>3</v>
      </c>
      <c r="E9" s="1">
        <f>IF(Table2[[#This Row],[Previous Position]]&lt;4,3,(IF(Table2[[#This Row],[Previous Position]]&gt;10,1,2)))</f>
        <v>3</v>
      </c>
      <c r="F9" s="1">
        <v>1600</v>
      </c>
      <c r="G9" s="1">
        <v>42.41</v>
      </c>
      <c r="H9" s="1" t="s">
        <v>5917</v>
      </c>
      <c r="I9" s="1">
        <v>1.39</v>
      </c>
      <c r="J9" s="1">
        <v>5.03</v>
      </c>
      <c r="K9" s="1">
        <v>0.96</v>
      </c>
      <c r="L9" s="1">
        <v>1270000</v>
      </c>
      <c r="M9" s="1" t="s">
        <v>6886</v>
      </c>
    </row>
    <row r="10" spans="1:13" x14ac:dyDescent="0.25">
      <c r="A10" s="1" t="s">
        <v>6885</v>
      </c>
      <c r="B10" s="1">
        <v>2</v>
      </c>
      <c r="C10" s="1">
        <v>2</v>
      </c>
      <c r="D10" s="1">
        <f>IF(Table2[[#This Row],[Position]]&lt;4,3,(IF(Table2[[#This Row],[Position]]&gt;10,1,2)))</f>
        <v>3</v>
      </c>
      <c r="E10" s="1">
        <f>IF(Table2[[#This Row],[Previous Position]]&lt;4,3,(IF(Table2[[#This Row],[Previous Position]]&gt;10,1,2)))</f>
        <v>3</v>
      </c>
      <c r="F10" s="1">
        <v>1300</v>
      </c>
      <c r="G10" s="1">
        <v>2.5</v>
      </c>
      <c r="H10" s="1" t="s">
        <v>5757</v>
      </c>
      <c r="I10" s="1">
        <v>1.1299999999999999</v>
      </c>
      <c r="J10" s="1">
        <v>0.24</v>
      </c>
      <c r="K10" s="1">
        <v>0.18</v>
      </c>
      <c r="L10" s="1">
        <v>46300000</v>
      </c>
      <c r="M10" s="1" t="s">
        <v>6884</v>
      </c>
    </row>
    <row r="11" spans="1:13" x14ac:dyDescent="0.25">
      <c r="A11" s="1" t="s">
        <v>6799</v>
      </c>
      <c r="B11" s="1">
        <v>1</v>
      </c>
      <c r="C11" s="1">
        <v>1</v>
      </c>
      <c r="D11" s="1">
        <f>IF(Table2[[#This Row],[Position]]&lt;4,3,(IF(Table2[[#This Row],[Position]]&gt;10,1,2)))</f>
        <v>3</v>
      </c>
      <c r="E11" s="1">
        <f>IF(Table2[[#This Row],[Previous Position]]&lt;4,3,(IF(Table2[[#This Row],[Previous Position]]&gt;10,1,2)))</f>
        <v>3</v>
      </c>
      <c r="F11" s="1">
        <v>320</v>
      </c>
      <c r="G11" s="1">
        <v>4.57</v>
      </c>
      <c r="H11" s="1" t="s">
        <v>6883</v>
      </c>
      <c r="I11" s="1">
        <v>1</v>
      </c>
      <c r="J11" s="1">
        <v>0.39</v>
      </c>
      <c r="K11" s="1">
        <v>0.12</v>
      </c>
      <c r="L11" s="1">
        <v>71000</v>
      </c>
      <c r="M11" s="1" t="s">
        <v>6797</v>
      </c>
    </row>
    <row r="12" spans="1:13" x14ac:dyDescent="0.25">
      <c r="A12" s="1" t="s">
        <v>20</v>
      </c>
      <c r="B12" s="1">
        <v>13</v>
      </c>
      <c r="C12" s="1">
        <v>13</v>
      </c>
      <c r="D12" s="1">
        <f>IF(Table2[[#This Row],[Position]]&lt;4,3,(IF(Table2[[#This Row],[Position]]&gt;10,1,2)))</f>
        <v>1</v>
      </c>
      <c r="E12" s="1">
        <f>IF(Table2[[#This Row],[Previous Position]]&lt;4,3,(IF(Table2[[#This Row],[Previous Position]]&gt;10,1,2)))</f>
        <v>1</v>
      </c>
      <c r="F12" s="1">
        <v>12100</v>
      </c>
      <c r="G12" s="1">
        <v>19.14</v>
      </c>
      <c r="H12" s="1" t="s">
        <v>5834</v>
      </c>
      <c r="I12" s="1">
        <v>0.73</v>
      </c>
      <c r="J12" s="1">
        <v>1.18</v>
      </c>
      <c r="K12" s="1">
        <v>0.93</v>
      </c>
      <c r="L12" s="1">
        <v>359000000</v>
      </c>
      <c r="M12" s="1" t="s">
        <v>22</v>
      </c>
    </row>
    <row r="13" spans="1:13" x14ac:dyDescent="0.25">
      <c r="A13" s="1" t="s">
        <v>6882</v>
      </c>
      <c r="B13" s="1">
        <v>8</v>
      </c>
      <c r="C13" s="1">
        <v>7</v>
      </c>
      <c r="D13" s="1">
        <f>IF(Table2[[#This Row],[Position]]&lt;4,3,(IF(Table2[[#This Row],[Position]]&gt;10,1,2)))</f>
        <v>2</v>
      </c>
      <c r="E13" s="1">
        <f>IF(Table2[[#This Row],[Previous Position]]&lt;4,3,(IF(Table2[[#This Row],[Previous Position]]&gt;10,1,2)))</f>
        <v>2</v>
      </c>
      <c r="F13" s="1">
        <v>3600</v>
      </c>
      <c r="G13" s="1">
        <v>6.27</v>
      </c>
      <c r="H13" s="1" t="s">
        <v>5757</v>
      </c>
      <c r="I13" s="1">
        <v>0.72</v>
      </c>
      <c r="J13" s="1">
        <v>0.38</v>
      </c>
      <c r="K13" s="1">
        <v>7.0000000000000007E-2</v>
      </c>
      <c r="L13" s="1">
        <v>52000000</v>
      </c>
      <c r="M13" s="1" t="s">
        <v>6881</v>
      </c>
    </row>
    <row r="14" spans="1:13" x14ac:dyDescent="0.25">
      <c r="A14" s="1" t="s">
        <v>73</v>
      </c>
      <c r="B14" s="1">
        <v>4</v>
      </c>
      <c r="C14" s="1">
        <v>4</v>
      </c>
      <c r="D14" s="1">
        <f>IF(Table2[[#This Row],[Position]]&lt;4,3,(IF(Table2[[#This Row],[Position]]&gt;10,1,2)))</f>
        <v>2</v>
      </c>
      <c r="E14" s="1">
        <f>IF(Table2[[#This Row],[Previous Position]]&lt;4,3,(IF(Table2[[#This Row],[Previous Position]]&gt;10,1,2)))</f>
        <v>2</v>
      </c>
      <c r="F14" s="1">
        <v>1300</v>
      </c>
      <c r="G14" s="1">
        <v>25.13</v>
      </c>
      <c r="H14" s="1" t="s">
        <v>5766</v>
      </c>
      <c r="I14" s="1">
        <v>0.61</v>
      </c>
      <c r="J14" s="1">
        <v>1.3</v>
      </c>
      <c r="K14" s="1">
        <v>0.85</v>
      </c>
      <c r="L14" s="1">
        <v>21800000</v>
      </c>
      <c r="M14" s="1" t="s">
        <v>75</v>
      </c>
    </row>
    <row r="15" spans="1:13" x14ac:dyDescent="0.25">
      <c r="A15" s="1" t="s">
        <v>112</v>
      </c>
      <c r="B15" s="1">
        <v>9</v>
      </c>
      <c r="C15" s="1">
        <v>10</v>
      </c>
      <c r="D15" s="1">
        <f>IF(Table2[[#This Row],[Position]]&lt;4,3,(IF(Table2[[#This Row],[Position]]&gt;10,1,2)))</f>
        <v>2</v>
      </c>
      <c r="E15" s="1">
        <f>IF(Table2[[#This Row],[Previous Position]]&lt;4,3,(IF(Table2[[#This Row],[Previous Position]]&gt;10,1,2)))</f>
        <v>2</v>
      </c>
      <c r="F15" s="1">
        <v>2900</v>
      </c>
      <c r="G15" s="1">
        <v>9.01</v>
      </c>
      <c r="H15" s="1" t="s">
        <v>5699</v>
      </c>
      <c r="I15" s="1">
        <v>0.57999999999999996</v>
      </c>
      <c r="J15" s="1">
        <v>0.44</v>
      </c>
      <c r="K15" s="1">
        <v>0.73</v>
      </c>
      <c r="L15" s="1">
        <v>13100000</v>
      </c>
      <c r="M15" s="1" t="s">
        <v>114</v>
      </c>
    </row>
    <row r="16" spans="1:13" x14ac:dyDescent="0.25">
      <c r="A16" s="1" t="s">
        <v>6794</v>
      </c>
      <c r="B16" s="1">
        <v>1</v>
      </c>
      <c r="C16" s="1">
        <v>1</v>
      </c>
      <c r="D16" s="1">
        <f>IF(Table2[[#This Row],[Position]]&lt;4,3,(IF(Table2[[#This Row],[Position]]&gt;10,1,2)))</f>
        <v>3</v>
      </c>
      <c r="E16" s="1">
        <f>IF(Table2[[#This Row],[Previous Position]]&lt;4,3,(IF(Table2[[#This Row],[Previous Position]]&gt;10,1,2)))</f>
        <v>3</v>
      </c>
      <c r="F16" s="1">
        <v>170</v>
      </c>
      <c r="G16" s="1">
        <v>11.11</v>
      </c>
      <c r="H16" s="1" t="s">
        <v>6627</v>
      </c>
      <c r="I16" s="1">
        <v>0.53</v>
      </c>
      <c r="J16" s="1">
        <v>0.5</v>
      </c>
      <c r="K16" s="1">
        <v>0.27</v>
      </c>
      <c r="L16" s="1">
        <v>299000</v>
      </c>
      <c r="M16" s="1" t="s">
        <v>6793</v>
      </c>
    </row>
    <row r="17" spans="1:13" x14ac:dyDescent="0.25">
      <c r="A17" s="1" t="s">
        <v>6819</v>
      </c>
      <c r="B17" s="1">
        <v>1</v>
      </c>
      <c r="C17" s="1">
        <v>1</v>
      </c>
      <c r="D17" s="1">
        <f>IF(Table2[[#This Row],[Position]]&lt;4,3,(IF(Table2[[#This Row],[Position]]&gt;10,1,2)))</f>
        <v>3</v>
      </c>
      <c r="E17" s="1">
        <f>IF(Table2[[#This Row],[Previous Position]]&lt;4,3,(IF(Table2[[#This Row],[Previous Position]]&gt;10,1,2)))</f>
        <v>3</v>
      </c>
      <c r="F17" s="1">
        <v>170</v>
      </c>
      <c r="G17" s="1">
        <v>13.46</v>
      </c>
      <c r="H17" s="1" t="s">
        <v>5773</v>
      </c>
      <c r="I17" s="1">
        <v>0.53</v>
      </c>
      <c r="J17" s="1">
        <v>0.61</v>
      </c>
      <c r="K17" s="1">
        <v>0.38</v>
      </c>
      <c r="L17" s="1">
        <v>75000</v>
      </c>
      <c r="M17" s="1" t="s">
        <v>6818</v>
      </c>
    </row>
    <row r="18" spans="1:13" x14ac:dyDescent="0.25">
      <c r="A18" s="1" t="s">
        <v>6880</v>
      </c>
      <c r="B18" s="1">
        <v>1</v>
      </c>
      <c r="C18" s="1">
        <v>1</v>
      </c>
      <c r="D18" s="1">
        <f>IF(Table2[[#This Row],[Position]]&lt;4,3,(IF(Table2[[#This Row],[Position]]&gt;10,1,2)))</f>
        <v>3</v>
      </c>
      <c r="E18" s="1">
        <f>IF(Table2[[#This Row],[Previous Position]]&lt;4,3,(IF(Table2[[#This Row],[Previous Position]]&gt;10,1,2)))</f>
        <v>3</v>
      </c>
      <c r="F18" s="1">
        <v>170</v>
      </c>
      <c r="G18" s="1">
        <v>7.08</v>
      </c>
      <c r="H18" s="1" t="s">
        <v>5660</v>
      </c>
      <c r="I18" s="1">
        <v>0.53</v>
      </c>
      <c r="J18" s="1">
        <v>0.32</v>
      </c>
      <c r="K18" s="1">
        <v>0.15</v>
      </c>
      <c r="L18" s="1">
        <v>841000</v>
      </c>
      <c r="M18" s="1" t="s">
        <v>6879</v>
      </c>
    </row>
    <row r="19" spans="1:13" x14ac:dyDescent="0.25">
      <c r="A19" s="1" t="s">
        <v>6752</v>
      </c>
      <c r="B19" s="1">
        <v>1</v>
      </c>
      <c r="C19" s="1">
        <v>1</v>
      </c>
      <c r="D19" s="1">
        <f>IF(Table2[[#This Row],[Position]]&lt;4,3,(IF(Table2[[#This Row],[Position]]&gt;10,1,2)))</f>
        <v>3</v>
      </c>
      <c r="E19" s="1">
        <f>IF(Table2[[#This Row],[Previous Position]]&lt;4,3,(IF(Table2[[#This Row],[Previous Position]]&gt;10,1,2)))</f>
        <v>3</v>
      </c>
      <c r="F19" s="1">
        <v>170</v>
      </c>
      <c r="G19" s="1">
        <v>4.54</v>
      </c>
      <c r="H19" s="1" t="s">
        <v>5847</v>
      </c>
      <c r="I19" s="1">
        <v>0.53</v>
      </c>
      <c r="J19" s="1">
        <v>0.2</v>
      </c>
      <c r="K19" s="1">
        <v>0.13</v>
      </c>
      <c r="L19" s="1">
        <v>303000</v>
      </c>
      <c r="M19" s="1" t="s">
        <v>6751</v>
      </c>
    </row>
    <row r="20" spans="1:13" x14ac:dyDescent="0.25">
      <c r="A20" s="1" t="s">
        <v>38</v>
      </c>
      <c r="B20" s="1">
        <v>2</v>
      </c>
      <c r="C20" s="1">
        <v>2</v>
      </c>
      <c r="D20" s="1">
        <f>IF(Table2[[#This Row],[Position]]&lt;4,3,(IF(Table2[[#This Row],[Position]]&gt;10,1,2)))</f>
        <v>3</v>
      </c>
      <c r="E20" s="1">
        <f>IF(Table2[[#This Row],[Previous Position]]&lt;4,3,(IF(Table2[[#This Row],[Previous Position]]&gt;10,1,2)))</f>
        <v>3</v>
      </c>
      <c r="F20" s="1">
        <v>590</v>
      </c>
      <c r="G20" s="1">
        <v>33.6</v>
      </c>
      <c r="H20" s="1" t="s">
        <v>5832</v>
      </c>
      <c r="I20" s="1">
        <v>0.51</v>
      </c>
      <c r="J20" s="1">
        <v>1.47</v>
      </c>
      <c r="K20" s="1">
        <v>0.9</v>
      </c>
      <c r="L20" s="1">
        <v>2470000</v>
      </c>
      <c r="M20" s="1" t="s">
        <v>40</v>
      </c>
    </row>
    <row r="21" spans="1:13" x14ac:dyDescent="0.25">
      <c r="A21" s="1" t="s">
        <v>6878</v>
      </c>
      <c r="B21" s="1">
        <v>11</v>
      </c>
      <c r="C21" s="1">
        <v>10</v>
      </c>
      <c r="D21" s="1">
        <f>IF(Table2[[#This Row],[Position]]&lt;4,3,(IF(Table2[[#This Row],[Position]]&gt;10,1,2)))</f>
        <v>1</v>
      </c>
      <c r="E21" s="1">
        <f>IF(Table2[[#This Row],[Previous Position]]&lt;4,3,(IF(Table2[[#This Row],[Previous Position]]&gt;10,1,2)))</f>
        <v>2</v>
      </c>
      <c r="F21" s="1">
        <v>1600</v>
      </c>
      <c r="G21" s="1">
        <v>0</v>
      </c>
      <c r="H21" s="1" t="s">
        <v>6200</v>
      </c>
      <c r="I21" s="1">
        <v>0.5</v>
      </c>
      <c r="J21" s="1">
        <v>0</v>
      </c>
      <c r="K21" s="1">
        <v>0</v>
      </c>
      <c r="L21" s="1">
        <v>964000</v>
      </c>
      <c r="M21" s="1" t="s">
        <v>6877</v>
      </c>
    </row>
    <row r="22" spans="1:13" x14ac:dyDescent="0.25">
      <c r="A22" s="1" t="s">
        <v>6876</v>
      </c>
      <c r="B22" s="1">
        <v>9</v>
      </c>
      <c r="C22" s="1">
        <v>9</v>
      </c>
      <c r="D22" s="1">
        <f>IF(Table2[[#This Row],[Position]]&lt;4,3,(IF(Table2[[#This Row],[Position]]&gt;10,1,2)))</f>
        <v>2</v>
      </c>
      <c r="E22" s="1">
        <f>IF(Table2[[#This Row],[Previous Position]]&lt;4,3,(IF(Table2[[#This Row],[Previous Position]]&gt;10,1,2)))</f>
        <v>2</v>
      </c>
      <c r="F22" s="1">
        <v>2400</v>
      </c>
      <c r="G22" s="1">
        <v>25.98</v>
      </c>
      <c r="H22" s="1" t="s">
        <v>5780</v>
      </c>
      <c r="I22" s="1">
        <v>0.48</v>
      </c>
      <c r="J22" s="1">
        <v>1.06</v>
      </c>
      <c r="K22" s="1">
        <v>0.97</v>
      </c>
      <c r="L22" s="1">
        <v>53400000</v>
      </c>
      <c r="M22" s="1" t="s">
        <v>6875</v>
      </c>
    </row>
    <row r="23" spans="1:13" x14ac:dyDescent="0.25">
      <c r="A23" s="1" t="s">
        <v>1092</v>
      </c>
      <c r="B23" s="1">
        <v>1</v>
      </c>
      <c r="C23" s="1">
        <v>1</v>
      </c>
      <c r="D23" s="1">
        <f>IF(Table2[[#This Row],[Position]]&lt;4,3,(IF(Table2[[#This Row],[Position]]&gt;10,1,2)))</f>
        <v>3</v>
      </c>
      <c r="E23" s="1">
        <f>IF(Table2[[#This Row],[Previous Position]]&lt;4,3,(IF(Table2[[#This Row],[Previous Position]]&gt;10,1,2)))</f>
        <v>3</v>
      </c>
      <c r="F23" s="1">
        <v>140</v>
      </c>
      <c r="G23" s="1">
        <v>15.61</v>
      </c>
      <c r="H23" s="1" t="s">
        <v>5811</v>
      </c>
      <c r="I23" s="1">
        <v>0.44</v>
      </c>
      <c r="J23" s="1">
        <v>0.57999999999999996</v>
      </c>
      <c r="K23" s="1">
        <v>0.94</v>
      </c>
      <c r="L23" s="1">
        <v>9070000</v>
      </c>
      <c r="M23" s="1" t="s">
        <v>1093</v>
      </c>
    </row>
    <row r="24" spans="1:13" x14ac:dyDescent="0.25">
      <c r="A24" s="1" t="s">
        <v>6874</v>
      </c>
      <c r="B24" s="1">
        <v>1</v>
      </c>
      <c r="C24" s="1">
        <v>1</v>
      </c>
      <c r="D24" s="1">
        <f>IF(Table2[[#This Row],[Position]]&lt;4,3,(IF(Table2[[#This Row],[Position]]&gt;10,1,2)))</f>
        <v>3</v>
      </c>
      <c r="E24" s="1">
        <f>IF(Table2[[#This Row],[Previous Position]]&lt;4,3,(IF(Table2[[#This Row],[Previous Position]]&gt;10,1,2)))</f>
        <v>3</v>
      </c>
      <c r="F24" s="1">
        <v>140</v>
      </c>
      <c r="G24" s="1">
        <v>4.3</v>
      </c>
      <c r="H24" s="1" t="s">
        <v>5660</v>
      </c>
      <c r="I24" s="1">
        <v>0.44</v>
      </c>
      <c r="J24" s="1">
        <v>0.16</v>
      </c>
      <c r="K24" s="1">
        <v>0.37</v>
      </c>
      <c r="L24" s="1">
        <v>646000</v>
      </c>
      <c r="M24" s="1" t="s">
        <v>6873</v>
      </c>
    </row>
    <row r="25" spans="1:13" x14ac:dyDescent="0.25">
      <c r="A25" s="1" t="s">
        <v>6756</v>
      </c>
      <c r="B25" s="1">
        <v>1</v>
      </c>
      <c r="C25" s="1">
        <v>1</v>
      </c>
      <c r="D25" s="1">
        <f>IF(Table2[[#This Row],[Position]]&lt;4,3,(IF(Table2[[#This Row],[Position]]&gt;10,1,2)))</f>
        <v>3</v>
      </c>
      <c r="E25" s="1">
        <f>IF(Table2[[#This Row],[Previous Position]]&lt;4,3,(IF(Table2[[#This Row],[Previous Position]]&gt;10,1,2)))</f>
        <v>3</v>
      </c>
      <c r="F25" s="1">
        <v>140</v>
      </c>
      <c r="G25" s="1">
        <v>2.65</v>
      </c>
      <c r="H25" s="1" t="s">
        <v>5660</v>
      </c>
      <c r="I25" s="1">
        <v>0.44</v>
      </c>
      <c r="J25" s="1">
        <v>0.09</v>
      </c>
      <c r="K25" s="1">
        <v>0.17</v>
      </c>
      <c r="L25" s="1">
        <v>276000</v>
      </c>
      <c r="M25" s="1" t="s">
        <v>6755</v>
      </c>
    </row>
    <row r="26" spans="1:13" x14ac:dyDescent="0.25">
      <c r="A26" s="1" t="s">
        <v>2905</v>
      </c>
      <c r="B26" s="1">
        <v>2</v>
      </c>
      <c r="C26" s="1">
        <v>1</v>
      </c>
      <c r="D26" s="1">
        <f>IF(Table2[[#This Row],[Position]]&lt;4,3,(IF(Table2[[#This Row],[Position]]&gt;10,1,2)))</f>
        <v>3</v>
      </c>
      <c r="E26" s="1">
        <f>IF(Table2[[#This Row],[Previous Position]]&lt;4,3,(IF(Table2[[#This Row],[Previous Position]]&gt;10,1,2)))</f>
        <v>3</v>
      </c>
      <c r="F26" s="1">
        <v>480</v>
      </c>
      <c r="G26" s="1">
        <v>11.67</v>
      </c>
      <c r="H26" s="1" t="s">
        <v>5674</v>
      </c>
      <c r="I26" s="1">
        <v>0.41</v>
      </c>
      <c r="J26" s="1">
        <v>0.41</v>
      </c>
      <c r="K26" s="1">
        <v>0.87</v>
      </c>
      <c r="L26" s="1">
        <v>29200000</v>
      </c>
      <c r="M26" s="1" t="s">
        <v>2907</v>
      </c>
    </row>
    <row r="27" spans="1:13" x14ac:dyDescent="0.25">
      <c r="A27" s="1" t="s">
        <v>6830</v>
      </c>
      <c r="B27" s="1">
        <v>2</v>
      </c>
      <c r="C27" s="1">
        <v>2</v>
      </c>
      <c r="D27" s="1">
        <f>IF(Table2[[#This Row],[Position]]&lt;4,3,(IF(Table2[[#This Row],[Position]]&gt;10,1,2)))</f>
        <v>3</v>
      </c>
      <c r="E27" s="1">
        <f>IF(Table2[[#This Row],[Previous Position]]&lt;4,3,(IF(Table2[[#This Row],[Previous Position]]&gt;10,1,2)))</f>
        <v>3</v>
      </c>
      <c r="F27" s="1">
        <v>480</v>
      </c>
      <c r="G27" s="1">
        <v>11.02</v>
      </c>
      <c r="H27" s="1" t="s">
        <v>6023</v>
      </c>
      <c r="I27" s="1">
        <v>0.41</v>
      </c>
      <c r="J27" s="1">
        <v>0.39</v>
      </c>
      <c r="K27" s="1">
        <v>0.18</v>
      </c>
      <c r="L27" s="1">
        <v>213000</v>
      </c>
      <c r="M27" s="1" t="s">
        <v>6829</v>
      </c>
    </row>
    <row r="28" spans="1:13" x14ac:dyDescent="0.25">
      <c r="A28" s="1" t="s">
        <v>91</v>
      </c>
      <c r="B28" s="1">
        <v>4</v>
      </c>
      <c r="C28" s="1">
        <v>4</v>
      </c>
      <c r="D28" s="1">
        <f>IF(Table2[[#This Row],[Position]]&lt;4,3,(IF(Table2[[#This Row],[Position]]&gt;10,1,2)))</f>
        <v>2</v>
      </c>
      <c r="E28" s="1">
        <f>IF(Table2[[#This Row],[Previous Position]]&lt;4,3,(IF(Table2[[#This Row],[Previous Position]]&gt;10,1,2)))</f>
        <v>2</v>
      </c>
      <c r="F28" s="1">
        <v>880</v>
      </c>
      <c r="G28" s="1">
        <v>36.770000000000003</v>
      </c>
      <c r="H28" s="1" t="s">
        <v>5723</v>
      </c>
      <c r="I28" s="1">
        <v>0.41</v>
      </c>
      <c r="J28" s="1">
        <v>1.29</v>
      </c>
      <c r="K28" s="1">
        <v>0.93</v>
      </c>
      <c r="L28" s="1">
        <v>67500000</v>
      </c>
      <c r="M28" s="1" t="s">
        <v>93</v>
      </c>
    </row>
    <row r="29" spans="1:13" x14ac:dyDescent="0.25">
      <c r="A29" s="1" t="s">
        <v>6872</v>
      </c>
      <c r="B29" s="1">
        <v>4</v>
      </c>
      <c r="C29" s="1">
        <v>4</v>
      </c>
      <c r="D29" s="1">
        <f>IF(Table2[[#This Row],[Position]]&lt;4,3,(IF(Table2[[#This Row],[Position]]&gt;10,1,2)))</f>
        <v>2</v>
      </c>
      <c r="E29" s="1">
        <f>IF(Table2[[#This Row],[Previous Position]]&lt;4,3,(IF(Table2[[#This Row],[Previous Position]]&gt;10,1,2)))</f>
        <v>2</v>
      </c>
      <c r="F29" s="1">
        <v>880</v>
      </c>
      <c r="G29" s="1">
        <v>13.82</v>
      </c>
      <c r="H29" s="1" t="s">
        <v>5757</v>
      </c>
      <c r="I29" s="1">
        <v>0.41</v>
      </c>
      <c r="J29" s="1">
        <v>0.48</v>
      </c>
      <c r="K29" s="1">
        <v>0.76</v>
      </c>
      <c r="L29" s="1">
        <v>18700000</v>
      </c>
      <c r="M29" s="1" t="s">
        <v>6871</v>
      </c>
    </row>
    <row r="30" spans="1:13" x14ac:dyDescent="0.25">
      <c r="A30" s="1" t="s">
        <v>6870</v>
      </c>
      <c r="B30" s="1">
        <v>8</v>
      </c>
      <c r="C30" s="1">
        <v>8</v>
      </c>
      <c r="D30" s="1">
        <f>IF(Table2[[#This Row],[Position]]&lt;4,3,(IF(Table2[[#This Row],[Position]]&gt;10,1,2)))</f>
        <v>2</v>
      </c>
      <c r="E30" s="1">
        <f>IF(Table2[[#This Row],[Previous Position]]&lt;4,3,(IF(Table2[[#This Row],[Previous Position]]&gt;10,1,2)))</f>
        <v>2</v>
      </c>
      <c r="F30" s="1">
        <v>1900</v>
      </c>
      <c r="G30" s="1">
        <v>29.7</v>
      </c>
      <c r="H30" s="1" t="s">
        <v>5917</v>
      </c>
      <c r="I30" s="1">
        <v>0.38</v>
      </c>
      <c r="J30" s="1">
        <v>0.96</v>
      </c>
      <c r="K30" s="1">
        <v>0.23</v>
      </c>
      <c r="L30" s="1">
        <v>5960000</v>
      </c>
      <c r="M30" s="1" t="s">
        <v>6869</v>
      </c>
    </row>
    <row r="31" spans="1:13" x14ac:dyDescent="0.25">
      <c r="A31" s="1" t="s">
        <v>41</v>
      </c>
      <c r="B31" s="1">
        <v>3</v>
      </c>
      <c r="C31" s="1">
        <v>3</v>
      </c>
      <c r="D31" s="1">
        <f>IF(Table2[[#This Row],[Position]]&lt;4,3,(IF(Table2[[#This Row],[Position]]&gt;10,1,2)))</f>
        <v>3</v>
      </c>
      <c r="E31" s="1">
        <f>IF(Table2[[#This Row],[Previous Position]]&lt;4,3,(IF(Table2[[#This Row],[Previous Position]]&gt;10,1,2)))</f>
        <v>3</v>
      </c>
      <c r="F31" s="1">
        <v>590</v>
      </c>
      <c r="G31" s="1">
        <v>28.02</v>
      </c>
      <c r="H31" s="1" t="s">
        <v>6177</v>
      </c>
      <c r="I31" s="1">
        <v>0.35</v>
      </c>
      <c r="J31" s="1">
        <v>0.84</v>
      </c>
      <c r="K31" s="1">
        <v>0.91</v>
      </c>
      <c r="L31" s="1">
        <v>11100000</v>
      </c>
      <c r="M31" s="1" t="s">
        <v>43</v>
      </c>
    </row>
    <row r="32" spans="1:13" x14ac:dyDescent="0.25">
      <c r="A32" s="1" t="s">
        <v>6868</v>
      </c>
      <c r="B32" s="1">
        <v>3</v>
      </c>
      <c r="C32" s="1">
        <v>2</v>
      </c>
      <c r="D32" s="1">
        <f>IF(Table2[[#This Row],[Position]]&lt;4,3,(IF(Table2[[#This Row],[Position]]&gt;10,1,2)))</f>
        <v>3</v>
      </c>
      <c r="E32" s="1">
        <f>IF(Table2[[#This Row],[Previous Position]]&lt;4,3,(IF(Table2[[#This Row],[Previous Position]]&gt;10,1,2)))</f>
        <v>3</v>
      </c>
      <c r="F32" s="1">
        <v>590</v>
      </c>
      <c r="G32" s="1">
        <v>9.19</v>
      </c>
      <c r="H32" s="1" t="s">
        <v>6579</v>
      </c>
      <c r="I32" s="1">
        <v>0.35</v>
      </c>
      <c r="J32" s="1">
        <v>0.27</v>
      </c>
      <c r="K32" s="1">
        <v>0.16</v>
      </c>
      <c r="L32" s="1">
        <v>47400000</v>
      </c>
      <c r="M32" s="1" t="s">
        <v>6867</v>
      </c>
    </row>
    <row r="33" spans="1:13" x14ac:dyDescent="0.25">
      <c r="A33" s="1" t="s">
        <v>6866</v>
      </c>
      <c r="B33" s="1">
        <v>7</v>
      </c>
      <c r="C33" s="1">
        <v>7</v>
      </c>
      <c r="D33" s="1">
        <f>IF(Table2[[#This Row],[Position]]&lt;4,3,(IF(Table2[[#This Row],[Position]]&gt;10,1,2)))</f>
        <v>2</v>
      </c>
      <c r="E33" s="1">
        <f>IF(Table2[[#This Row],[Previous Position]]&lt;4,3,(IF(Table2[[#This Row],[Previous Position]]&gt;10,1,2)))</f>
        <v>2</v>
      </c>
      <c r="F33" s="1">
        <v>1300</v>
      </c>
      <c r="G33" s="1">
        <v>0</v>
      </c>
      <c r="H33" s="1" t="s">
        <v>6865</v>
      </c>
      <c r="I33" s="1">
        <v>0.34</v>
      </c>
      <c r="J33" s="1">
        <v>0</v>
      </c>
      <c r="K33" s="1">
        <v>0</v>
      </c>
      <c r="L33" s="1">
        <v>92000</v>
      </c>
      <c r="M33" s="1" t="s">
        <v>6864</v>
      </c>
    </row>
    <row r="34" spans="1:13" x14ac:dyDescent="0.25">
      <c r="A34" s="1" t="s">
        <v>6697</v>
      </c>
      <c r="B34" s="1">
        <v>1</v>
      </c>
      <c r="C34" s="1">
        <v>1</v>
      </c>
      <c r="D34" s="1">
        <f>IF(Table2[[#This Row],[Position]]&lt;4,3,(IF(Table2[[#This Row],[Position]]&gt;10,1,2)))</f>
        <v>3</v>
      </c>
      <c r="E34" s="1">
        <f>IF(Table2[[#This Row],[Previous Position]]&lt;4,3,(IF(Table2[[#This Row],[Previous Position]]&gt;10,1,2)))</f>
        <v>3</v>
      </c>
      <c r="F34" s="1">
        <v>110</v>
      </c>
      <c r="G34" s="1">
        <v>0</v>
      </c>
      <c r="H34" s="1" t="s">
        <v>6371</v>
      </c>
      <c r="I34" s="1">
        <v>0.34</v>
      </c>
      <c r="J34" s="1">
        <v>0</v>
      </c>
      <c r="K34" s="1">
        <v>0.23</v>
      </c>
      <c r="L34" s="1">
        <v>212000</v>
      </c>
      <c r="M34" s="1" t="s">
        <v>6696</v>
      </c>
    </row>
    <row r="35" spans="1:13" x14ac:dyDescent="0.25">
      <c r="A35" s="1" t="s">
        <v>6863</v>
      </c>
      <c r="B35" s="1">
        <v>1</v>
      </c>
      <c r="C35" s="1">
        <v>1</v>
      </c>
      <c r="D35" s="1">
        <f>IF(Table2[[#This Row],[Position]]&lt;4,3,(IF(Table2[[#This Row],[Position]]&gt;10,1,2)))</f>
        <v>3</v>
      </c>
      <c r="E35" s="1">
        <f>IF(Table2[[#This Row],[Previous Position]]&lt;4,3,(IF(Table2[[#This Row],[Previous Position]]&gt;10,1,2)))</f>
        <v>3</v>
      </c>
      <c r="F35" s="1">
        <v>110</v>
      </c>
      <c r="G35" s="1">
        <v>5.37</v>
      </c>
      <c r="H35" s="1" t="s">
        <v>5660</v>
      </c>
      <c r="I35" s="1">
        <v>0.34</v>
      </c>
      <c r="J35" s="1">
        <v>0.15</v>
      </c>
      <c r="K35" s="1">
        <v>0.32</v>
      </c>
      <c r="L35" s="1">
        <v>423000</v>
      </c>
      <c r="M35" s="1" t="s">
        <v>6862</v>
      </c>
    </row>
    <row r="36" spans="1:13" x14ac:dyDescent="0.25">
      <c r="A36" s="1" t="s">
        <v>6861</v>
      </c>
      <c r="B36" s="1">
        <v>1</v>
      </c>
      <c r="C36" s="1">
        <v>2</v>
      </c>
      <c r="D36" s="1">
        <f>IF(Table2[[#This Row],[Position]]&lt;4,3,(IF(Table2[[#This Row],[Position]]&gt;10,1,2)))</f>
        <v>3</v>
      </c>
      <c r="E36" s="1">
        <f>IF(Table2[[#This Row],[Previous Position]]&lt;4,3,(IF(Table2[[#This Row],[Previous Position]]&gt;10,1,2)))</f>
        <v>3</v>
      </c>
      <c r="F36" s="1">
        <v>110</v>
      </c>
      <c r="G36" s="1">
        <v>13.49</v>
      </c>
      <c r="H36" s="1" t="s">
        <v>5839</v>
      </c>
      <c r="I36" s="1">
        <v>0.34</v>
      </c>
      <c r="J36" s="1">
        <v>0.39</v>
      </c>
      <c r="K36" s="1">
        <v>0.33</v>
      </c>
      <c r="L36" s="1">
        <v>382000</v>
      </c>
      <c r="M36" s="1" t="s">
        <v>6860</v>
      </c>
    </row>
    <row r="37" spans="1:13" x14ac:dyDescent="0.25">
      <c r="A37" s="1" t="s">
        <v>6787</v>
      </c>
      <c r="B37" s="1">
        <v>1</v>
      </c>
      <c r="C37" s="1">
        <v>1</v>
      </c>
      <c r="D37" s="1">
        <f>IF(Table2[[#This Row],[Position]]&lt;4,3,(IF(Table2[[#This Row],[Position]]&gt;10,1,2)))</f>
        <v>3</v>
      </c>
      <c r="E37" s="1">
        <f>IF(Table2[[#This Row],[Previous Position]]&lt;4,3,(IF(Table2[[#This Row],[Previous Position]]&gt;10,1,2)))</f>
        <v>3</v>
      </c>
      <c r="F37" s="1">
        <v>110</v>
      </c>
      <c r="G37" s="1">
        <v>0</v>
      </c>
      <c r="H37" s="1" t="s">
        <v>5716</v>
      </c>
      <c r="I37" s="1">
        <v>0.34</v>
      </c>
      <c r="J37" s="1">
        <v>0</v>
      </c>
      <c r="K37" s="1">
        <v>0.22</v>
      </c>
      <c r="L37" s="1">
        <v>361000</v>
      </c>
      <c r="M37" s="1" t="s">
        <v>6786</v>
      </c>
    </row>
    <row r="38" spans="1:13" x14ac:dyDescent="0.25">
      <c r="A38" s="1" t="s">
        <v>1278</v>
      </c>
      <c r="B38" s="1">
        <v>1</v>
      </c>
      <c r="C38" s="1">
        <v>1</v>
      </c>
      <c r="D38" s="1">
        <f>IF(Table2[[#This Row],[Position]]&lt;4,3,(IF(Table2[[#This Row],[Position]]&gt;10,1,2)))</f>
        <v>3</v>
      </c>
      <c r="E38" s="1">
        <f>IF(Table2[[#This Row],[Previous Position]]&lt;4,3,(IF(Table2[[#This Row],[Previous Position]]&gt;10,1,2)))</f>
        <v>3</v>
      </c>
      <c r="F38" s="1">
        <v>110</v>
      </c>
      <c r="G38" s="1">
        <v>14.23</v>
      </c>
      <c r="H38" s="1" t="s">
        <v>5811</v>
      </c>
      <c r="I38" s="1">
        <v>0.34</v>
      </c>
      <c r="J38" s="1">
        <v>0.41</v>
      </c>
      <c r="K38" s="1">
        <v>0.97</v>
      </c>
      <c r="L38" s="1">
        <v>14400000</v>
      </c>
      <c r="M38" s="1" t="s">
        <v>1280</v>
      </c>
    </row>
    <row r="39" spans="1:13" x14ac:dyDescent="0.25">
      <c r="A39" s="1" t="s">
        <v>6859</v>
      </c>
      <c r="B39" s="1">
        <v>1</v>
      </c>
      <c r="C39" s="1">
        <v>1</v>
      </c>
      <c r="D39" s="1">
        <f>IF(Table2[[#This Row],[Position]]&lt;4,3,(IF(Table2[[#This Row],[Position]]&gt;10,1,2)))</f>
        <v>3</v>
      </c>
      <c r="E39" s="1">
        <f>IF(Table2[[#This Row],[Previous Position]]&lt;4,3,(IF(Table2[[#This Row],[Previous Position]]&gt;10,1,2)))</f>
        <v>3</v>
      </c>
      <c r="F39" s="1">
        <v>110</v>
      </c>
      <c r="G39" s="1">
        <v>30.13</v>
      </c>
      <c r="H39" s="1" t="s">
        <v>5674</v>
      </c>
      <c r="I39" s="1">
        <v>0.34</v>
      </c>
      <c r="J39" s="1">
        <v>0.88</v>
      </c>
      <c r="K39" s="1">
        <v>0.89</v>
      </c>
      <c r="L39" s="1">
        <v>64100000</v>
      </c>
      <c r="M39" s="1" t="s">
        <v>6858</v>
      </c>
    </row>
    <row r="40" spans="1:13" x14ac:dyDescent="0.25">
      <c r="A40" s="1" t="s">
        <v>6857</v>
      </c>
      <c r="B40" s="1">
        <v>2</v>
      </c>
      <c r="C40" s="1">
        <v>2</v>
      </c>
      <c r="D40" s="1">
        <f>IF(Table2[[#This Row],[Position]]&lt;4,3,(IF(Table2[[#This Row],[Position]]&gt;10,1,2)))</f>
        <v>3</v>
      </c>
      <c r="E40" s="1">
        <f>IF(Table2[[#This Row],[Previous Position]]&lt;4,3,(IF(Table2[[#This Row],[Previous Position]]&gt;10,1,2)))</f>
        <v>3</v>
      </c>
      <c r="F40" s="1">
        <v>390</v>
      </c>
      <c r="G40" s="1">
        <v>0</v>
      </c>
      <c r="H40" s="1" t="s">
        <v>6119</v>
      </c>
      <c r="I40" s="1">
        <v>0.34</v>
      </c>
      <c r="J40" s="1">
        <v>0</v>
      </c>
      <c r="K40" s="1">
        <v>0.02</v>
      </c>
      <c r="L40" s="1">
        <v>18000</v>
      </c>
      <c r="M40" s="1" t="s">
        <v>6856</v>
      </c>
    </row>
    <row r="41" spans="1:13" x14ac:dyDescent="0.25">
      <c r="A41" s="1" t="s">
        <v>6855</v>
      </c>
      <c r="B41" s="1">
        <v>11</v>
      </c>
      <c r="C41" s="1">
        <v>12</v>
      </c>
      <c r="D41" s="1">
        <f>IF(Table2[[#This Row],[Position]]&lt;4,3,(IF(Table2[[#This Row],[Position]]&gt;10,1,2)))</f>
        <v>1</v>
      </c>
      <c r="E41" s="1">
        <f>IF(Table2[[#This Row],[Previous Position]]&lt;4,3,(IF(Table2[[#This Row],[Previous Position]]&gt;10,1,2)))</f>
        <v>1</v>
      </c>
      <c r="F41" s="1">
        <v>1000</v>
      </c>
      <c r="G41" s="1">
        <v>7.0000000000000007E-2</v>
      </c>
      <c r="H41" s="1" t="s">
        <v>6854</v>
      </c>
      <c r="I41" s="1">
        <v>0.31</v>
      </c>
      <c r="J41" s="1">
        <v>0</v>
      </c>
      <c r="K41" s="1">
        <v>0.08</v>
      </c>
      <c r="L41" s="1">
        <v>7410000</v>
      </c>
      <c r="M41" s="1" t="s">
        <v>6853</v>
      </c>
    </row>
    <row r="42" spans="1:13" x14ac:dyDescent="0.25">
      <c r="A42" s="1" t="s">
        <v>6852</v>
      </c>
      <c r="B42" s="1">
        <v>5</v>
      </c>
      <c r="C42" s="1">
        <v>5</v>
      </c>
      <c r="D42" s="1">
        <f>IF(Table2[[#This Row],[Position]]&lt;4,3,(IF(Table2[[#This Row],[Position]]&gt;10,1,2)))</f>
        <v>2</v>
      </c>
      <c r="E42" s="1">
        <f>IF(Table2[[#This Row],[Previous Position]]&lt;4,3,(IF(Table2[[#This Row],[Previous Position]]&gt;10,1,2)))</f>
        <v>2</v>
      </c>
      <c r="F42" s="1">
        <v>880</v>
      </c>
      <c r="G42" s="1">
        <v>28.19</v>
      </c>
      <c r="H42" s="1" t="s">
        <v>5959</v>
      </c>
      <c r="I42" s="1">
        <v>0.28999999999999998</v>
      </c>
      <c r="J42" s="1">
        <v>0.7</v>
      </c>
      <c r="K42" s="1">
        <v>0.66</v>
      </c>
      <c r="L42" s="1">
        <v>3250000</v>
      </c>
      <c r="M42" s="1" t="s">
        <v>6851</v>
      </c>
    </row>
    <row r="43" spans="1:13" x14ac:dyDescent="0.25">
      <c r="A43" s="1" t="s">
        <v>6830</v>
      </c>
      <c r="B43" s="1">
        <v>3</v>
      </c>
      <c r="C43" s="1">
        <v>3</v>
      </c>
      <c r="D43" s="1">
        <f>IF(Table2[[#This Row],[Position]]&lt;4,3,(IF(Table2[[#This Row],[Position]]&gt;10,1,2)))</f>
        <v>3</v>
      </c>
      <c r="E43" s="1">
        <f>IF(Table2[[#This Row],[Previous Position]]&lt;4,3,(IF(Table2[[#This Row],[Previous Position]]&gt;10,1,2)))</f>
        <v>3</v>
      </c>
      <c r="F43" s="1">
        <v>480</v>
      </c>
      <c r="G43" s="1">
        <v>11.02</v>
      </c>
      <c r="H43" s="1" t="s">
        <v>6465</v>
      </c>
      <c r="I43" s="1">
        <v>0.28000000000000003</v>
      </c>
      <c r="J43" s="1">
        <v>0.27</v>
      </c>
      <c r="K43" s="1">
        <v>0.18</v>
      </c>
      <c r="L43" s="1">
        <v>213000</v>
      </c>
      <c r="M43" s="1" t="s">
        <v>6829</v>
      </c>
    </row>
    <row r="44" spans="1:13" x14ac:dyDescent="0.25">
      <c r="A44" s="1" t="s">
        <v>1662</v>
      </c>
      <c r="B44" s="1">
        <v>1</v>
      </c>
      <c r="C44" s="1">
        <v>1</v>
      </c>
      <c r="D44" s="1">
        <f>IF(Table2[[#This Row],[Position]]&lt;4,3,(IF(Table2[[#This Row],[Position]]&gt;10,1,2)))</f>
        <v>3</v>
      </c>
      <c r="E44" s="1">
        <f>IF(Table2[[#This Row],[Previous Position]]&lt;4,3,(IF(Table2[[#This Row],[Previous Position]]&gt;10,1,2)))</f>
        <v>3</v>
      </c>
      <c r="F44" s="1">
        <v>90</v>
      </c>
      <c r="G44" s="1">
        <v>3.35</v>
      </c>
      <c r="H44" s="1" t="s">
        <v>6673</v>
      </c>
      <c r="I44" s="1">
        <v>0.28000000000000003</v>
      </c>
      <c r="J44" s="1">
        <v>0.08</v>
      </c>
      <c r="K44" s="1">
        <v>0.05</v>
      </c>
      <c r="L44" s="1">
        <v>52800000</v>
      </c>
      <c r="M44" s="1" t="s">
        <v>1664</v>
      </c>
    </row>
    <row r="45" spans="1:13" x14ac:dyDescent="0.25">
      <c r="A45" s="1" t="s">
        <v>6799</v>
      </c>
      <c r="B45" s="1">
        <v>2</v>
      </c>
      <c r="C45" s="1">
        <v>2</v>
      </c>
      <c r="D45" s="1">
        <f>IF(Table2[[#This Row],[Position]]&lt;4,3,(IF(Table2[[#This Row],[Position]]&gt;10,1,2)))</f>
        <v>3</v>
      </c>
      <c r="E45" s="1">
        <f>IF(Table2[[#This Row],[Previous Position]]&lt;4,3,(IF(Table2[[#This Row],[Previous Position]]&gt;10,1,2)))</f>
        <v>3</v>
      </c>
      <c r="F45" s="1">
        <v>320</v>
      </c>
      <c r="G45" s="1">
        <v>4.57</v>
      </c>
      <c r="H45" s="1" t="s">
        <v>5660</v>
      </c>
      <c r="I45" s="1">
        <v>0.27</v>
      </c>
      <c r="J45" s="1">
        <v>0.1</v>
      </c>
      <c r="K45" s="1">
        <v>0.12</v>
      </c>
      <c r="L45" s="1">
        <v>71000</v>
      </c>
      <c r="M45" s="1" t="s">
        <v>6797</v>
      </c>
    </row>
    <row r="46" spans="1:13" x14ac:dyDescent="0.25">
      <c r="A46" s="1" t="s">
        <v>1582</v>
      </c>
      <c r="B46" s="1">
        <v>4</v>
      </c>
      <c r="C46" s="1">
        <v>4</v>
      </c>
      <c r="D46" s="1">
        <f>IF(Table2[[#This Row],[Position]]&lt;4,3,(IF(Table2[[#This Row],[Position]]&gt;10,1,2)))</f>
        <v>2</v>
      </c>
      <c r="E46" s="1">
        <f>IF(Table2[[#This Row],[Previous Position]]&lt;4,3,(IF(Table2[[#This Row],[Previous Position]]&gt;10,1,2)))</f>
        <v>2</v>
      </c>
      <c r="F46" s="1">
        <v>590</v>
      </c>
      <c r="G46" s="1">
        <v>39.15</v>
      </c>
      <c r="H46" s="1" t="s">
        <v>5780</v>
      </c>
      <c r="I46" s="1">
        <v>0.27</v>
      </c>
      <c r="J46" s="1">
        <v>0.92</v>
      </c>
      <c r="K46" s="1">
        <v>0.95</v>
      </c>
      <c r="L46" s="1">
        <v>78000000</v>
      </c>
      <c r="M46" s="1" t="s">
        <v>1583</v>
      </c>
    </row>
    <row r="47" spans="1:13" x14ac:dyDescent="0.25">
      <c r="A47" s="1" t="s">
        <v>6850</v>
      </c>
      <c r="B47" s="1">
        <v>5</v>
      </c>
      <c r="C47" s="1">
        <v>5</v>
      </c>
      <c r="D47" s="1">
        <f>IF(Table2[[#This Row],[Position]]&lt;4,3,(IF(Table2[[#This Row],[Position]]&gt;10,1,2)))</f>
        <v>2</v>
      </c>
      <c r="E47" s="1">
        <f>IF(Table2[[#This Row],[Previous Position]]&lt;4,3,(IF(Table2[[#This Row],[Previous Position]]&gt;10,1,2)))</f>
        <v>2</v>
      </c>
      <c r="F47" s="1">
        <v>720</v>
      </c>
      <c r="G47" s="1">
        <v>25.87</v>
      </c>
      <c r="H47" s="1" t="s">
        <v>5959</v>
      </c>
      <c r="I47" s="1">
        <v>0.24</v>
      </c>
      <c r="J47" s="1">
        <v>0.53</v>
      </c>
      <c r="K47" s="1">
        <v>0.87</v>
      </c>
      <c r="L47" s="1">
        <v>1630000</v>
      </c>
      <c r="M47" s="1" t="s">
        <v>6849</v>
      </c>
    </row>
    <row r="48" spans="1:13" x14ac:dyDescent="0.25">
      <c r="A48" s="1" t="s">
        <v>359</v>
      </c>
      <c r="B48" s="1">
        <v>3</v>
      </c>
      <c r="C48" s="1">
        <v>3</v>
      </c>
      <c r="D48" s="1">
        <f>IF(Table2[[#This Row],[Position]]&lt;4,3,(IF(Table2[[#This Row],[Position]]&gt;10,1,2)))</f>
        <v>3</v>
      </c>
      <c r="E48" s="1">
        <f>IF(Table2[[#This Row],[Previous Position]]&lt;4,3,(IF(Table2[[#This Row],[Previous Position]]&gt;10,1,2)))</f>
        <v>3</v>
      </c>
      <c r="F48" s="1">
        <v>390</v>
      </c>
      <c r="G48" s="1">
        <v>28.32</v>
      </c>
      <c r="H48" s="1" t="s">
        <v>5685</v>
      </c>
      <c r="I48" s="1">
        <v>0.23</v>
      </c>
      <c r="J48" s="1">
        <v>0.56000000000000005</v>
      </c>
      <c r="K48" s="1">
        <v>0.97</v>
      </c>
      <c r="L48" s="1">
        <v>19900000</v>
      </c>
      <c r="M48" s="1" t="s">
        <v>360</v>
      </c>
    </row>
    <row r="49" spans="1:13" x14ac:dyDescent="0.25">
      <c r="A49" s="1" t="s">
        <v>6848</v>
      </c>
      <c r="B49" s="1">
        <v>3</v>
      </c>
      <c r="C49" s="1">
        <v>3</v>
      </c>
      <c r="D49" s="1">
        <f>IF(Table2[[#This Row],[Position]]&lt;4,3,(IF(Table2[[#This Row],[Position]]&gt;10,1,2)))</f>
        <v>3</v>
      </c>
      <c r="E49" s="1">
        <f>IF(Table2[[#This Row],[Previous Position]]&lt;4,3,(IF(Table2[[#This Row],[Previous Position]]&gt;10,1,2)))</f>
        <v>3</v>
      </c>
      <c r="F49" s="1">
        <v>390</v>
      </c>
      <c r="G49" s="1">
        <v>4.34</v>
      </c>
      <c r="H49" s="1" t="s">
        <v>5770</v>
      </c>
      <c r="I49" s="1">
        <v>0.23</v>
      </c>
      <c r="J49" s="1">
        <v>0.08</v>
      </c>
      <c r="K49" s="1">
        <v>0.18</v>
      </c>
      <c r="L49" s="1">
        <v>20400000</v>
      </c>
      <c r="M49" s="1" t="s">
        <v>6847</v>
      </c>
    </row>
    <row r="50" spans="1:13" x14ac:dyDescent="0.25">
      <c r="A50" s="1" t="s">
        <v>6846</v>
      </c>
      <c r="B50" s="1">
        <v>4</v>
      </c>
      <c r="C50" s="1">
        <v>4</v>
      </c>
      <c r="D50" s="1">
        <f>IF(Table2[[#This Row],[Position]]&lt;4,3,(IF(Table2[[#This Row],[Position]]&gt;10,1,2)))</f>
        <v>2</v>
      </c>
      <c r="E50" s="1">
        <f>IF(Table2[[#This Row],[Previous Position]]&lt;4,3,(IF(Table2[[#This Row],[Previous Position]]&gt;10,1,2)))</f>
        <v>2</v>
      </c>
      <c r="F50" s="1">
        <v>480</v>
      </c>
      <c r="G50" s="1">
        <v>0.01</v>
      </c>
      <c r="H50" s="1" t="s">
        <v>5880</v>
      </c>
      <c r="I50" s="1">
        <v>0.22</v>
      </c>
      <c r="J50" s="1">
        <v>0</v>
      </c>
      <c r="K50" s="1">
        <v>0.02</v>
      </c>
      <c r="L50" s="1">
        <v>919000</v>
      </c>
      <c r="M50" s="1" t="s">
        <v>6845</v>
      </c>
    </row>
    <row r="51" spans="1:13" x14ac:dyDescent="0.25">
      <c r="A51" s="1" t="s">
        <v>6830</v>
      </c>
      <c r="B51" s="1">
        <v>4</v>
      </c>
      <c r="C51" s="1">
        <v>4</v>
      </c>
      <c r="D51" s="1">
        <f>IF(Table2[[#This Row],[Position]]&lt;4,3,(IF(Table2[[#This Row],[Position]]&gt;10,1,2)))</f>
        <v>2</v>
      </c>
      <c r="E51" s="1">
        <f>IF(Table2[[#This Row],[Previous Position]]&lt;4,3,(IF(Table2[[#This Row],[Previous Position]]&gt;10,1,2)))</f>
        <v>2</v>
      </c>
      <c r="F51" s="1">
        <v>480</v>
      </c>
      <c r="G51" s="1">
        <v>11.02</v>
      </c>
      <c r="H51" s="1" t="s">
        <v>6844</v>
      </c>
      <c r="I51" s="1">
        <v>0.22</v>
      </c>
      <c r="J51" s="1">
        <v>0.21</v>
      </c>
      <c r="K51" s="1">
        <v>0.18</v>
      </c>
      <c r="L51" s="1">
        <v>213000</v>
      </c>
      <c r="M51" s="1" t="s">
        <v>6829</v>
      </c>
    </row>
    <row r="52" spans="1:13" x14ac:dyDescent="0.25">
      <c r="A52" s="1" t="s">
        <v>6720</v>
      </c>
      <c r="B52" s="1">
        <v>1</v>
      </c>
      <c r="C52" s="1">
        <v>1</v>
      </c>
      <c r="D52" s="1">
        <f>IF(Table2[[#This Row],[Position]]&lt;4,3,(IF(Table2[[#This Row],[Position]]&gt;10,1,2)))</f>
        <v>3</v>
      </c>
      <c r="E52" s="1">
        <f>IF(Table2[[#This Row],[Previous Position]]&lt;4,3,(IF(Table2[[#This Row],[Previous Position]]&gt;10,1,2)))</f>
        <v>3</v>
      </c>
      <c r="F52" s="1">
        <v>70</v>
      </c>
      <c r="G52" s="1">
        <v>0</v>
      </c>
      <c r="H52" s="1" t="s">
        <v>6745</v>
      </c>
      <c r="I52" s="1">
        <v>0.22</v>
      </c>
      <c r="J52" s="1">
        <v>0</v>
      </c>
      <c r="K52" s="1">
        <v>0.31</v>
      </c>
      <c r="L52" s="1">
        <v>15000</v>
      </c>
      <c r="M52" s="1" t="s">
        <v>6718</v>
      </c>
    </row>
    <row r="53" spans="1:13" x14ac:dyDescent="0.25">
      <c r="A53" s="1" t="s">
        <v>6843</v>
      </c>
      <c r="B53" s="1">
        <v>1</v>
      </c>
      <c r="C53" s="1">
        <v>1</v>
      </c>
      <c r="D53" s="1">
        <f>IF(Table2[[#This Row],[Position]]&lt;4,3,(IF(Table2[[#This Row],[Position]]&gt;10,1,2)))</f>
        <v>3</v>
      </c>
      <c r="E53" s="1">
        <f>IF(Table2[[#This Row],[Previous Position]]&lt;4,3,(IF(Table2[[#This Row],[Previous Position]]&gt;10,1,2)))</f>
        <v>3</v>
      </c>
      <c r="F53" s="1">
        <v>70</v>
      </c>
      <c r="G53" s="1">
        <v>9.9700000000000006</v>
      </c>
      <c r="H53" s="1" t="s">
        <v>5660</v>
      </c>
      <c r="I53" s="1">
        <v>0.22</v>
      </c>
      <c r="J53" s="1">
        <v>0.18</v>
      </c>
      <c r="K53" s="1">
        <v>0.25</v>
      </c>
      <c r="L53" s="1">
        <v>482000</v>
      </c>
      <c r="M53" s="1" t="s">
        <v>6842</v>
      </c>
    </row>
    <row r="54" spans="1:13" x14ac:dyDescent="0.25">
      <c r="A54" s="1" t="s">
        <v>1385</v>
      </c>
      <c r="B54" s="1">
        <v>1</v>
      </c>
      <c r="C54" s="1">
        <v>1</v>
      </c>
      <c r="D54" s="1">
        <f>IF(Table2[[#This Row],[Position]]&lt;4,3,(IF(Table2[[#This Row],[Position]]&gt;10,1,2)))</f>
        <v>3</v>
      </c>
      <c r="E54" s="1">
        <f>IF(Table2[[#This Row],[Previous Position]]&lt;4,3,(IF(Table2[[#This Row],[Previous Position]]&gt;10,1,2)))</f>
        <v>3</v>
      </c>
      <c r="F54" s="1">
        <v>70</v>
      </c>
      <c r="G54" s="1">
        <v>23.13</v>
      </c>
      <c r="H54" s="1" t="s">
        <v>5685</v>
      </c>
      <c r="I54" s="1">
        <v>0.22</v>
      </c>
      <c r="J54" s="1">
        <v>0.43</v>
      </c>
      <c r="K54" s="1">
        <v>0.94</v>
      </c>
      <c r="L54" s="1">
        <v>39700000</v>
      </c>
      <c r="M54" s="1" t="s">
        <v>1386</v>
      </c>
    </row>
    <row r="55" spans="1:13" x14ac:dyDescent="0.25">
      <c r="A55" s="1" t="s">
        <v>6841</v>
      </c>
      <c r="B55" s="1">
        <v>10</v>
      </c>
      <c r="C55" s="1">
        <v>10</v>
      </c>
      <c r="D55" s="1">
        <f>IF(Table2[[#This Row],[Position]]&lt;4,3,(IF(Table2[[#This Row],[Position]]&gt;10,1,2)))</f>
        <v>2</v>
      </c>
      <c r="E55" s="1">
        <f>IF(Table2[[#This Row],[Previous Position]]&lt;4,3,(IF(Table2[[#This Row],[Previous Position]]&gt;10,1,2)))</f>
        <v>2</v>
      </c>
      <c r="F55" s="1">
        <v>1000</v>
      </c>
      <c r="G55" s="1">
        <v>14.07</v>
      </c>
      <c r="H55" s="1" t="s">
        <v>5847</v>
      </c>
      <c r="I55" s="1">
        <v>0.2</v>
      </c>
      <c r="J55" s="1">
        <v>0.24</v>
      </c>
      <c r="K55" s="1">
        <v>0.1</v>
      </c>
      <c r="L55" s="1">
        <v>138000000</v>
      </c>
      <c r="M55" s="1" t="s">
        <v>6840</v>
      </c>
    </row>
    <row r="56" spans="1:13" x14ac:dyDescent="0.25">
      <c r="A56" s="1" t="s">
        <v>6839</v>
      </c>
      <c r="B56" s="1">
        <v>6</v>
      </c>
      <c r="C56" s="1">
        <v>7</v>
      </c>
      <c r="D56" s="1">
        <f>IF(Table2[[#This Row],[Position]]&lt;4,3,(IF(Table2[[#This Row],[Position]]&gt;10,1,2)))</f>
        <v>2</v>
      </c>
      <c r="E56" s="1">
        <f>IF(Table2[[#This Row],[Previous Position]]&lt;4,3,(IF(Table2[[#This Row],[Previous Position]]&gt;10,1,2)))</f>
        <v>2</v>
      </c>
      <c r="F56" s="1">
        <v>590</v>
      </c>
      <c r="G56" s="1">
        <v>0</v>
      </c>
      <c r="H56" s="1" t="s">
        <v>6838</v>
      </c>
      <c r="I56" s="1">
        <v>0.19</v>
      </c>
      <c r="J56" s="1">
        <v>0</v>
      </c>
      <c r="K56" s="1">
        <v>0</v>
      </c>
      <c r="L56" s="1">
        <v>576000</v>
      </c>
      <c r="M56" s="1" t="s">
        <v>6837</v>
      </c>
    </row>
    <row r="57" spans="1:13" x14ac:dyDescent="0.25">
      <c r="A57" s="1" t="s">
        <v>6836</v>
      </c>
      <c r="B57" s="1">
        <v>5</v>
      </c>
      <c r="C57" s="1">
        <v>6</v>
      </c>
      <c r="D57" s="1">
        <f>IF(Table2[[#This Row],[Position]]&lt;4,3,(IF(Table2[[#This Row],[Position]]&gt;10,1,2)))</f>
        <v>2</v>
      </c>
      <c r="E57" s="1">
        <f>IF(Table2[[#This Row],[Previous Position]]&lt;4,3,(IF(Table2[[#This Row],[Previous Position]]&gt;10,1,2)))</f>
        <v>2</v>
      </c>
      <c r="F57" s="1">
        <v>590</v>
      </c>
      <c r="G57" s="1">
        <v>0</v>
      </c>
      <c r="H57" s="1" t="s">
        <v>5662</v>
      </c>
      <c r="I57" s="1">
        <v>0.19</v>
      </c>
      <c r="J57" s="1">
        <v>0</v>
      </c>
      <c r="K57" s="1">
        <v>0.14000000000000001</v>
      </c>
      <c r="L57" s="1">
        <v>75300000</v>
      </c>
      <c r="M57" s="1" t="s">
        <v>6835</v>
      </c>
    </row>
    <row r="58" spans="1:13" x14ac:dyDescent="0.25">
      <c r="A58" s="1" t="s">
        <v>6834</v>
      </c>
      <c r="B58" s="1">
        <v>6</v>
      </c>
      <c r="C58" s="1">
        <v>7</v>
      </c>
      <c r="D58" s="1">
        <f>IF(Table2[[#This Row],[Position]]&lt;4,3,(IF(Table2[[#This Row],[Position]]&gt;10,1,2)))</f>
        <v>2</v>
      </c>
      <c r="E58" s="1">
        <f>IF(Table2[[#This Row],[Previous Position]]&lt;4,3,(IF(Table2[[#This Row],[Previous Position]]&gt;10,1,2)))</f>
        <v>2</v>
      </c>
      <c r="F58" s="1">
        <v>590</v>
      </c>
      <c r="G58" s="1">
        <v>10.43</v>
      </c>
      <c r="H58" s="1" t="s">
        <v>6231</v>
      </c>
      <c r="I58" s="1">
        <v>0.19</v>
      </c>
      <c r="J58" s="1">
        <v>0.17</v>
      </c>
      <c r="K58" s="1">
        <v>0.21</v>
      </c>
      <c r="L58" s="1">
        <v>5850000</v>
      </c>
      <c r="M58" s="1" t="s">
        <v>6833</v>
      </c>
    </row>
    <row r="59" spans="1:13" x14ac:dyDescent="0.25">
      <c r="A59" s="1" t="s">
        <v>6832</v>
      </c>
      <c r="B59" s="1">
        <v>7</v>
      </c>
      <c r="C59" s="1">
        <v>7</v>
      </c>
      <c r="D59" s="1">
        <f>IF(Table2[[#This Row],[Position]]&lt;4,3,(IF(Table2[[#This Row],[Position]]&gt;10,1,2)))</f>
        <v>2</v>
      </c>
      <c r="E59" s="1">
        <f>IF(Table2[[#This Row],[Previous Position]]&lt;4,3,(IF(Table2[[#This Row],[Previous Position]]&gt;10,1,2)))</f>
        <v>2</v>
      </c>
      <c r="F59" s="1">
        <v>720</v>
      </c>
      <c r="G59" s="1">
        <v>29.07</v>
      </c>
      <c r="H59" s="1" t="s">
        <v>5757</v>
      </c>
      <c r="I59" s="1">
        <v>0.19</v>
      </c>
      <c r="J59" s="1">
        <v>0.47</v>
      </c>
      <c r="K59" s="1">
        <v>0.9</v>
      </c>
      <c r="L59" s="1">
        <v>185000000</v>
      </c>
      <c r="M59" s="1" t="s">
        <v>6831</v>
      </c>
    </row>
    <row r="60" spans="1:13" x14ac:dyDescent="0.25">
      <c r="A60" s="1" t="s">
        <v>6799</v>
      </c>
      <c r="B60" s="1">
        <v>3</v>
      </c>
      <c r="C60" s="1">
        <v>3</v>
      </c>
      <c r="D60" s="1">
        <f>IF(Table2[[#This Row],[Position]]&lt;4,3,(IF(Table2[[#This Row],[Position]]&gt;10,1,2)))</f>
        <v>3</v>
      </c>
      <c r="E60" s="1">
        <f>IF(Table2[[#This Row],[Previous Position]]&lt;4,3,(IF(Table2[[#This Row],[Previous Position]]&gt;10,1,2)))</f>
        <v>3</v>
      </c>
      <c r="F60" s="1">
        <v>320</v>
      </c>
      <c r="G60" s="1">
        <v>4.57</v>
      </c>
      <c r="H60" s="1" t="s">
        <v>6208</v>
      </c>
      <c r="I60" s="1">
        <v>0.19</v>
      </c>
      <c r="J60" s="1">
        <v>7.0000000000000007E-2</v>
      </c>
      <c r="K60" s="1">
        <v>0.12</v>
      </c>
      <c r="L60" s="1">
        <v>71000</v>
      </c>
      <c r="M60" s="1" t="s">
        <v>6797</v>
      </c>
    </row>
    <row r="61" spans="1:13" x14ac:dyDescent="0.25">
      <c r="A61" s="1" t="s">
        <v>776</v>
      </c>
      <c r="B61" s="1">
        <v>4</v>
      </c>
      <c r="C61" s="1">
        <v>4</v>
      </c>
      <c r="D61" s="1">
        <f>IF(Table2[[#This Row],[Position]]&lt;4,3,(IF(Table2[[#This Row],[Position]]&gt;10,1,2)))</f>
        <v>2</v>
      </c>
      <c r="E61" s="1">
        <f>IF(Table2[[#This Row],[Previous Position]]&lt;4,3,(IF(Table2[[#This Row],[Previous Position]]&gt;10,1,2)))</f>
        <v>2</v>
      </c>
      <c r="F61" s="1">
        <v>390</v>
      </c>
      <c r="G61" s="1">
        <v>7.32</v>
      </c>
      <c r="H61" s="1" t="s">
        <v>5815</v>
      </c>
      <c r="I61" s="1">
        <v>0.18</v>
      </c>
      <c r="J61" s="1">
        <v>0.11</v>
      </c>
      <c r="K61" s="1">
        <v>0.23</v>
      </c>
      <c r="L61" s="1">
        <v>585000</v>
      </c>
      <c r="M61" s="1" t="s">
        <v>777</v>
      </c>
    </row>
    <row r="62" spans="1:13" x14ac:dyDescent="0.25">
      <c r="A62" s="1" t="s">
        <v>6830</v>
      </c>
      <c r="B62" s="1">
        <v>5</v>
      </c>
      <c r="C62" s="1">
        <v>0</v>
      </c>
      <c r="D62" s="1">
        <f>IF(Table2[[#This Row],[Position]]&lt;4,3,(IF(Table2[[#This Row],[Position]]&gt;10,1,2)))</f>
        <v>2</v>
      </c>
      <c r="E62" s="1">
        <f>IF(Table2[[#This Row],[Previous Position]]&lt;4,3,(IF(Table2[[#This Row],[Previous Position]]&gt;10,1,2)))</f>
        <v>3</v>
      </c>
      <c r="F62" s="1">
        <v>480</v>
      </c>
      <c r="G62" s="1">
        <v>11.02</v>
      </c>
      <c r="H62" s="1" t="s">
        <v>6362</v>
      </c>
      <c r="I62" s="1">
        <v>0.16</v>
      </c>
      <c r="J62" s="1">
        <v>0.15</v>
      </c>
      <c r="K62" s="1">
        <v>0.18</v>
      </c>
      <c r="L62" s="1">
        <v>213000</v>
      </c>
      <c r="M62" s="1" t="s">
        <v>6829</v>
      </c>
    </row>
    <row r="63" spans="1:13" x14ac:dyDescent="0.25">
      <c r="A63" s="1" t="s">
        <v>170</v>
      </c>
      <c r="B63" s="1">
        <v>7</v>
      </c>
      <c r="C63" s="1">
        <v>7</v>
      </c>
      <c r="D63" s="1">
        <f>IF(Table2[[#This Row],[Position]]&lt;4,3,(IF(Table2[[#This Row],[Position]]&gt;10,1,2)))</f>
        <v>2</v>
      </c>
      <c r="E63" s="1">
        <f>IF(Table2[[#This Row],[Previous Position]]&lt;4,3,(IF(Table2[[#This Row],[Previous Position]]&gt;10,1,2)))</f>
        <v>2</v>
      </c>
      <c r="F63" s="1">
        <v>590</v>
      </c>
      <c r="G63" s="1">
        <v>15.46</v>
      </c>
      <c r="H63" s="1" t="s">
        <v>5898</v>
      </c>
      <c r="I63" s="1">
        <v>0.15</v>
      </c>
      <c r="J63" s="1">
        <v>0.2</v>
      </c>
      <c r="K63" s="1">
        <v>0.85</v>
      </c>
      <c r="L63" s="1">
        <v>59200000</v>
      </c>
      <c r="M63" s="1" t="s">
        <v>172</v>
      </c>
    </row>
    <row r="64" spans="1:13" x14ac:dyDescent="0.25">
      <c r="A64" s="1" t="s">
        <v>1420</v>
      </c>
      <c r="B64" s="1">
        <v>1</v>
      </c>
      <c r="C64" s="1">
        <v>1</v>
      </c>
      <c r="D64" s="1">
        <f>IF(Table2[[#This Row],[Position]]&lt;4,3,(IF(Table2[[#This Row],[Position]]&gt;10,1,2)))</f>
        <v>3</v>
      </c>
      <c r="E64" s="1">
        <f>IF(Table2[[#This Row],[Previous Position]]&lt;4,3,(IF(Table2[[#This Row],[Previous Position]]&gt;10,1,2)))</f>
        <v>3</v>
      </c>
      <c r="F64" s="1">
        <v>50</v>
      </c>
      <c r="G64" s="1">
        <v>28.69</v>
      </c>
      <c r="H64" s="1" t="s">
        <v>5723</v>
      </c>
      <c r="I64" s="1">
        <v>0.15</v>
      </c>
      <c r="J64" s="1">
        <v>0.38</v>
      </c>
      <c r="K64" s="1">
        <v>0.96</v>
      </c>
      <c r="L64" s="1">
        <v>24900000</v>
      </c>
      <c r="M64" s="1" t="s">
        <v>1421</v>
      </c>
    </row>
    <row r="65" spans="1:13" x14ac:dyDescent="0.25">
      <c r="A65" s="1" t="s">
        <v>1434</v>
      </c>
      <c r="B65" s="1">
        <v>1</v>
      </c>
      <c r="C65" s="1">
        <v>1</v>
      </c>
      <c r="D65" s="1">
        <f>IF(Table2[[#This Row],[Position]]&lt;4,3,(IF(Table2[[#This Row],[Position]]&gt;10,1,2)))</f>
        <v>3</v>
      </c>
      <c r="E65" s="1">
        <f>IF(Table2[[#This Row],[Previous Position]]&lt;4,3,(IF(Table2[[#This Row],[Previous Position]]&gt;10,1,2)))</f>
        <v>3</v>
      </c>
      <c r="F65" s="1">
        <v>50</v>
      </c>
      <c r="G65" s="1">
        <v>23.01</v>
      </c>
      <c r="H65" s="1" t="s">
        <v>5699</v>
      </c>
      <c r="I65" s="1">
        <v>0.15</v>
      </c>
      <c r="J65" s="1">
        <v>0.3</v>
      </c>
      <c r="K65" s="1">
        <v>0.68</v>
      </c>
      <c r="L65" s="1">
        <v>2090000</v>
      </c>
      <c r="M65" s="1" t="s">
        <v>1435</v>
      </c>
    </row>
    <row r="66" spans="1:13" x14ac:dyDescent="0.25">
      <c r="A66" s="1" t="s">
        <v>6587</v>
      </c>
      <c r="B66" s="1">
        <v>1</v>
      </c>
      <c r="C66" s="1">
        <v>1</v>
      </c>
      <c r="D66" s="1">
        <f>IF(Table2[[#This Row],[Position]]&lt;4,3,(IF(Table2[[#This Row],[Position]]&gt;10,1,2)))</f>
        <v>3</v>
      </c>
      <c r="E66" s="1">
        <f>IF(Table2[[#This Row],[Previous Position]]&lt;4,3,(IF(Table2[[#This Row],[Previous Position]]&gt;10,1,2)))</f>
        <v>3</v>
      </c>
      <c r="F66" s="1">
        <v>50</v>
      </c>
      <c r="G66" s="1">
        <v>6.24</v>
      </c>
      <c r="H66" s="1" t="s">
        <v>5670</v>
      </c>
      <c r="I66" s="1">
        <v>0.15</v>
      </c>
      <c r="J66" s="1">
        <v>0.08</v>
      </c>
      <c r="K66" s="1">
        <v>0.73</v>
      </c>
      <c r="L66" s="1">
        <v>329000</v>
      </c>
      <c r="M66" s="1" t="s">
        <v>6586</v>
      </c>
    </row>
    <row r="67" spans="1:13" x14ac:dyDescent="0.25">
      <c r="A67" s="1" t="s">
        <v>6628</v>
      </c>
      <c r="B67" s="1">
        <v>1</v>
      </c>
      <c r="C67" s="1">
        <v>1</v>
      </c>
      <c r="D67" s="1">
        <f>IF(Table2[[#This Row],[Position]]&lt;4,3,(IF(Table2[[#This Row],[Position]]&gt;10,1,2)))</f>
        <v>3</v>
      </c>
      <c r="E67" s="1">
        <f>IF(Table2[[#This Row],[Previous Position]]&lt;4,3,(IF(Table2[[#This Row],[Previous Position]]&gt;10,1,2)))</f>
        <v>3</v>
      </c>
      <c r="F67" s="1">
        <v>50</v>
      </c>
      <c r="G67" s="1">
        <v>0</v>
      </c>
      <c r="H67" s="1" t="s">
        <v>6825</v>
      </c>
      <c r="I67" s="1">
        <v>0.15</v>
      </c>
      <c r="J67" s="1">
        <v>0</v>
      </c>
      <c r="K67" s="1">
        <v>7.0000000000000007E-2</v>
      </c>
      <c r="L67" s="1">
        <v>113000</v>
      </c>
      <c r="M67" s="1" t="s">
        <v>6626</v>
      </c>
    </row>
    <row r="68" spans="1:13" x14ac:dyDescent="0.25">
      <c r="A68" s="1" t="s">
        <v>6828</v>
      </c>
      <c r="B68" s="1">
        <v>1</v>
      </c>
      <c r="C68" s="1">
        <v>1</v>
      </c>
      <c r="D68" s="1">
        <f>IF(Table2[[#This Row],[Position]]&lt;4,3,(IF(Table2[[#This Row],[Position]]&gt;10,1,2)))</f>
        <v>3</v>
      </c>
      <c r="E68" s="1">
        <f>IF(Table2[[#This Row],[Previous Position]]&lt;4,3,(IF(Table2[[#This Row],[Previous Position]]&gt;10,1,2)))</f>
        <v>3</v>
      </c>
      <c r="F68" s="1">
        <v>50</v>
      </c>
      <c r="G68" s="1">
        <v>0</v>
      </c>
      <c r="H68" s="1" t="s">
        <v>5659</v>
      </c>
      <c r="I68" s="1">
        <v>0.15</v>
      </c>
      <c r="J68" s="1">
        <v>0</v>
      </c>
      <c r="K68" s="1">
        <v>0.03</v>
      </c>
      <c r="L68" s="1">
        <v>346000000</v>
      </c>
      <c r="M68" s="1" t="s">
        <v>6827</v>
      </c>
    </row>
    <row r="69" spans="1:13" x14ac:dyDescent="0.25">
      <c r="A69" s="1" t="s">
        <v>6671</v>
      </c>
      <c r="B69" s="1">
        <v>1</v>
      </c>
      <c r="C69" s="1">
        <v>1</v>
      </c>
      <c r="D69" s="1">
        <f>IF(Table2[[#This Row],[Position]]&lt;4,3,(IF(Table2[[#This Row],[Position]]&gt;10,1,2)))</f>
        <v>3</v>
      </c>
      <c r="E69" s="1">
        <f>IF(Table2[[#This Row],[Previous Position]]&lt;4,3,(IF(Table2[[#This Row],[Previous Position]]&gt;10,1,2)))</f>
        <v>3</v>
      </c>
      <c r="F69" s="1">
        <v>50</v>
      </c>
      <c r="G69" s="1">
        <v>1.89</v>
      </c>
      <c r="H69" s="1" t="s">
        <v>6731</v>
      </c>
      <c r="I69" s="1">
        <v>0.15</v>
      </c>
      <c r="J69" s="1">
        <v>0.02</v>
      </c>
      <c r="K69" s="1">
        <v>0.12</v>
      </c>
      <c r="L69" s="1">
        <v>474000</v>
      </c>
      <c r="M69" s="1" t="s">
        <v>6670</v>
      </c>
    </row>
    <row r="70" spans="1:13" x14ac:dyDescent="0.25">
      <c r="A70" s="1" t="s">
        <v>2807</v>
      </c>
      <c r="B70" s="1">
        <v>1</v>
      </c>
      <c r="C70" s="1">
        <v>1</v>
      </c>
      <c r="D70" s="1">
        <f>IF(Table2[[#This Row],[Position]]&lt;4,3,(IF(Table2[[#This Row],[Position]]&gt;10,1,2)))</f>
        <v>3</v>
      </c>
      <c r="E70" s="1">
        <f>IF(Table2[[#This Row],[Previous Position]]&lt;4,3,(IF(Table2[[#This Row],[Previous Position]]&gt;10,1,2)))</f>
        <v>3</v>
      </c>
      <c r="F70" s="1">
        <v>50</v>
      </c>
      <c r="G70" s="1">
        <v>0</v>
      </c>
      <c r="H70" s="1" t="s">
        <v>5699</v>
      </c>
      <c r="I70" s="1">
        <v>0.15</v>
      </c>
      <c r="J70" s="1">
        <v>0</v>
      </c>
      <c r="K70" s="1">
        <v>0.16</v>
      </c>
      <c r="L70" s="1">
        <v>6230000</v>
      </c>
      <c r="M70" s="1" t="s">
        <v>2808</v>
      </c>
    </row>
    <row r="71" spans="1:13" x14ac:dyDescent="0.25">
      <c r="A71" s="1" t="s">
        <v>6826</v>
      </c>
      <c r="B71" s="1">
        <v>1</v>
      </c>
      <c r="C71" s="1">
        <v>1</v>
      </c>
      <c r="D71" s="1">
        <f>IF(Table2[[#This Row],[Position]]&lt;4,3,(IF(Table2[[#This Row],[Position]]&gt;10,1,2)))</f>
        <v>3</v>
      </c>
      <c r="E71" s="1">
        <f>IF(Table2[[#This Row],[Previous Position]]&lt;4,3,(IF(Table2[[#This Row],[Previous Position]]&gt;10,1,2)))</f>
        <v>3</v>
      </c>
      <c r="F71" s="1">
        <v>50</v>
      </c>
      <c r="G71" s="1">
        <v>0</v>
      </c>
      <c r="H71" s="1" t="s">
        <v>6825</v>
      </c>
      <c r="I71" s="1">
        <v>0.15</v>
      </c>
      <c r="J71" s="1">
        <v>0</v>
      </c>
      <c r="K71" s="1">
        <v>0.08</v>
      </c>
      <c r="L71" s="1">
        <v>188000</v>
      </c>
      <c r="M71" s="1" t="s">
        <v>6824</v>
      </c>
    </row>
    <row r="72" spans="1:13" x14ac:dyDescent="0.25">
      <c r="A72" s="1" t="s">
        <v>1802</v>
      </c>
      <c r="B72" s="1">
        <v>1</v>
      </c>
      <c r="C72" s="1">
        <v>1</v>
      </c>
      <c r="D72" s="1">
        <f>IF(Table2[[#This Row],[Position]]&lt;4,3,(IF(Table2[[#This Row],[Position]]&gt;10,1,2)))</f>
        <v>3</v>
      </c>
      <c r="E72" s="1">
        <f>IF(Table2[[#This Row],[Previous Position]]&lt;4,3,(IF(Table2[[#This Row],[Previous Position]]&gt;10,1,2)))</f>
        <v>3</v>
      </c>
      <c r="F72" s="1">
        <v>50</v>
      </c>
      <c r="G72" s="1">
        <v>0</v>
      </c>
      <c r="H72" s="1" t="s">
        <v>6601</v>
      </c>
      <c r="I72" s="1">
        <v>0.15</v>
      </c>
      <c r="J72" s="1">
        <v>0</v>
      </c>
      <c r="K72" s="1">
        <v>0.49</v>
      </c>
      <c r="L72" s="1">
        <v>25500000</v>
      </c>
      <c r="M72" s="1" t="s">
        <v>1804</v>
      </c>
    </row>
    <row r="73" spans="1:13" x14ac:dyDescent="0.25">
      <c r="A73" s="1" t="s">
        <v>1036</v>
      </c>
      <c r="B73" s="1">
        <v>3</v>
      </c>
      <c r="C73" s="1">
        <v>3</v>
      </c>
      <c r="D73" s="1">
        <f>IF(Table2[[#This Row],[Position]]&lt;4,3,(IF(Table2[[#This Row],[Position]]&gt;10,1,2)))</f>
        <v>3</v>
      </c>
      <c r="E73" s="1">
        <f>IF(Table2[[#This Row],[Previous Position]]&lt;4,3,(IF(Table2[[#This Row],[Previous Position]]&gt;10,1,2)))</f>
        <v>3</v>
      </c>
      <c r="F73" s="1">
        <v>260</v>
      </c>
      <c r="G73" s="1">
        <v>23.68</v>
      </c>
      <c r="H73" s="1" t="s">
        <v>5674</v>
      </c>
      <c r="I73" s="1">
        <v>0.15</v>
      </c>
      <c r="J73" s="1">
        <v>0.31</v>
      </c>
      <c r="K73" s="1">
        <v>0.9</v>
      </c>
      <c r="L73" s="1">
        <v>9430000</v>
      </c>
      <c r="M73" s="1" t="s">
        <v>1037</v>
      </c>
    </row>
    <row r="74" spans="1:13" x14ac:dyDescent="0.25">
      <c r="A74" s="1" t="s">
        <v>6823</v>
      </c>
      <c r="B74" s="1">
        <v>11</v>
      </c>
      <c r="C74" s="1">
        <v>13</v>
      </c>
      <c r="D74" s="1">
        <f>IF(Table2[[#This Row],[Position]]&lt;4,3,(IF(Table2[[#This Row],[Position]]&gt;10,1,2)))</f>
        <v>1</v>
      </c>
      <c r="E74" s="1">
        <f>IF(Table2[[#This Row],[Previous Position]]&lt;4,3,(IF(Table2[[#This Row],[Previous Position]]&gt;10,1,2)))</f>
        <v>1</v>
      </c>
      <c r="F74" s="1">
        <v>480</v>
      </c>
      <c r="G74" s="1">
        <v>0.5</v>
      </c>
      <c r="H74" s="1" t="s">
        <v>6276</v>
      </c>
      <c r="I74" s="1">
        <v>0.15</v>
      </c>
      <c r="J74" s="1">
        <v>0</v>
      </c>
      <c r="K74" s="1">
        <v>0.08</v>
      </c>
      <c r="L74" s="1">
        <v>17100000</v>
      </c>
      <c r="M74" s="1" t="s">
        <v>6822</v>
      </c>
    </row>
    <row r="75" spans="1:13" x14ac:dyDescent="0.25">
      <c r="A75" s="1" t="s">
        <v>294</v>
      </c>
      <c r="B75" s="1">
        <v>11</v>
      </c>
      <c r="C75" s="1">
        <v>10</v>
      </c>
      <c r="D75" s="1">
        <f>IF(Table2[[#This Row],[Position]]&lt;4,3,(IF(Table2[[#This Row],[Position]]&gt;10,1,2)))</f>
        <v>1</v>
      </c>
      <c r="E75" s="1">
        <f>IF(Table2[[#This Row],[Previous Position]]&lt;4,3,(IF(Table2[[#This Row],[Previous Position]]&gt;10,1,2)))</f>
        <v>2</v>
      </c>
      <c r="F75" s="1">
        <v>480</v>
      </c>
      <c r="G75" s="1">
        <v>50.79</v>
      </c>
      <c r="H75" s="1" t="s">
        <v>5818</v>
      </c>
      <c r="I75" s="1">
        <v>0.15</v>
      </c>
      <c r="J75" s="1">
        <v>0.65</v>
      </c>
      <c r="K75" s="1">
        <v>0.98</v>
      </c>
      <c r="L75" s="1">
        <v>32000000</v>
      </c>
      <c r="M75" s="1" t="s">
        <v>295</v>
      </c>
    </row>
    <row r="76" spans="1:13" x14ac:dyDescent="0.25">
      <c r="A76" s="1" t="s">
        <v>583</v>
      </c>
      <c r="B76" s="1">
        <v>4</v>
      </c>
      <c r="C76" s="1">
        <v>4</v>
      </c>
      <c r="D76" s="1">
        <f>IF(Table2[[#This Row],[Position]]&lt;4,3,(IF(Table2[[#This Row],[Position]]&gt;10,1,2)))</f>
        <v>2</v>
      </c>
      <c r="E76" s="1">
        <f>IF(Table2[[#This Row],[Previous Position]]&lt;4,3,(IF(Table2[[#This Row],[Previous Position]]&gt;10,1,2)))</f>
        <v>2</v>
      </c>
      <c r="F76" s="1">
        <v>320</v>
      </c>
      <c r="G76" s="1">
        <v>21.12</v>
      </c>
      <c r="H76" s="1" t="s">
        <v>5766</v>
      </c>
      <c r="I76" s="1">
        <v>0.15</v>
      </c>
      <c r="J76" s="1">
        <v>0.27</v>
      </c>
      <c r="K76" s="1">
        <v>0.78</v>
      </c>
      <c r="L76" s="1">
        <v>144000000</v>
      </c>
      <c r="M76" s="1" t="s">
        <v>584</v>
      </c>
    </row>
    <row r="77" spans="1:13" x14ac:dyDescent="0.25">
      <c r="A77" s="1" t="s">
        <v>6799</v>
      </c>
      <c r="B77" s="1">
        <v>4</v>
      </c>
      <c r="C77" s="1">
        <v>4</v>
      </c>
      <c r="D77" s="1">
        <f>IF(Table2[[#This Row],[Position]]&lt;4,3,(IF(Table2[[#This Row],[Position]]&gt;10,1,2)))</f>
        <v>2</v>
      </c>
      <c r="E77" s="1">
        <f>IF(Table2[[#This Row],[Previous Position]]&lt;4,3,(IF(Table2[[#This Row],[Previous Position]]&gt;10,1,2)))</f>
        <v>2</v>
      </c>
      <c r="F77" s="1">
        <v>320</v>
      </c>
      <c r="G77" s="1">
        <v>4.57</v>
      </c>
      <c r="H77" s="1" t="s">
        <v>5789</v>
      </c>
      <c r="I77" s="1">
        <v>0.15</v>
      </c>
      <c r="J77" s="1">
        <v>0.05</v>
      </c>
      <c r="K77" s="1">
        <v>0.12</v>
      </c>
      <c r="L77" s="1">
        <v>71000</v>
      </c>
      <c r="M77" s="1" t="s">
        <v>6797</v>
      </c>
    </row>
    <row r="78" spans="1:13" x14ac:dyDescent="0.25">
      <c r="A78" s="1" t="s">
        <v>6821</v>
      </c>
      <c r="B78" s="1">
        <v>4</v>
      </c>
      <c r="C78" s="1">
        <v>4</v>
      </c>
      <c r="D78" s="1">
        <f>IF(Table2[[#This Row],[Position]]&lt;4,3,(IF(Table2[[#This Row],[Position]]&gt;10,1,2)))</f>
        <v>2</v>
      </c>
      <c r="E78" s="1">
        <f>IF(Table2[[#This Row],[Previous Position]]&lt;4,3,(IF(Table2[[#This Row],[Previous Position]]&gt;10,1,2)))</f>
        <v>2</v>
      </c>
      <c r="F78" s="1">
        <v>320</v>
      </c>
      <c r="G78" s="1">
        <v>11.74</v>
      </c>
      <c r="H78" s="1" t="s">
        <v>6468</v>
      </c>
      <c r="I78" s="1">
        <v>0.15</v>
      </c>
      <c r="J78" s="1">
        <v>0.15</v>
      </c>
      <c r="K78" s="1">
        <v>0.39</v>
      </c>
      <c r="L78" s="1">
        <v>161000</v>
      </c>
      <c r="M78" s="1" t="s">
        <v>6820</v>
      </c>
    </row>
    <row r="79" spans="1:13" x14ac:dyDescent="0.25">
      <c r="A79" s="1" t="s">
        <v>6794</v>
      </c>
      <c r="B79" s="1">
        <v>2</v>
      </c>
      <c r="C79" s="1">
        <v>2</v>
      </c>
      <c r="D79" s="1">
        <f>IF(Table2[[#This Row],[Position]]&lt;4,3,(IF(Table2[[#This Row],[Position]]&gt;10,1,2)))</f>
        <v>3</v>
      </c>
      <c r="E79" s="1">
        <f>IF(Table2[[#This Row],[Previous Position]]&lt;4,3,(IF(Table2[[#This Row],[Previous Position]]&gt;10,1,2)))</f>
        <v>3</v>
      </c>
      <c r="F79" s="1">
        <v>170</v>
      </c>
      <c r="G79" s="1">
        <v>11.11</v>
      </c>
      <c r="H79" s="1" t="s">
        <v>5662</v>
      </c>
      <c r="I79" s="1">
        <v>0.14000000000000001</v>
      </c>
      <c r="J79" s="1">
        <v>0.14000000000000001</v>
      </c>
      <c r="K79" s="1">
        <v>0.27</v>
      </c>
      <c r="L79" s="1">
        <v>299000</v>
      </c>
      <c r="M79" s="1" t="s">
        <v>6793</v>
      </c>
    </row>
    <row r="80" spans="1:13" x14ac:dyDescent="0.25">
      <c r="A80" s="1" t="s">
        <v>6819</v>
      </c>
      <c r="B80" s="1">
        <v>2</v>
      </c>
      <c r="C80" s="1">
        <v>2</v>
      </c>
      <c r="D80" s="1">
        <f>IF(Table2[[#This Row],[Position]]&lt;4,3,(IF(Table2[[#This Row],[Position]]&gt;10,1,2)))</f>
        <v>3</v>
      </c>
      <c r="E80" s="1">
        <f>IF(Table2[[#This Row],[Previous Position]]&lt;4,3,(IF(Table2[[#This Row],[Previous Position]]&gt;10,1,2)))</f>
        <v>3</v>
      </c>
      <c r="F80" s="1">
        <v>170</v>
      </c>
      <c r="G80" s="1">
        <v>13.46</v>
      </c>
      <c r="H80" s="1" t="s">
        <v>5662</v>
      </c>
      <c r="I80" s="1">
        <v>0.14000000000000001</v>
      </c>
      <c r="J80" s="1">
        <v>0.16</v>
      </c>
      <c r="K80" s="1">
        <v>0.38</v>
      </c>
      <c r="L80" s="1">
        <v>75000</v>
      </c>
      <c r="M80" s="1" t="s">
        <v>6818</v>
      </c>
    </row>
    <row r="81" spans="1:13" x14ac:dyDescent="0.25">
      <c r="A81" s="1" t="s">
        <v>6752</v>
      </c>
      <c r="B81" s="1">
        <v>2</v>
      </c>
      <c r="C81" s="1">
        <v>2</v>
      </c>
      <c r="D81" s="1">
        <f>IF(Table2[[#This Row],[Position]]&lt;4,3,(IF(Table2[[#This Row],[Position]]&gt;10,1,2)))</f>
        <v>3</v>
      </c>
      <c r="E81" s="1">
        <f>IF(Table2[[#This Row],[Previous Position]]&lt;4,3,(IF(Table2[[#This Row],[Previous Position]]&gt;10,1,2)))</f>
        <v>3</v>
      </c>
      <c r="F81" s="1">
        <v>170</v>
      </c>
      <c r="G81" s="1">
        <v>4.54</v>
      </c>
      <c r="H81" s="1" t="s">
        <v>5802</v>
      </c>
      <c r="I81" s="1">
        <v>0.14000000000000001</v>
      </c>
      <c r="J81" s="1">
        <v>0.05</v>
      </c>
      <c r="K81" s="1">
        <v>0.13</v>
      </c>
      <c r="L81" s="1">
        <v>303000</v>
      </c>
      <c r="M81" s="1" t="s">
        <v>6751</v>
      </c>
    </row>
    <row r="82" spans="1:13" x14ac:dyDescent="0.25">
      <c r="A82" s="1" t="s">
        <v>6817</v>
      </c>
      <c r="B82" s="1">
        <v>1</v>
      </c>
      <c r="C82" s="1">
        <v>1</v>
      </c>
      <c r="D82" s="1">
        <f>IF(Table2[[#This Row],[Position]]&lt;4,3,(IF(Table2[[#This Row],[Position]]&gt;10,1,2)))</f>
        <v>3</v>
      </c>
      <c r="E82" s="1">
        <f>IF(Table2[[#This Row],[Previous Position]]&lt;4,3,(IF(Table2[[#This Row],[Previous Position]]&gt;10,1,2)))</f>
        <v>3</v>
      </c>
      <c r="F82" s="1">
        <v>40</v>
      </c>
      <c r="G82" s="1">
        <v>11.07</v>
      </c>
      <c r="H82" s="1" t="s">
        <v>5660</v>
      </c>
      <c r="I82" s="1">
        <v>0.12</v>
      </c>
      <c r="J82" s="1">
        <v>0.11</v>
      </c>
      <c r="K82" s="1">
        <v>0.98</v>
      </c>
      <c r="L82" s="1">
        <v>245000</v>
      </c>
      <c r="M82" s="1" t="s">
        <v>6816</v>
      </c>
    </row>
    <row r="83" spans="1:13" x14ac:dyDescent="0.25">
      <c r="A83" s="1" t="s">
        <v>6815</v>
      </c>
      <c r="B83" s="1">
        <v>1</v>
      </c>
      <c r="C83" s="1">
        <v>1</v>
      </c>
      <c r="D83" s="1">
        <f>IF(Table2[[#This Row],[Position]]&lt;4,3,(IF(Table2[[#This Row],[Position]]&gt;10,1,2)))</f>
        <v>3</v>
      </c>
      <c r="E83" s="1">
        <f>IF(Table2[[#This Row],[Previous Position]]&lt;4,3,(IF(Table2[[#This Row],[Previous Position]]&gt;10,1,2)))</f>
        <v>3</v>
      </c>
      <c r="F83" s="1">
        <v>40</v>
      </c>
      <c r="G83" s="1">
        <v>9.82</v>
      </c>
      <c r="H83" s="1" t="s">
        <v>5660</v>
      </c>
      <c r="I83" s="1">
        <v>0.12</v>
      </c>
      <c r="J83" s="1">
        <v>0.1</v>
      </c>
      <c r="K83" s="1">
        <v>0.26</v>
      </c>
      <c r="L83" s="1">
        <v>458000</v>
      </c>
      <c r="M83" s="1" t="s">
        <v>6814</v>
      </c>
    </row>
    <row r="84" spans="1:13" x14ac:dyDescent="0.25">
      <c r="A84" s="1" t="s">
        <v>6556</v>
      </c>
      <c r="B84" s="1">
        <v>1</v>
      </c>
      <c r="C84" s="1">
        <v>1</v>
      </c>
      <c r="D84" s="1">
        <f>IF(Table2[[#This Row],[Position]]&lt;4,3,(IF(Table2[[#This Row],[Position]]&gt;10,1,2)))</f>
        <v>3</v>
      </c>
      <c r="E84" s="1">
        <f>IF(Table2[[#This Row],[Previous Position]]&lt;4,3,(IF(Table2[[#This Row],[Previous Position]]&gt;10,1,2)))</f>
        <v>3</v>
      </c>
      <c r="F84" s="1">
        <v>40</v>
      </c>
      <c r="G84" s="1">
        <v>4.45</v>
      </c>
      <c r="H84" s="1" t="s">
        <v>5662</v>
      </c>
      <c r="I84" s="1">
        <v>0.12</v>
      </c>
      <c r="J84" s="1">
        <v>0.04</v>
      </c>
      <c r="K84" s="1">
        <v>0.32</v>
      </c>
      <c r="L84" s="1">
        <v>449000</v>
      </c>
      <c r="M84" s="1" t="s">
        <v>6555</v>
      </c>
    </row>
    <row r="85" spans="1:13" x14ac:dyDescent="0.25">
      <c r="A85" s="1" t="s">
        <v>6554</v>
      </c>
      <c r="B85" s="1">
        <v>1</v>
      </c>
      <c r="C85" s="1">
        <v>1</v>
      </c>
      <c r="D85" s="1">
        <f>IF(Table2[[#This Row],[Position]]&lt;4,3,(IF(Table2[[#This Row],[Position]]&gt;10,1,2)))</f>
        <v>3</v>
      </c>
      <c r="E85" s="1">
        <f>IF(Table2[[#This Row],[Previous Position]]&lt;4,3,(IF(Table2[[#This Row],[Previous Position]]&gt;10,1,2)))</f>
        <v>3</v>
      </c>
      <c r="F85" s="1">
        <v>40</v>
      </c>
      <c r="G85" s="1">
        <v>8.67</v>
      </c>
      <c r="H85" s="1" t="s">
        <v>6177</v>
      </c>
      <c r="I85" s="1">
        <v>0.12</v>
      </c>
      <c r="J85" s="1">
        <v>0.09</v>
      </c>
      <c r="K85" s="1">
        <v>0.92</v>
      </c>
      <c r="L85" s="1">
        <v>44000</v>
      </c>
      <c r="M85" s="1" t="s">
        <v>6552</v>
      </c>
    </row>
    <row r="86" spans="1:13" x14ac:dyDescent="0.25">
      <c r="A86" s="1" t="s">
        <v>6646</v>
      </c>
      <c r="B86" s="1">
        <v>1</v>
      </c>
      <c r="C86" s="1">
        <v>1</v>
      </c>
      <c r="D86" s="1">
        <f>IF(Table2[[#This Row],[Position]]&lt;4,3,(IF(Table2[[#This Row],[Position]]&gt;10,1,2)))</f>
        <v>3</v>
      </c>
      <c r="E86" s="1">
        <f>IF(Table2[[#This Row],[Previous Position]]&lt;4,3,(IF(Table2[[#This Row],[Previous Position]]&gt;10,1,2)))</f>
        <v>3</v>
      </c>
      <c r="F86" s="1">
        <v>40</v>
      </c>
      <c r="G86" s="1">
        <v>0</v>
      </c>
      <c r="H86" s="1" t="s">
        <v>5716</v>
      </c>
      <c r="I86" s="1">
        <v>0.12</v>
      </c>
      <c r="J86" s="1">
        <v>0</v>
      </c>
      <c r="K86" s="1">
        <v>7.0000000000000007E-2</v>
      </c>
      <c r="L86" s="1">
        <v>93000</v>
      </c>
      <c r="M86" s="1" t="s">
        <v>6645</v>
      </c>
    </row>
    <row r="87" spans="1:13" x14ac:dyDescent="0.25">
      <c r="A87" s="1" t="s">
        <v>6813</v>
      </c>
      <c r="B87" s="1">
        <v>1</v>
      </c>
      <c r="C87" s="1">
        <v>1</v>
      </c>
      <c r="D87" s="1">
        <f>IF(Table2[[#This Row],[Position]]&lt;4,3,(IF(Table2[[#This Row],[Position]]&gt;10,1,2)))</f>
        <v>3</v>
      </c>
      <c r="E87" s="1">
        <f>IF(Table2[[#This Row],[Previous Position]]&lt;4,3,(IF(Table2[[#This Row],[Previous Position]]&gt;10,1,2)))</f>
        <v>3</v>
      </c>
      <c r="F87" s="1">
        <v>40</v>
      </c>
      <c r="G87" s="1">
        <v>11.22</v>
      </c>
      <c r="H87" s="1" t="s">
        <v>5660</v>
      </c>
      <c r="I87" s="1">
        <v>0.12</v>
      </c>
      <c r="J87" s="1">
        <v>0.12</v>
      </c>
      <c r="K87" s="1">
        <v>0.31</v>
      </c>
      <c r="L87" s="1">
        <v>458000</v>
      </c>
      <c r="M87" s="1" t="s">
        <v>6812</v>
      </c>
    </row>
    <row r="88" spans="1:13" x14ac:dyDescent="0.25">
      <c r="A88" s="1" t="s">
        <v>6811</v>
      </c>
      <c r="B88" s="1">
        <v>1</v>
      </c>
      <c r="C88" s="1">
        <v>1</v>
      </c>
      <c r="D88" s="1">
        <f>IF(Table2[[#This Row],[Position]]&lt;4,3,(IF(Table2[[#This Row],[Position]]&gt;10,1,2)))</f>
        <v>3</v>
      </c>
      <c r="E88" s="1">
        <f>IF(Table2[[#This Row],[Previous Position]]&lt;4,3,(IF(Table2[[#This Row],[Previous Position]]&gt;10,1,2)))</f>
        <v>3</v>
      </c>
      <c r="F88" s="1">
        <v>40</v>
      </c>
      <c r="G88" s="1">
        <v>4.54</v>
      </c>
      <c r="H88" s="1" t="s">
        <v>6745</v>
      </c>
      <c r="I88" s="1">
        <v>0.12</v>
      </c>
      <c r="J88" s="1">
        <v>0.04</v>
      </c>
      <c r="K88" s="1">
        <v>0.55000000000000004</v>
      </c>
      <c r="L88" s="1">
        <v>2560000</v>
      </c>
      <c r="M88" s="1" t="s">
        <v>6810</v>
      </c>
    </row>
    <row r="89" spans="1:13" x14ac:dyDescent="0.25">
      <c r="A89" s="1" t="s">
        <v>6596</v>
      </c>
      <c r="B89" s="1">
        <v>1</v>
      </c>
      <c r="C89" s="1">
        <v>1</v>
      </c>
      <c r="D89" s="1">
        <f>IF(Table2[[#This Row],[Position]]&lt;4,3,(IF(Table2[[#This Row],[Position]]&gt;10,1,2)))</f>
        <v>3</v>
      </c>
      <c r="E89" s="1">
        <f>IF(Table2[[#This Row],[Previous Position]]&lt;4,3,(IF(Table2[[#This Row],[Previous Position]]&gt;10,1,2)))</f>
        <v>3</v>
      </c>
      <c r="F89" s="1">
        <v>40</v>
      </c>
      <c r="G89" s="1">
        <v>5.79</v>
      </c>
      <c r="H89" s="1" t="s">
        <v>5773</v>
      </c>
      <c r="I89" s="1">
        <v>0.12</v>
      </c>
      <c r="J89" s="1">
        <v>0.06</v>
      </c>
      <c r="K89" s="1">
        <v>0.27</v>
      </c>
      <c r="L89" s="1">
        <v>177000</v>
      </c>
      <c r="M89" s="1" t="s">
        <v>6595</v>
      </c>
    </row>
    <row r="90" spans="1:13" x14ac:dyDescent="0.25">
      <c r="A90" s="1" t="s">
        <v>6809</v>
      </c>
      <c r="B90" s="1">
        <v>1</v>
      </c>
      <c r="C90" s="1">
        <v>1</v>
      </c>
      <c r="D90" s="1">
        <f>IF(Table2[[#This Row],[Position]]&lt;4,3,(IF(Table2[[#This Row],[Position]]&gt;10,1,2)))</f>
        <v>3</v>
      </c>
      <c r="E90" s="1">
        <f>IF(Table2[[#This Row],[Previous Position]]&lt;4,3,(IF(Table2[[#This Row],[Previous Position]]&gt;10,1,2)))</f>
        <v>3</v>
      </c>
      <c r="F90" s="1">
        <v>40</v>
      </c>
      <c r="G90" s="1">
        <v>0</v>
      </c>
      <c r="H90" s="1" t="s">
        <v>5705</v>
      </c>
      <c r="I90" s="1">
        <v>0.12</v>
      </c>
      <c r="J90" s="1">
        <v>0</v>
      </c>
      <c r="K90" s="1">
        <v>0.19</v>
      </c>
      <c r="L90" s="1">
        <v>51000</v>
      </c>
      <c r="M90" s="1" t="s">
        <v>6808</v>
      </c>
    </row>
    <row r="91" spans="1:13" x14ac:dyDescent="0.25">
      <c r="A91" s="1" t="s">
        <v>6807</v>
      </c>
      <c r="B91" s="1">
        <v>4</v>
      </c>
      <c r="C91" s="1">
        <v>4</v>
      </c>
      <c r="D91" s="1">
        <f>IF(Table2[[#This Row],[Position]]&lt;4,3,(IF(Table2[[#This Row],[Position]]&gt;10,1,2)))</f>
        <v>2</v>
      </c>
      <c r="E91" s="1">
        <f>IF(Table2[[#This Row],[Previous Position]]&lt;4,3,(IF(Table2[[#This Row],[Previous Position]]&gt;10,1,2)))</f>
        <v>2</v>
      </c>
      <c r="F91" s="1">
        <v>260</v>
      </c>
      <c r="G91" s="1">
        <v>35.28</v>
      </c>
      <c r="H91" s="1" t="s">
        <v>5705</v>
      </c>
      <c r="I91" s="1">
        <v>0.12</v>
      </c>
      <c r="J91" s="1">
        <v>0.36</v>
      </c>
      <c r="K91" s="1">
        <v>0.97</v>
      </c>
      <c r="L91" s="1">
        <v>1320000</v>
      </c>
      <c r="M91" s="1" t="s">
        <v>6806</v>
      </c>
    </row>
    <row r="92" spans="1:13" x14ac:dyDescent="0.25">
      <c r="A92" s="1" t="s">
        <v>6756</v>
      </c>
      <c r="B92" s="1">
        <v>2</v>
      </c>
      <c r="C92" s="1">
        <v>2</v>
      </c>
      <c r="D92" s="1">
        <f>IF(Table2[[#This Row],[Position]]&lt;4,3,(IF(Table2[[#This Row],[Position]]&gt;10,1,2)))</f>
        <v>3</v>
      </c>
      <c r="E92" s="1">
        <f>IF(Table2[[#This Row],[Previous Position]]&lt;4,3,(IF(Table2[[#This Row],[Previous Position]]&gt;10,1,2)))</f>
        <v>3</v>
      </c>
      <c r="F92" s="1">
        <v>140</v>
      </c>
      <c r="G92" s="1">
        <v>2.65</v>
      </c>
      <c r="H92" s="1" t="s">
        <v>6409</v>
      </c>
      <c r="I92" s="1">
        <v>0.12</v>
      </c>
      <c r="J92" s="1">
        <v>0.02</v>
      </c>
      <c r="K92" s="1">
        <v>0.17</v>
      </c>
      <c r="L92" s="1">
        <v>276000</v>
      </c>
      <c r="M92" s="1" t="s">
        <v>6755</v>
      </c>
    </row>
    <row r="93" spans="1:13" x14ac:dyDescent="0.25">
      <c r="A93" s="1" t="s">
        <v>347</v>
      </c>
      <c r="B93" s="1">
        <v>10</v>
      </c>
      <c r="C93" s="1">
        <v>14</v>
      </c>
      <c r="D93" s="1">
        <f>IF(Table2[[#This Row],[Position]]&lt;4,3,(IF(Table2[[#This Row],[Position]]&gt;10,1,2)))</f>
        <v>2</v>
      </c>
      <c r="E93" s="1">
        <f>IF(Table2[[#This Row],[Previous Position]]&lt;4,3,(IF(Table2[[#This Row],[Previous Position]]&gt;10,1,2)))</f>
        <v>1</v>
      </c>
      <c r="F93" s="1">
        <v>590</v>
      </c>
      <c r="G93" s="1">
        <v>13.08</v>
      </c>
      <c r="H93" s="1" t="s">
        <v>5898</v>
      </c>
      <c r="I93" s="1">
        <v>0.11</v>
      </c>
      <c r="J93" s="1">
        <v>0.13</v>
      </c>
      <c r="K93" s="1">
        <v>0.56000000000000005</v>
      </c>
      <c r="L93" s="1">
        <v>60800000</v>
      </c>
      <c r="M93" s="1" t="s">
        <v>348</v>
      </c>
    </row>
    <row r="94" spans="1:13" x14ac:dyDescent="0.25">
      <c r="A94" s="1" t="s">
        <v>6805</v>
      </c>
      <c r="B94" s="1">
        <v>9</v>
      </c>
      <c r="C94" s="1">
        <v>7</v>
      </c>
      <c r="D94" s="1">
        <f>IF(Table2[[#This Row],[Position]]&lt;4,3,(IF(Table2[[#This Row],[Position]]&gt;10,1,2)))</f>
        <v>2</v>
      </c>
      <c r="E94" s="1">
        <f>IF(Table2[[#This Row],[Previous Position]]&lt;4,3,(IF(Table2[[#This Row],[Previous Position]]&gt;10,1,2)))</f>
        <v>2</v>
      </c>
      <c r="F94" s="1">
        <v>590</v>
      </c>
      <c r="G94" s="1">
        <v>0</v>
      </c>
      <c r="H94" s="1" t="s">
        <v>5847</v>
      </c>
      <c r="I94" s="1">
        <v>0.11</v>
      </c>
      <c r="J94" s="1">
        <v>0</v>
      </c>
      <c r="K94" s="1">
        <v>0.02</v>
      </c>
      <c r="L94" s="1">
        <v>16100000</v>
      </c>
      <c r="M94" s="1" t="s">
        <v>6804</v>
      </c>
    </row>
    <row r="95" spans="1:13" x14ac:dyDescent="0.25">
      <c r="A95" s="1" t="s">
        <v>6803</v>
      </c>
      <c r="B95" s="1">
        <v>13</v>
      </c>
      <c r="C95" s="1">
        <v>14</v>
      </c>
      <c r="D95" s="1">
        <f>IF(Table2[[#This Row],[Position]]&lt;4,3,(IF(Table2[[#This Row],[Position]]&gt;10,1,2)))</f>
        <v>1</v>
      </c>
      <c r="E95" s="1">
        <f>IF(Table2[[#This Row],[Previous Position]]&lt;4,3,(IF(Table2[[#This Row],[Previous Position]]&gt;10,1,2)))</f>
        <v>1</v>
      </c>
      <c r="F95" s="1">
        <v>1900</v>
      </c>
      <c r="G95" s="1">
        <v>5.31</v>
      </c>
      <c r="H95" s="1" t="s">
        <v>5757</v>
      </c>
      <c r="I95" s="1">
        <v>0.11</v>
      </c>
      <c r="J95" s="1">
        <v>0.05</v>
      </c>
      <c r="K95" s="1">
        <v>0.46</v>
      </c>
      <c r="L95" s="1">
        <v>62400000</v>
      </c>
      <c r="M95" s="1" t="s">
        <v>6802</v>
      </c>
    </row>
    <row r="96" spans="1:13" x14ac:dyDescent="0.25">
      <c r="A96" s="1" t="s">
        <v>6801</v>
      </c>
      <c r="B96" s="1">
        <v>6</v>
      </c>
      <c r="C96" s="1">
        <v>6</v>
      </c>
      <c r="D96" s="1">
        <f>IF(Table2[[#This Row],[Position]]&lt;4,3,(IF(Table2[[#This Row],[Position]]&gt;10,1,2)))</f>
        <v>2</v>
      </c>
      <c r="E96" s="1">
        <f>IF(Table2[[#This Row],[Previous Position]]&lt;4,3,(IF(Table2[[#This Row],[Previous Position]]&gt;10,1,2)))</f>
        <v>2</v>
      </c>
      <c r="F96" s="1">
        <v>320</v>
      </c>
      <c r="G96" s="1">
        <v>7.78</v>
      </c>
      <c r="H96" s="1" t="s">
        <v>6231</v>
      </c>
      <c r="I96" s="1">
        <v>0.1</v>
      </c>
      <c r="J96" s="1">
        <v>7.0000000000000007E-2</v>
      </c>
      <c r="K96" s="1">
        <v>0.21</v>
      </c>
      <c r="L96" s="1">
        <v>115000000</v>
      </c>
      <c r="M96" s="1" t="s">
        <v>6800</v>
      </c>
    </row>
    <row r="97" spans="1:13" x14ac:dyDescent="0.25">
      <c r="A97" s="1" t="s">
        <v>6799</v>
      </c>
      <c r="B97" s="1">
        <v>5</v>
      </c>
      <c r="C97" s="1">
        <v>0</v>
      </c>
      <c r="D97" s="1">
        <f>IF(Table2[[#This Row],[Position]]&lt;4,3,(IF(Table2[[#This Row],[Position]]&gt;10,1,2)))</f>
        <v>2</v>
      </c>
      <c r="E97" s="1">
        <f>IF(Table2[[#This Row],[Previous Position]]&lt;4,3,(IF(Table2[[#This Row],[Previous Position]]&gt;10,1,2)))</f>
        <v>3</v>
      </c>
      <c r="F97" s="1">
        <v>320</v>
      </c>
      <c r="G97" s="1">
        <v>4.57</v>
      </c>
      <c r="H97" s="1" t="s">
        <v>6798</v>
      </c>
      <c r="I97" s="1">
        <v>0.1</v>
      </c>
      <c r="J97" s="1">
        <v>0.04</v>
      </c>
      <c r="K97" s="1">
        <v>0.12</v>
      </c>
      <c r="L97" s="1">
        <v>71000</v>
      </c>
      <c r="M97" s="1" t="s">
        <v>6797</v>
      </c>
    </row>
    <row r="98" spans="1:13" x14ac:dyDescent="0.25">
      <c r="A98" s="1" t="s">
        <v>441</v>
      </c>
      <c r="B98" s="1">
        <v>3</v>
      </c>
      <c r="C98" s="1">
        <v>3</v>
      </c>
      <c r="D98" s="1">
        <f>IF(Table2[[#This Row],[Position]]&lt;4,3,(IF(Table2[[#This Row],[Position]]&gt;10,1,2)))</f>
        <v>3</v>
      </c>
      <c r="E98" s="1">
        <f>IF(Table2[[#This Row],[Previous Position]]&lt;4,3,(IF(Table2[[#This Row],[Previous Position]]&gt;10,1,2)))</f>
        <v>3</v>
      </c>
      <c r="F98" s="1">
        <v>170</v>
      </c>
      <c r="G98" s="1">
        <v>31.02</v>
      </c>
      <c r="H98" s="1" t="s">
        <v>5670</v>
      </c>
      <c r="I98" s="1">
        <v>0.1</v>
      </c>
      <c r="J98" s="1">
        <v>0.27</v>
      </c>
      <c r="K98" s="1">
        <v>0.97</v>
      </c>
      <c r="L98" s="1">
        <v>19500000</v>
      </c>
      <c r="M98" s="1" t="s">
        <v>442</v>
      </c>
    </row>
    <row r="99" spans="1:13" x14ac:dyDescent="0.25">
      <c r="A99" s="1" t="s">
        <v>6796</v>
      </c>
      <c r="B99" s="1">
        <v>3</v>
      </c>
      <c r="C99" s="1">
        <v>3</v>
      </c>
      <c r="D99" s="1">
        <f>IF(Table2[[#This Row],[Position]]&lt;4,3,(IF(Table2[[#This Row],[Position]]&gt;10,1,2)))</f>
        <v>3</v>
      </c>
      <c r="E99" s="1">
        <f>IF(Table2[[#This Row],[Previous Position]]&lt;4,3,(IF(Table2[[#This Row],[Previous Position]]&gt;10,1,2)))</f>
        <v>3</v>
      </c>
      <c r="F99" s="1">
        <v>170</v>
      </c>
      <c r="G99" s="1">
        <v>35.68</v>
      </c>
      <c r="H99" s="1" t="s">
        <v>5917</v>
      </c>
      <c r="I99" s="1">
        <v>0.1</v>
      </c>
      <c r="J99" s="1">
        <v>0.31</v>
      </c>
      <c r="K99" s="1">
        <v>0.97</v>
      </c>
      <c r="L99" s="1">
        <v>535000</v>
      </c>
      <c r="M99" s="1" t="s">
        <v>6795</v>
      </c>
    </row>
    <row r="100" spans="1:13" x14ac:dyDescent="0.25">
      <c r="A100" s="1" t="s">
        <v>6794</v>
      </c>
      <c r="B100" s="1">
        <v>3</v>
      </c>
      <c r="C100" s="1">
        <v>0</v>
      </c>
      <c r="D100" s="1">
        <f>IF(Table2[[#This Row],[Position]]&lt;4,3,(IF(Table2[[#This Row],[Position]]&gt;10,1,2)))</f>
        <v>3</v>
      </c>
      <c r="E100" s="1">
        <f>IF(Table2[[#This Row],[Previous Position]]&lt;4,3,(IF(Table2[[#This Row],[Previous Position]]&gt;10,1,2)))</f>
        <v>3</v>
      </c>
      <c r="F100" s="1">
        <v>170</v>
      </c>
      <c r="G100" s="1">
        <v>11.11</v>
      </c>
      <c r="H100" s="1" t="s">
        <v>6409</v>
      </c>
      <c r="I100" s="1">
        <v>0.1</v>
      </c>
      <c r="J100" s="1">
        <v>0.09</v>
      </c>
      <c r="K100" s="1">
        <v>0.27</v>
      </c>
      <c r="L100" s="1">
        <v>299000</v>
      </c>
      <c r="M100" s="1" t="s">
        <v>6793</v>
      </c>
    </row>
    <row r="101" spans="1:13" x14ac:dyDescent="0.25">
      <c r="A101" s="1" t="s">
        <v>6752</v>
      </c>
      <c r="B101" s="1">
        <v>3</v>
      </c>
      <c r="C101" s="1">
        <v>3</v>
      </c>
      <c r="D101" s="1">
        <f>IF(Table2[[#This Row],[Position]]&lt;4,3,(IF(Table2[[#This Row],[Position]]&gt;10,1,2)))</f>
        <v>3</v>
      </c>
      <c r="E101" s="1">
        <f>IF(Table2[[#This Row],[Previous Position]]&lt;4,3,(IF(Table2[[#This Row],[Previous Position]]&gt;10,1,2)))</f>
        <v>3</v>
      </c>
      <c r="F101" s="1">
        <v>170</v>
      </c>
      <c r="G101" s="1">
        <v>4.54</v>
      </c>
      <c r="H101" s="1" t="s">
        <v>6792</v>
      </c>
      <c r="I101" s="1">
        <v>0.1</v>
      </c>
      <c r="J101" s="1">
        <v>0.03</v>
      </c>
      <c r="K101" s="1">
        <v>0.13</v>
      </c>
      <c r="L101" s="1">
        <v>303000</v>
      </c>
      <c r="M101" s="1" t="s">
        <v>6751</v>
      </c>
    </row>
    <row r="102" spans="1:13" x14ac:dyDescent="0.25">
      <c r="A102" s="1" t="s">
        <v>1814</v>
      </c>
      <c r="B102" s="1">
        <v>10</v>
      </c>
      <c r="C102" s="1">
        <v>12</v>
      </c>
      <c r="D102" s="1">
        <f>IF(Table2[[#This Row],[Position]]&lt;4,3,(IF(Table2[[#This Row],[Position]]&gt;10,1,2)))</f>
        <v>2</v>
      </c>
      <c r="E102" s="1">
        <f>IF(Table2[[#This Row],[Previous Position]]&lt;4,3,(IF(Table2[[#This Row],[Previous Position]]&gt;10,1,2)))</f>
        <v>1</v>
      </c>
      <c r="F102" s="1">
        <v>480</v>
      </c>
      <c r="G102" s="1">
        <v>0</v>
      </c>
      <c r="H102" s="1" t="s">
        <v>6274</v>
      </c>
      <c r="I102" s="1">
        <v>0.09</v>
      </c>
      <c r="J102" s="1">
        <v>0</v>
      </c>
      <c r="K102" s="1">
        <v>0</v>
      </c>
      <c r="L102" s="1">
        <v>451000</v>
      </c>
      <c r="M102" s="1" t="s">
        <v>1816</v>
      </c>
    </row>
    <row r="103" spans="1:13" x14ac:dyDescent="0.25">
      <c r="A103" s="1" t="s">
        <v>375</v>
      </c>
      <c r="B103" s="1">
        <v>9</v>
      </c>
      <c r="C103" s="1">
        <v>11</v>
      </c>
      <c r="D103" s="1">
        <f>IF(Table2[[#This Row],[Position]]&lt;4,3,(IF(Table2[[#This Row],[Position]]&gt;10,1,2)))</f>
        <v>2</v>
      </c>
      <c r="E103" s="1">
        <f>IF(Table2[[#This Row],[Previous Position]]&lt;4,3,(IF(Table2[[#This Row],[Previous Position]]&gt;10,1,2)))</f>
        <v>1</v>
      </c>
      <c r="F103" s="1">
        <v>480</v>
      </c>
      <c r="G103" s="1">
        <v>9.5</v>
      </c>
      <c r="H103" s="1" t="s">
        <v>5699</v>
      </c>
      <c r="I103" s="1">
        <v>0.09</v>
      </c>
      <c r="J103" s="1">
        <v>7.0000000000000007E-2</v>
      </c>
      <c r="K103" s="1">
        <v>0.53</v>
      </c>
      <c r="L103" s="1">
        <v>17700000</v>
      </c>
      <c r="M103" s="1" t="s">
        <v>376</v>
      </c>
    </row>
    <row r="104" spans="1:13" x14ac:dyDescent="0.25">
      <c r="A104" s="1" t="s">
        <v>6654</v>
      </c>
      <c r="B104" s="1">
        <v>10</v>
      </c>
      <c r="C104" s="1">
        <v>9</v>
      </c>
      <c r="D104" s="1">
        <f>IF(Table2[[#This Row],[Position]]&lt;4,3,(IF(Table2[[#This Row],[Position]]&gt;10,1,2)))</f>
        <v>2</v>
      </c>
      <c r="E104" s="1">
        <f>IF(Table2[[#This Row],[Previous Position]]&lt;4,3,(IF(Table2[[#This Row],[Previous Position]]&gt;10,1,2)))</f>
        <v>2</v>
      </c>
      <c r="F104" s="1">
        <v>480</v>
      </c>
      <c r="G104" s="1">
        <v>8.69</v>
      </c>
      <c r="H104" s="1" t="s">
        <v>5954</v>
      </c>
      <c r="I104" s="1">
        <v>0.09</v>
      </c>
      <c r="J104" s="1">
        <v>7.0000000000000007E-2</v>
      </c>
      <c r="K104" s="1">
        <v>0.38</v>
      </c>
      <c r="L104" s="1">
        <v>14100000</v>
      </c>
      <c r="M104" s="1" t="s">
        <v>6652</v>
      </c>
    </row>
    <row r="105" spans="1:13" x14ac:dyDescent="0.25">
      <c r="A105" s="1" t="s">
        <v>167</v>
      </c>
      <c r="B105" s="1">
        <v>8</v>
      </c>
      <c r="C105" s="1">
        <v>8</v>
      </c>
      <c r="D105" s="1">
        <f>IF(Table2[[#This Row],[Position]]&lt;4,3,(IF(Table2[[#This Row],[Position]]&gt;10,1,2)))</f>
        <v>2</v>
      </c>
      <c r="E105" s="1">
        <f>IF(Table2[[#This Row],[Previous Position]]&lt;4,3,(IF(Table2[[#This Row],[Previous Position]]&gt;10,1,2)))</f>
        <v>2</v>
      </c>
      <c r="F105" s="1">
        <v>480</v>
      </c>
      <c r="G105" s="1">
        <v>22.37</v>
      </c>
      <c r="H105" s="1" t="s">
        <v>5685</v>
      </c>
      <c r="I105" s="1">
        <v>0.09</v>
      </c>
      <c r="J105" s="1">
        <v>0.18</v>
      </c>
      <c r="K105" s="1">
        <v>0.98</v>
      </c>
      <c r="L105" s="1">
        <v>4540000</v>
      </c>
      <c r="M105" s="1" t="s">
        <v>169</v>
      </c>
    </row>
    <row r="106" spans="1:13" x14ac:dyDescent="0.25">
      <c r="A106" s="1" t="s">
        <v>6791</v>
      </c>
      <c r="B106" s="1">
        <v>2</v>
      </c>
      <c r="C106" s="1">
        <v>2</v>
      </c>
      <c r="D106" s="1">
        <f>IF(Table2[[#This Row],[Position]]&lt;4,3,(IF(Table2[[#This Row],[Position]]&gt;10,1,2)))</f>
        <v>3</v>
      </c>
      <c r="E106" s="1">
        <f>IF(Table2[[#This Row],[Previous Position]]&lt;4,3,(IF(Table2[[#This Row],[Previous Position]]&gt;10,1,2)))</f>
        <v>3</v>
      </c>
      <c r="F106" s="1">
        <v>110</v>
      </c>
      <c r="G106" s="1">
        <v>2.99</v>
      </c>
      <c r="H106" s="1" t="s">
        <v>5665</v>
      </c>
      <c r="I106" s="1">
        <v>0.09</v>
      </c>
      <c r="J106" s="1">
        <v>0.02</v>
      </c>
      <c r="K106" s="1">
        <v>0.28000000000000003</v>
      </c>
      <c r="L106" s="1">
        <v>148000000</v>
      </c>
      <c r="M106" s="1" t="s">
        <v>6790</v>
      </c>
    </row>
    <row r="107" spans="1:13" x14ac:dyDescent="0.25">
      <c r="A107" s="1" t="s">
        <v>6697</v>
      </c>
      <c r="B107" s="1">
        <v>2</v>
      </c>
      <c r="C107" s="1">
        <v>2</v>
      </c>
      <c r="D107" s="1">
        <f>IF(Table2[[#This Row],[Position]]&lt;4,3,(IF(Table2[[#This Row],[Position]]&gt;10,1,2)))</f>
        <v>3</v>
      </c>
      <c r="E107" s="1">
        <f>IF(Table2[[#This Row],[Previous Position]]&lt;4,3,(IF(Table2[[#This Row],[Previous Position]]&gt;10,1,2)))</f>
        <v>3</v>
      </c>
      <c r="F107" s="1">
        <v>110</v>
      </c>
      <c r="G107" s="1">
        <v>0</v>
      </c>
      <c r="H107" s="1" t="s">
        <v>5908</v>
      </c>
      <c r="I107" s="1">
        <v>0.09</v>
      </c>
      <c r="J107" s="1">
        <v>0</v>
      </c>
      <c r="K107" s="1">
        <v>0.23</v>
      </c>
      <c r="L107" s="1">
        <v>212000</v>
      </c>
      <c r="M107" s="1" t="s">
        <v>6696</v>
      </c>
    </row>
    <row r="108" spans="1:13" x14ac:dyDescent="0.25">
      <c r="A108" s="1" t="s">
        <v>6789</v>
      </c>
      <c r="B108" s="1">
        <v>2</v>
      </c>
      <c r="C108" s="1">
        <v>1</v>
      </c>
      <c r="D108" s="1">
        <f>IF(Table2[[#This Row],[Position]]&lt;4,3,(IF(Table2[[#This Row],[Position]]&gt;10,1,2)))</f>
        <v>3</v>
      </c>
      <c r="E108" s="1">
        <f>IF(Table2[[#This Row],[Previous Position]]&lt;4,3,(IF(Table2[[#This Row],[Previous Position]]&gt;10,1,2)))</f>
        <v>3</v>
      </c>
      <c r="F108" s="1">
        <v>110</v>
      </c>
      <c r="G108" s="1">
        <v>0</v>
      </c>
      <c r="H108" s="1" t="s">
        <v>5716</v>
      </c>
      <c r="I108" s="1">
        <v>0.09</v>
      </c>
      <c r="J108" s="1">
        <v>0</v>
      </c>
      <c r="K108" s="1">
        <v>0.13</v>
      </c>
      <c r="L108" s="1">
        <v>789000000</v>
      </c>
      <c r="M108" s="1" t="s">
        <v>6788</v>
      </c>
    </row>
    <row r="109" spans="1:13" x14ac:dyDescent="0.25">
      <c r="A109" s="1" t="s">
        <v>6787</v>
      </c>
      <c r="B109" s="1">
        <v>2</v>
      </c>
      <c r="C109" s="1">
        <v>2</v>
      </c>
      <c r="D109" s="1">
        <f>IF(Table2[[#This Row],[Position]]&lt;4,3,(IF(Table2[[#This Row],[Position]]&gt;10,1,2)))</f>
        <v>3</v>
      </c>
      <c r="E109" s="1">
        <f>IF(Table2[[#This Row],[Previous Position]]&lt;4,3,(IF(Table2[[#This Row],[Previous Position]]&gt;10,1,2)))</f>
        <v>3</v>
      </c>
      <c r="F109" s="1">
        <v>110</v>
      </c>
      <c r="G109" s="1">
        <v>0</v>
      </c>
      <c r="H109" s="1" t="s">
        <v>6090</v>
      </c>
      <c r="I109" s="1">
        <v>0.09</v>
      </c>
      <c r="J109" s="1">
        <v>0</v>
      </c>
      <c r="K109" s="1">
        <v>0.22</v>
      </c>
      <c r="L109" s="1">
        <v>361000</v>
      </c>
      <c r="M109" s="1" t="s">
        <v>6786</v>
      </c>
    </row>
    <row r="110" spans="1:13" x14ac:dyDescent="0.25">
      <c r="A110" s="1" t="s">
        <v>6785</v>
      </c>
      <c r="B110" s="1">
        <v>2</v>
      </c>
      <c r="C110" s="1">
        <v>4</v>
      </c>
      <c r="D110" s="1">
        <f>IF(Table2[[#This Row],[Position]]&lt;4,3,(IF(Table2[[#This Row],[Position]]&gt;10,1,2)))</f>
        <v>3</v>
      </c>
      <c r="E110" s="1">
        <f>IF(Table2[[#This Row],[Previous Position]]&lt;4,3,(IF(Table2[[#This Row],[Previous Position]]&gt;10,1,2)))</f>
        <v>2</v>
      </c>
      <c r="F110" s="1">
        <v>110</v>
      </c>
      <c r="G110" s="1">
        <v>16.48</v>
      </c>
      <c r="H110" s="1" t="s">
        <v>5839</v>
      </c>
      <c r="I110" s="1">
        <v>0.09</v>
      </c>
      <c r="J110" s="1">
        <v>0.13</v>
      </c>
      <c r="K110" s="1">
        <v>0.75</v>
      </c>
      <c r="L110" s="1">
        <v>377000000</v>
      </c>
      <c r="M110" s="1" t="s">
        <v>6784</v>
      </c>
    </row>
    <row r="111" spans="1:13" x14ac:dyDescent="0.25">
      <c r="A111" s="1" t="s">
        <v>3455</v>
      </c>
      <c r="B111" s="1">
        <v>1</v>
      </c>
      <c r="C111" s="1">
        <v>1</v>
      </c>
      <c r="D111" s="1">
        <f>IF(Table2[[#This Row],[Position]]&lt;4,3,(IF(Table2[[#This Row],[Position]]&gt;10,1,2)))</f>
        <v>3</v>
      </c>
      <c r="E111" s="1">
        <f>IF(Table2[[#This Row],[Previous Position]]&lt;4,3,(IF(Table2[[#This Row],[Previous Position]]&gt;10,1,2)))</f>
        <v>3</v>
      </c>
      <c r="F111" s="1">
        <v>30</v>
      </c>
      <c r="G111" s="1">
        <v>14.52</v>
      </c>
      <c r="H111" s="1" t="s">
        <v>5744</v>
      </c>
      <c r="I111" s="1">
        <v>0.09</v>
      </c>
      <c r="J111" s="1">
        <v>0.11</v>
      </c>
      <c r="K111" s="1">
        <v>0.97</v>
      </c>
      <c r="L111" s="1">
        <v>286000000</v>
      </c>
      <c r="M111" s="1" t="s">
        <v>3456</v>
      </c>
    </row>
    <row r="112" spans="1:13" x14ac:dyDescent="0.25">
      <c r="A112" s="1" t="s">
        <v>6783</v>
      </c>
      <c r="B112" s="1">
        <v>1</v>
      </c>
      <c r="C112" s="1">
        <v>1</v>
      </c>
      <c r="D112" s="1">
        <f>IF(Table2[[#This Row],[Position]]&lt;4,3,(IF(Table2[[#This Row],[Position]]&gt;10,1,2)))</f>
        <v>3</v>
      </c>
      <c r="E112" s="1">
        <f>IF(Table2[[#This Row],[Previous Position]]&lt;4,3,(IF(Table2[[#This Row],[Previous Position]]&gt;10,1,2)))</f>
        <v>3</v>
      </c>
      <c r="F112" s="1">
        <v>30</v>
      </c>
      <c r="G112" s="1">
        <v>0</v>
      </c>
      <c r="H112" s="1" t="s">
        <v>5674</v>
      </c>
      <c r="I112" s="1">
        <v>0.09</v>
      </c>
      <c r="J112" s="1">
        <v>0</v>
      </c>
      <c r="K112" s="1">
        <v>0</v>
      </c>
      <c r="L112" s="1">
        <v>74400000</v>
      </c>
      <c r="M112" s="1" t="s">
        <v>6782</v>
      </c>
    </row>
    <row r="113" spans="1:13" x14ac:dyDescent="0.25">
      <c r="A113" s="1" t="s">
        <v>6781</v>
      </c>
      <c r="B113" s="1">
        <v>1</v>
      </c>
      <c r="C113" s="1">
        <v>1</v>
      </c>
      <c r="D113" s="1">
        <f>IF(Table2[[#This Row],[Position]]&lt;4,3,(IF(Table2[[#This Row],[Position]]&gt;10,1,2)))</f>
        <v>3</v>
      </c>
      <c r="E113" s="1">
        <f>IF(Table2[[#This Row],[Previous Position]]&lt;4,3,(IF(Table2[[#This Row],[Previous Position]]&gt;10,1,2)))</f>
        <v>3</v>
      </c>
      <c r="F113" s="1">
        <v>30</v>
      </c>
      <c r="G113" s="1">
        <v>6.11</v>
      </c>
      <c r="H113" s="1" t="s">
        <v>5660</v>
      </c>
      <c r="I113" s="1">
        <v>0.09</v>
      </c>
      <c r="J113" s="1">
        <v>0.04</v>
      </c>
      <c r="K113" s="1">
        <v>0.33</v>
      </c>
      <c r="L113" s="1">
        <v>451000</v>
      </c>
      <c r="M113" s="1" t="s">
        <v>6780</v>
      </c>
    </row>
    <row r="114" spans="1:13" x14ac:dyDescent="0.25">
      <c r="A114" s="1" t="s">
        <v>6779</v>
      </c>
      <c r="B114" s="1">
        <v>1</v>
      </c>
      <c r="C114" s="1">
        <v>1</v>
      </c>
      <c r="D114" s="1">
        <f>IF(Table2[[#This Row],[Position]]&lt;4,3,(IF(Table2[[#This Row],[Position]]&gt;10,1,2)))</f>
        <v>3</v>
      </c>
      <c r="E114" s="1">
        <f>IF(Table2[[#This Row],[Previous Position]]&lt;4,3,(IF(Table2[[#This Row],[Previous Position]]&gt;10,1,2)))</f>
        <v>3</v>
      </c>
      <c r="F114" s="1">
        <v>30</v>
      </c>
      <c r="G114" s="1">
        <v>0</v>
      </c>
      <c r="H114" s="1" t="s">
        <v>5659</v>
      </c>
      <c r="I114" s="1">
        <v>0.09</v>
      </c>
      <c r="J114" s="1">
        <v>0</v>
      </c>
      <c r="K114" s="1">
        <v>0.48</v>
      </c>
      <c r="L114" s="1">
        <v>6510000</v>
      </c>
      <c r="M114" s="1" t="s">
        <v>6778</v>
      </c>
    </row>
    <row r="115" spans="1:13" x14ac:dyDescent="0.25">
      <c r="A115" s="1" t="s">
        <v>6543</v>
      </c>
      <c r="B115" s="1">
        <v>1</v>
      </c>
      <c r="C115" s="1">
        <v>1</v>
      </c>
      <c r="D115" s="1">
        <f>IF(Table2[[#This Row],[Position]]&lt;4,3,(IF(Table2[[#This Row],[Position]]&gt;10,1,2)))</f>
        <v>3</v>
      </c>
      <c r="E115" s="1">
        <f>IF(Table2[[#This Row],[Previous Position]]&lt;4,3,(IF(Table2[[#This Row],[Previous Position]]&gt;10,1,2)))</f>
        <v>3</v>
      </c>
      <c r="F115" s="1">
        <v>30</v>
      </c>
      <c r="G115" s="1">
        <v>11.09</v>
      </c>
      <c r="H115" s="1" t="s">
        <v>5660</v>
      </c>
      <c r="I115" s="1">
        <v>0.09</v>
      </c>
      <c r="J115" s="1">
        <v>0.08</v>
      </c>
      <c r="K115" s="1">
        <v>0.89</v>
      </c>
      <c r="L115" s="1">
        <v>355000</v>
      </c>
      <c r="M115" s="1" t="s">
        <v>6542</v>
      </c>
    </row>
    <row r="116" spans="1:13" x14ac:dyDescent="0.25">
      <c r="A116" s="1" t="s">
        <v>6541</v>
      </c>
      <c r="B116" s="1">
        <v>1</v>
      </c>
      <c r="C116" s="1">
        <v>1</v>
      </c>
      <c r="D116" s="1">
        <f>IF(Table2[[#This Row],[Position]]&lt;4,3,(IF(Table2[[#This Row],[Position]]&gt;10,1,2)))</f>
        <v>3</v>
      </c>
      <c r="E116" s="1">
        <f>IF(Table2[[#This Row],[Previous Position]]&lt;4,3,(IF(Table2[[#This Row],[Previous Position]]&gt;10,1,2)))</f>
        <v>3</v>
      </c>
      <c r="F116" s="1">
        <v>30</v>
      </c>
      <c r="G116" s="1">
        <v>12.48</v>
      </c>
      <c r="H116" s="1" t="s">
        <v>6038</v>
      </c>
      <c r="I116" s="1">
        <v>0.09</v>
      </c>
      <c r="J116" s="1">
        <v>0.1</v>
      </c>
      <c r="K116" s="1">
        <v>0.89</v>
      </c>
      <c r="L116" s="1">
        <v>246000</v>
      </c>
      <c r="M116" s="1" t="s">
        <v>6539</v>
      </c>
    </row>
    <row r="117" spans="1:13" x14ac:dyDescent="0.25">
      <c r="A117" s="1" t="s">
        <v>6777</v>
      </c>
      <c r="B117" s="1">
        <v>1</v>
      </c>
      <c r="C117" s="1">
        <v>1</v>
      </c>
      <c r="D117" s="1">
        <f>IF(Table2[[#This Row],[Position]]&lt;4,3,(IF(Table2[[#This Row],[Position]]&gt;10,1,2)))</f>
        <v>3</v>
      </c>
      <c r="E117" s="1">
        <f>IF(Table2[[#This Row],[Previous Position]]&lt;4,3,(IF(Table2[[#This Row],[Previous Position]]&gt;10,1,2)))</f>
        <v>3</v>
      </c>
      <c r="F117" s="1">
        <v>30</v>
      </c>
      <c r="G117" s="1">
        <v>8.51</v>
      </c>
      <c r="H117" s="1" t="s">
        <v>5660</v>
      </c>
      <c r="I117" s="1">
        <v>0.09</v>
      </c>
      <c r="J117" s="1">
        <v>0.06</v>
      </c>
      <c r="K117" s="1">
        <v>0.31</v>
      </c>
      <c r="L117" s="1">
        <v>451000</v>
      </c>
      <c r="M117" s="1" t="s">
        <v>6776</v>
      </c>
    </row>
    <row r="118" spans="1:13" x14ac:dyDescent="0.25">
      <c r="A118" s="1" t="s">
        <v>6775</v>
      </c>
      <c r="B118" s="1">
        <v>1</v>
      </c>
      <c r="C118" s="1">
        <v>1</v>
      </c>
      <c r="D118" s="1">
        <f>IF(Table2[[#This Row],[Position]]&lt;4,3,(IF(Table2[[#This Row],[Position]]&gt;10,1,2)))</f>
        <v>3</v>
      </c>
      <c r="E118" s="1">
        <f>IF(Table2[[#This Row],[Previous Position]]&lt;4,3,(IF(Table2[[#This Row],[Previous Position]]&gt;10,1,2)))</f>
        <v>3</v>
      </c>
      <c r="F118" s="1">
        <v>30</v>
      </c>
      <c r="G118" s="1">
        <v>8.77</v>
      </c>
      <c r="H118" s="1" t="s">
        <v>5660</v>
      </c>
      <c r="I118" s="1">
        <v>0.09</v>
      </c>
      <c r="J118" s="1">
        <v>7.0000000000000007E-2</v>
      </c>
      <c r="K118" s="1">
        <v>0.31</v>
      </c>
      <c r="L118" s="1">
        <v>451000</v>
      </c>
      <c r="M118" s="1" t="s">
        <v>6774</v>
      </c>
    </row>
    <row r="119" spans="1:13" x14ac:dyDescent="0.25">
      <c r="A119" s="1" t="s">
        <v>6307</v>
      </c>
      <c r="B119" s="1">
        <v>1</v>
      </c>
      <c r="C119" s="1">
        <v>1</v>
      </c>
      <c r="D119" s="1">
        <f>IF(Table2[[#This Row],[Position]]&lt;4,3,(IF(Table2[[#This Row],[Position]]&gt;10,1,2)))</f>
        <v>3</v>
      </c>
      <c r="E119" s="1">
        <f>IF(Table2[[#This Row],[Previous Position]]&lt;4,3,(IF(Table2[[#This Row],[Previous Position]]&gt;10,1,2)))</f>
        <v>3</v>
      </c>
      <c r="F119" s="1">
        <v>30</v>
      </c>
      <c r="G119" s="1">
        <v>0</v>
      </c>
      <c r="H119" s="1" t="s">
        <v>5951</v>
      </c>
      <c r="I119" s="1">
        <v>0.09</v>
      </c>
      <c r="J119" s="1">
        <v>0</v>
      </c>
      <c r="K119" s="1">
        <v>0.21</v>
      </c>
      <c r="L119" s="1">
        <v>175000</v>
      </c>
      <c r="M119" s="1" t="s">
        <v>6305</v>
      </c>
    </row>
    <row r="120" spans="1:13" x14ac:dyDescent="0.25">
      <c r="A120" s="1" t="s">
        <v>6372</v>
      </c>
      <c r="B120" s="1">
        <v>1</v>
      </c>
      <c r="C120" s="1">
        <v>1</v>
      </c>
      <c r="D120" s="1">
        <f>IF(Table2[[#This Row],[Position]]&lt;4,3,(IF(Table2[[#This Row],[Position]]&gt;10,1,2)))</f>
        <v>3</v>
      </c>
      <c r="E120" s="1">
        <f>IF(Table2[[#This Row],[Previous Position]]&lt;4,3,(IF(Table2[[#This Row],[Previous Position]]&gt;10,1,2)))</f>
        <v>3</v>
      </c>
      <c r="F120" s="1">
        <v>30</v>
      </c>
      <c r="G120" s="1">
        <v>0</v>
      </c>
      <c r="H120" s="1" t="s">
        <v>5789</v>
      </c>
      <c r="I120" s="1">
        <v>0.09</v>
      </c>
      <c r="J120" s="1">
        <v>0</v>
      </c>
      <c r="K120" s="1">
        <v>0.08</v>
      </c>
      <c r="L120" s="1">
        <v>19000</v>
      </c>
      <c r="M120" s="1" t="s">
        <v>6370</v>
      </c>
    </row>
    <row r="121" spans="1:13" x14ac:dyDescent="0.25">
      <c r="A121" s="1" t="s">
        <v>6773</v>
      </c>
      <c r="B121" s="1">
        <v>1</v>
      </c>
      <c r="C121" s="1">
        <v>1</v>
      </c>
      <c r="D121" s="1">
        <f>IF(Table2[[#This Row],[Position]]&lt;4,3,(IF(Table2[[#This Row],[Position]]&gt;10,1,2)))</f>
        <v>3</v>
      </c>
      <c r="E121" s="1">
        <f>IF(Table2[[#This Row],[Previous Position]]&lt;4,3,(IF(Table2[[#This Row],[Previous Position]]&gt;10,1,2)))</f>
        <v>3</v>
      </c>
      <c r="F121" s="1">
        <v>30</v>
      </c>
      <c r="G121" s="1">
        <v>0</v>
      </c>
      <c r="H121" s="1" t="s">
        <v>5780</v>
      </c>
      <c r="I121" s="1">
        <v>0.09</v>
      </c>
      <c r="J121" s="1">
        <v>0</v>
      </c>
      <c r="K121" s="1">
        <v>0.7</v>
      </c>
      <c r="L121" s="1">
        <v>15400000</v>
      </c>
      <c r="M121" s="1" t="s">
        <v>6772</v>
      </c>
    </row>
    <row r="122" spans="1:13" x14ac:dyDescent="0.25">
      <c r="A122" s="1" t="s">
        <v>2045</v>
      </c>
      <c r="B122" s="1">
        <v>1</v>
      </c>
      <c r="C122" s="1">
        <v>1</v>
      </c>
      <c r="D122" s="1">
        <f>IF(Table2[[#This Row],[Position]]&lt;4,3,(IF(Table2[[#This Row],[Position]]&gt;10,1,2)))</f>
        <v>3</v>
      </c>
      <c r="E122" s="1">
        <f>IF(Table2[[#This Row],[Previous Position]]&lt;4,3,(IF(Table2[[#This Row],[Previous Position]]&gt;10,1,2)))</f>
        <v>3</v>
      </c>
      <c r="F122" s="1">
        <v>30</v>
      </c>
      <c r="G122" s="1">
        <v>28.67</v>
      </c>
      <c r="H122" s="1" t="s">
        <v>5685</v>
      </c>
      <c r="I122" s="1">
        <v>0.09</v>
      </c>
      <c r="J122" s="1">
        <v>0.23</v>
      </c>
      <c r="K122" s="1">
        <v>0.88</v>
      </c>
      <c r="L122" s="1">
        <v>5350000</v>
      </c>
      <c r="M122" s="1" t="s">
        <v>2046</v>
      </c>
    </row>
    <row r="123" spans="1:13" x14ac:dyDescent="0.25">
      <c r="A123" s="1" t="s">
        <v>6206</v>
      </c>
      <c r="B123" s="1">
        <v>1</v>
      </c>
      <c r="C123" s="1">
        <v>1</v>
      </c>
      <c r="D123" s="1">
        <f>IF(Table2[[#This Row],[Position]]&lt;4,3,(IF(Table2[[#This Row],[Position]]&gt;10,1,2)))</f>
        <v>3</v>
      </c>
      <c r="E123" s="1">
        <f>IF(Table2[[#This Row],[Previous Position]]&lt;4,3,(IF(Table2[[#This Row],[Previous Position]]&gt;10,1,2)))</f>
        <v>3</v>
      </c>
      <c r="F123" s="1">
        <v>30</v>
      </c>
      <c r="G123" s="1">
        <v>0</v>
      </c>
      <c r="H123" s="1" t="s">
        <v>5789</v>
      </c>
      <c r="I123" s="1">
        <v>0.09</v>
      </c>
      <c r="J123" s="1">
        <v>0</v>
      </c>
      <c r="K123" s="1">
        <v>0.17</v>
      </c>
      <c r="L123" s="1">
        <v>224000</v>
      </c>
      <c r="M123" s="1" t="s">
        <v>6204</v>
      </c>
    </row>
    <row r="124" spans="1:13" x14ac:dyDescent="0.25">
      <c r="A124" s="1" t="s">
        <v>2799</v>
      </c>
      <c r="B124" s="1">
        <v>1</v>
      </c>
      <c r="C124" s="1">
        <v>1</v>
      </c>
      <c r="D124" s="1">
        <f>IF(Table2[[#This Row],[Position]]&lt;4,3,(IF(Table2[[#This Row],[Position]]&gt;10,1,2)))</f>
        <v>3</v>
      </c>
      <c r="E124" s="1">
        <f>IF(Table2[[#This Row],[Previous Position]]&lt;4,3,(IF(Table2[[#This Row],[Previous Position]]&gt;10,1,2)))</f>
        <v>3</v>
      </c>
      <c r="F124" s="1">
        <v>30</v>
      </c>
      <c r="G124" s="1">
        <v>32.24</v>
      </c>
      <c r="H124" s="1" t="s">
        <v>5685</v>
      </c>
      <c r="I124" s="1">
        <v>0.09</v>
      </c>
      <c r="J124" s="1">
        <v>0.25</v>
      </c>
      <c r="K124" s="1">
        <v>0.99</v>
      </c>
      <c r="L124" s="1">
        <v>101000000</v>
      </c>
      <c r="M124" s="1" t="s">
        <v>2800</v>
      </c>
    </row>
    <row r="125" spans="1:13" x14ac:dyDescent="0.25">
      <c r="A125" s="1" t="s">
        <v>6771</v>
      </c>
      <c r="B125" s="1">
        <v>1</v>
      </c>
      <c r="C125" s="1">
        <v>1</v>
      </c>
      <c r="D125" s="1">
        <f>IF(Table2[[#This Row],[Position]]&lt;4,3,(IF(Table2[[#This Row],[Position]]&gt;10,1,2)))</f>
        <v>3</v>
      </c>
      <c r="E125" s="1">
        <f>IF(Table2[[#This Row],[Previous Position]]&lt;4,3,(IF(Table2[[#This Row],[Previous Position]]&gt;10,1,2)))</f>
        <v>3</v>
      </c>
      <c r="F125" s="1">
        <v>30</v>
      </c>
      <c r="G125" s="1">
        <v>0</v>
      </c>
      <c r="H125" s="1" t="s">
        <v>5660</v>
      </c>
      <c r="I125" s="1">
        <v>0.09</v>
      </c>
      <c r="J125" s="1">
        <v>0</v>
      </c>
      <c r="K125" s="1">
        <v>0.39</v>
      </c>
      <c r="L125" s="1">
        <v>185000</v>
      </c>
      <c r="M125" s="1" t="s">
        <v>6770</v>
      </c>
    </row>
    <row r="126" spans="1:13" x14ac:dyDescent="0.25">
      <c r="A126" s="1" t="s">
        <v>6769</v>
      </c>
      <c r="B126" s="1">
        <v>1</v>
      </c>
      <c r="C126" s="1">
        <v>1</v>
      </c>
      <c r="D126" s="1">
        <f>IF(Table2[[#This Row],[Position]]&lt;4,3,(IF(Table2[[#This Row],[Position]]&gt;10,1,2)))</f>
        <v>3</v>
      </c>
      <c r="E126" s="1">
        <f>IF(Table2[[#This Row],[Previous Position]]&lt;4,3,(IF(Table2[[#This Row],[Previous Position]]&gt;10,1,2)))</f>
        <v>3</v>
      </c>
      <c r="F126" s="1">
        <v>30</v>
      </c>
      <c r="G126" s="1">
        <v>25.06</v>
      </c>
      <c r="H126" s="1" t="s">
        <v>5699</v>
      </c>
      <c r="I126" s="1">
        <v>0.09</v>
      </c>
      <c r="J126" s="1">
        <v>0.2</v>
      </c>
      <c r="K126" s="1">
        <v>0.94</v>
      </c>
      <c r="L126" s="1">
        <v>16700000</v>
      </c>
      <c r="M126" s="1" t="s">
        <v>6768</v>
      </c>
    </row>
    <row r="127" spans="1:13" x14ac:dyDescent="0.25">
      <c r="A127" s="1" t="s">
        <v>6198</v>
      </c>
      <c r="B127" s="1">
        <v>1</v>
      </c>
      <c r="C127" s="1">
        <v>1</v>
      </c>
      <c r="D127" s="1">
        <f>IF(Table2[[#This Row],[Position]]&lt;4,3,(IF(Table2[[#This Row],[Position]]&gt;10,1,2)))</f>
        <v>3</v>
      </c>
      <c r="E127" s="1">
        <f>IF(Table2[[#This Row],[Previous Position]]&lt;4,3,(IF(Table2[[#This Row],[Previous Position]]&gt;10,1,2)))</f>
        <v>3</v>
      </c>
      <c r="F127" s="1">
        <v>30</v>
      </c>
      <c r="G127" s="1">
        <v>0</v>
      </c>
      <c r="H127" s="1" t="s">
        <v>6208</v>
      </c>
      <c r="I127" s="1">
        <v>0.09</v>
      </c>
      <c r="J127" s="1">
        <v>0</v>
      </c>
      <c r="K127" s="1">
        <v>0.19</v>
      </c>
      <c r="L127" s="1">
        <v>232000</v>
      </c>
      <c r="M127" s="1" t="s">
        <v>6197</v>
      </c>
    </row>
    <row r="128" spans="1:13" x14ac:dyDescent="0.25">
      <c r="A128" s="1" t="s">
        <v>6767</v>
      </c>
      <c r="B128" s="1">
        <v>1</v>
      </c>
      <c r="C128" s="1">
        <v>1</v>
      </c>
      <c r="D128" s="1">
        <f>IF(Table2[[#This Row],[Position]]&lt;4,3,(IF(Table2[[#This Row],[Position]]&gt;10,1,2)))</f>
        <v>3</v>
      </c>
      <c r="E128" s="1">
        <f>IF(Table2[[#This Row],[Previous Position]]&lt;4,3,(IF(Table2[[#This Row],[Previous Position]]&gt;10,1,2)))</f>
        <v>3</v>
      </c>
      <c r="F128" s="1">
        <v>30</v>
      </c>
      <c r="G128" s="1">
        <v>8.57</v>
      </c>
      <c r="H128" s="1" t="s">
        <v>5660</v>
      </c>
      <c r="I128" s="1">
        <v>0.09</v>
      </c>
      <c r="J128" s="1">
        <v>0.06</v>
      </c>
      <c r="K128" s="1">
        <v>0.3</v>
      </c>
      <c r="L128" s="1">
        <v>451000</v>
      </c>
      <c r="M128" s="1" t="s">
        <v>6766</v>
      </c>
    </row>
    <row r="129" spans="1:13" x14ac:dyDescent="0.25">
      <c r="A129" s="1" t="s">
        <v>1634</v>
      </c>
      <c r="B129" s="1">
        <v>1</v>
      </c>
      <c r="C129" s="1">
        <v>2</v>
      </c>
      <c r="D129" s="1">
        <f>IF(Table2[[#This Row],[Position]]&lt;4,3,(IF(Table2[[#This Row],[Position]]&gt;10,1,2)))</f>
        <v>3</v>
      </c>
      <c r="E129" s="1">
        <f>IF(Table2[[#This Row],[Previous Position]]&lt;4,3,(IF(Table2[[#This Row],[Previous Position]]&gt;10,1,2)))</f>
        <v>3</v>
      </c>
      <c r="F129" s="1">
        <v>30</v>
      </c>
      <c r="G129" s="1">
        <v>44.21</v>
      </c>
      <c r="H129" s="1" t="s">
        <v>5737</v>
      </c>
      <c r="I129" s="1">
        <v>0.09</v>
      </c>
      <c r="J129" s="1">
        <v>0.35</v>
      </c>
      <c r="K129" s="1">
        <v>0.99</v>
      </c>
      <c r="L129" s="1">
        <v>42100000</v>
      </c>
      <c r="M129" s="1" t="s">
        <v>1635</v>
      </c>
    </row>
    <row r="130" spans="1:13" x14ac:dyDescent="0.25">
      <c r="A130" s="1" t="s">
        <v>6765</v>
      </c>
      <c r="B130" s="1">
        <v>1</v>
      </c>
      <c r="C130" s="1">
        <v>1</v>
      </c>
      <c r="D130" s="1">
        <f>IF(Table2[[#This Row],[Position]]&lt;4,3,(IF(Table2[[#This Row],[Position]]&gt;10,1,2)))</f>
        <v>3</v>
      </c>
      <c r="E130" s="1">
        <f>IF(Table2[[#This Row],[Previous Position]]&lt;4,3,(IF(Table2[[#This Row],[Previous Position]]&gt;10,1,2)))</f>
        <v>3</v>
      </c>
      <c r="F130" s="1">
        <v>30</v>
      </c>
      <c r="G130" s="1">
        <v>3.94</v>
      </c>
      <c r="H130" s="1" t="s">
        <v>5660</v>
      </c>
      <c r="I130" s="1">
        <v>0.09</v>
      </c>
      <c r="J130" s="1">
        <v>0.03</v>
      </c>
      <c r="K130" s="1">
        <v>0.49</v>
      </c>
      <c r="L130" s="1">
        <v>669000</v>
      </c>
      <c r="M130" s="1" t="s">
        <v>6764</v>
      </c>
    </row>
    <row r="131" spans="1:13" x14ac:dyDescent="0.25">
      <c r="A131" s="1" t="s">
        <v>6763</v>
      </c>
      <c r="B131" s="1">
        <v>6</v>
      </c>
      <c r="C131" s="1">
        <v>7</v>
      </c>
      <c r="D131" s="1">
        <f>IF(Table2[[#This Row],[Position]]&lt;4,3,(IF(Table2[[#This Row],[Position]]&gt;10,1,2)))</f>
        <v>2</v>
      </c>
      <c r="E131" s="1">
        <f>IF(Table2[[#This Row],[Previous Position]]&lt;4,3,(IF(Table2[[#This Row],[Previous Position]]&gt;10,1,2)))</f>
        <v>2</v>
      </c>
      <c r="F131" s="1">
        <v>260</v>
      </c>
      <c r="G131" s="1">
        <v>5.56</v>
      </c>
      <c r="H131" s="1" t="s">
        <v>5773</v>
      </c>
      <c r="I131" s="1">
        <v>0.08</v>
      </c>
      <c r="J131" s="1">
        <v>0.04</v>
      </c>
      <c r="K131" s="1">
        <v>0.14000000000000001</v>
      </c>
      <c r="L131" s="1">
        <v>11600000</v>
      </c>
      <c r="M131" s="1" t="s">
        <v>6762</v>
      </c>
    </row>
    <row r="132" spans="1:13" x14ac:dyDescent="0.25">
      <c r="A132" s="1" t="s">
        <v>543</v>
      </c>
      <c r="B132" s="1">
        <v>6</v>
      </c>
      <c r="C132" s="1">
        <v>6</v>
      </c>
      <c r="D132" s="1">
        <f>IF(Table2[[#This Row],[Position]]&lt;4,3,(IF(Table2[[#This Row],[Position]]&gt;10,1,2)))</f>
        <v>2</v>
      </c>
      <c r="E132" s="1">
        <f>IF(Table2[[#This Row],[Previous Position]]&lt;4,3,(IF(Table2[[#This Row],[Previous Position]]&gt;10,1,2)))</f>
        <v>2</v>
      </c>
      <c r="F132" s="1">
        <v>260</v>
      </c>
      <c r="G132" s="1">
        <v>20.65</v>
      </c>
      <c r="H132" s="1" t="s">
        <v>5815</v>
      </c>
      <c r="I132" s="1">
        <v>0.08</v>
      </c>
      <c r="J132" s="1">
        <v>0.15</v>
      </c>
      <c r="K132" s="1">
        <v>0.94</v>
      </c>
      <c r="L132" s="1">
        <v>506000</v>
      </c>
      <c r="M132" s="1" t="s">
        <v>545</v>
      </c>
    </row>
    <row r="133" spans="1:13" x14ac:dyDescent="0.25">
      <c r="A133" s="1" t="s">
        <v>6761</v>
      </c>
      <c r="B133" s="1">
        <v>5</v>
      </c>
      <c r="C133" s="1">
        <v>10</v>
      </c>
      <c r="D133" s="1">
        <f>IF(Table2[[#This Row],[Position]]&lt;4,3,(IF(Table2[[#This Row],[Position]]&gt;10,1,2)))</f>
        <v>2</v>
      </c>
      <c r="E133" s="1">
        <f>IF(Table2[[#This Row],[Previous Position]]&lt;4,3,(IF(Table2[[#This Row],[Previous Position]]&gt;10,1,2)))</f>
        <v>2</v>
      </c>
      <c r="F133" s="1">
        <v>260</v>
      </c>
      <c r="G133" s="1">
        <v>14.36</v>
      </c>
      <c r="H133" s="1" t="s">
        <v>5847</v>
      </c>
      <c r="I133" s="1">
        <v>0.08</v>
      </c>
      <c r="J133" s="1">
        <v>0.1</v>
      </c>
      <c r="K133" s="1">
        <v>0.14000000000000001</v>
      </c>
      <c r="L133" s="1">
        <v>10900000</v>
      </c>
      <c r="M133" s="1" t="s">
        <v>6760</v>
      </c>
    </row>
    <row r="134" spans="1:13" x14ac:dyDescent="0.25">
      <c r="A134" s="1" t="s">
        <v>6761</v>
      </c>
      <c r="B134" s="1">
        <v>6</v>
      </c>
      <c r="C134" s="1">
        <v>15</v>
      </c>
      <c r="D134" s="1">
        <f>IF(Table2[[#This Row],[Position]]&lt;4,3,(IF(Table2[[#This Row],[Position]]&gt;10,1,2)))</f>
        <v>2</v>
      </c>
      <c r="E134" s="1">
        <f>IF(Table2[[#This Row],[Previous Position]]&lt;4,3,(IF(Table2[[#This Row],[Previous Position]]&gt;10,1,2)))</f>
        <v>1</v>
      </c>
      <c r="F134" s="1">
        <v>260</v>
      </c>
      <c r="G134" s="1">
        <v>14.36</v>
      </c>
      <c r="H134" s="1" t="s">
        <v>5802</v>
      </c>
      <c r="I134" s="1">
        <v>0.08</v>
      </c>
      <c r="J134" s="1">
        <v>0.1</v>
      </c>
      <c r="K134" s="1">
        <v>0.14000000000000001</v>
      </c>
      <c r="L134" s="1">
        <v>10900000</v>
      </c>
      <c r="M134" s="1" t="s">
        <v>6760</v>
      </c>
    </row>
    <row r="135" spans="1:13" x14ac:dyDescent="0.25">
      <c r="A135" s="1" t="s">
        <v>6759</v>
      </c>
      <c r="B135" s="1">
        <v>3</v>
      </c>
      <c r="C135" s="1">
        <v>3</v>
      </c>
      <c r="D135" s="1">
        <f>IF(Table2[[#This Row],[Position]]&lt;4,3,(IF(Table2[[#This Row],[Position]]&gt;10,1,2)))</f>
        <v>3</v>
      </c>
      <c r="E135" s="1">
        <f>IF(Table2[[#This Row],[Previous Position]]&lt;4,3,(IF(Table2[[#This Row],[Previous Position]]&gt;10,1,2)))</f>
        <v>3</v>
      </c>
      <c r="F135" s="1">
        <v>140</v>
      </c>
      <c r="G135" s="1">
        <v>20.53</v>
      </c>
      <c r="H135" s="1" t="s">
        <v>6758</v>
      </c>
      <c r="I135" s="1">
        <v>0.08</v>
      </c>
      <c r="J135" s="1">
        <v>0.14000000000000001</v>
      </c>
      <c r="K135" s="1">
        <v>0.87</v>
      </c>
      <c r="L135" s="1">
        <v>24200000</v>
      </c>
      <c r="M135" s="1" t="s">
        <v>6757</v>
      </c>
    </row>
    <row r="136" spans="1:13" x14ac:dyDescent="0.25">
      <c r="A136" s="1" t="s">
        <v>6756</v>
      </c>
      <c r="B136" s="1">
        <v>3</v>
      </c>
      <c r="C136" s="1">
        <v>3</v>
      </c>
      <c r="D136" s="1">
        <f>IF(Table2[[#This Row],[Position]]&lt;4,3,(IF(Table2[[#This Row],[Position]]&gt;10,1,2)))</f>
        <v>3</v>
      </c>
      <c r="E136" s="1">
        <f>IF(Table2[[#This Row],[Previous Position]]&lt;4,3,(IF(Table2[[#This Row],[Previous Position]]&gt;10,1,2)))</f>
        <v>3</v>
      </c>
      <c r="F136" s="1">
        <v>140</v>
      </c>
      <c r="G136" s="1">
        <v>2.65</v>
      </c>
      <c r="H136" s="1" t="s">
        <v>5757</v>
      </c>
      <c r="I136" s="1">
        <v>0.08</v>
      </c>
      <c r="J136" s="1">
        <v>0.01</v>
      </c>
      <c r="K136" s="1">
        <v>0.17</v>
      </c>
      <c r="L136" s="1">
        <v>276000</v>
      </c>
      <c r="M136" s="1" t="s">
        <v>6755</v>
      </c>
    </row>
    <row r="137" spans="1:13" x14ac:dyDescent="0.25">
      <c r="A137" s="1" t="s">
        <v>1350</v>
      </c>
      <c r="B137" s="1">
        <v>4</v>
      </c>
      <c r="C137" s="1">
        <v>4</v>
      </c>
      <c r="D137" s="1">
        <f>IF(Table2[[#This Row],[Position]]&lt;4,3,(IF(Table2[[#This Row],[Position]]&gt;10,1,2)))</f>
        <v>2</v>
      </c>
      <c r="E137" s="1">
        <f>IF(Table2[[#This Row],[Previous Position]]&lt;4,3,(IF(Table2[[#This Row],[Previous Position]]&gt;10,1,2)))</f>
        <v>2</v>
      </c>
      <c r="F137" s="1">
        <v>170</v>
      </c>
      <c r="G137" s="1">
        <v>12.18</v>
      </c>
      <c r="H137" s="1" t="s">
        <v>5699</v>
      </c>
      <c r="I137" s="1">
        <v>7.0000000000000007E-2</v>
      </c>
      <c r="J137" s="1">
        <v>0.08</v>
      </c>
      <c r="K137" s="1">
        <v>0.84</v>
      </c>
      <c r="L137" s="1">
        <v>46300000</v>
      </c>
      <c r="M137" s="1" t="s">
        <v>1351</v>
      </c>
    </row>
    <row r="138" spans="1:13" x14ac:dyDescent="0.25">
      <c r="A138" s="1" t="s">
        <v>6754</v>
      </c>
      <c r="B138" s="1">
        <v>4</v>
      </c>
      <c r="C138" s="1">
        <v>4</v>
      </c>
      <c r="D138" s="1">
        <f>IF(Table2[[#This Row],[Position]]&lt;4,3,(IF(Table2[[#This Row],[Position]]&gt;10,1,2)))</f>
        <v>2</v>
      </c>
      <c r="E138" s="1">
        <f>IF(Table2[[#This Row],[Previous Position]]&lt;4,3,(IF(Table2[[#This Row],[Previous Position]]&gt;10,1,2)))</f>
        <v>2</v>
      </c>
      <c r="F138" s="1">
        <v>170</v>
      </c>
      <c r="G138" s="1">
        <v>17.510000000000002</v>
      </c>
      <c r="H138" s="1" t="s">
        <v>6231</v>
      </c>
      <c r="I138" s="1">
        <v>7.0000000000000007E-2</v>
      </c>
      <c r="J138" s="1">
        <v>0.11</v>
      </c>
      <c r="K138" s="1">
        <v>0.2</v>
      </c>
      <c r="L138" s="1">
        <v>5040000</v>
      </c>
      <c r="M138" s="1" t="s">
        <v>6753</v>
      </c>
    </row>
    <row r="139" spans="1:13" x14ac:dyDescent="0.25">
      <c r="A139" s="1" t="s">
        <v>6752</v>
      </c>
      <c r="B139" s="1">
        <v>4</v>
      </c>
      <c r="C139" s="1">
        <v>4</v>
      </c>
      <c r="D139" s="1">
        <f>IF(Table2[[#This Row],[Position]]&lt;4,3,(IF(Table2[[#This Row],[Position]]&gt;10,1,2)))</f>
        <v>2</v>
      </c>
      <c r="E139" s="1">
        <f>IF(Table2[[#This Row],[Previous Position]]&lt;4,3,(IF(Table2[[#This Row],[Previous Position]]&gt;10,1,2)))</f>
        <v>2</v>
      </c>
      <c r="F139" s="1">
        <v>170</v>
      </c>
      <c r="G139" s="1">
        <v>4.54</v>
      </c>
      <c r="H139" s="1" t="s">
        <v>6200</v>
      </c>
      <c r="I139" s="1">
        <v>7.0000000000000007E-2</v>
      </c>
      <c r="J139" s="1">
        <v>0.03</v>
      </c>
      <c r="K139" s="1">
        <v>0.13</v>
      </c>
      <c r="L139" s="1">
        <v>303000</v>
      </c>
      <c r="M139" s="1" t="s">
        <v>6751</v>
      </c>
    </row>
    <row r="140" spans="1:13" x14ac:dyDescent="0.25">
      <c r="A140" s="1" t="s">
        <v>6750</v>
      </c>
      <c r="B140" s="1">
        <v>8</v>
      </c>
      <c r="C140" s="1">
        <v>9</v>
      </c>
      <c r="D140" s="1">
        <f>IF(Table2[[#This Row],[Position]]&lt;4,3,(IF(Table2[[#This Row],[Position]]&gt;10,1,2)))</f>
        <v>2</v>
      </c>
      <c r="E140" s="1">
        <f>IF(Table2[[#This Row],[Previous Position]]&lt;4,3,(IF(Table2[[#This Row],[Previous Position]]&gt;10,1,2)))</f>
        <v>2</v>
      </c>
      <c r="F140" s="1">
        <v>390</v>
      </c>
      <c r="G140" s="1">
        <v>0</v>
      </c>
      <c r="H140" s="1" t="s">
        <v>5847</v>
      </c>
      <c r="I140" s="1">
        <v>7.0000000000000007E-2</v>
      </c>
      <c r="J140" s="1">
        <v>0</v>
      </c>
      <c r="K140" s="1">
        <v>0.01</v>
      </c>
      <c r="L140" s="1">
        <v>58600000</v>
      </c>
      <c r="M140" s="1" t="s">
        <v>6749</v>
      </c>
    </row>
    <row r="141" spans="1:13" x14ac:dyDescent="0.25">
      <c r="A141" s="1" t="s">
        <v>236</v>
      </c>
      <c r="B141" s="1">
        <v>2</v>
      </c>
      <c r="C141" s="1">
        <v>2</v>
      </c>
      <c r="D141" s="1">
        <f>IF(Table2[[#This Row],[Position]]&lt;4,3,(IF(Table2[[#This Row],[Position]]&gt;10,1,2)))</f>
        <v>3</v>
      </c>
      <c r="E141" s="1">
        <f>IF(Table2[[#This Row],[Previous Position]]&lt;4,3,(IF(Table2[[#This Row],[Previous Position]]&gt;10,1,2)))</f>
        <v>3</v>
      </c>
      <c r="F141" s="1">
        <v>90</v>
      </c>
      <c r="G141" s="1">
        <v>26.21</v>
      </c>
      <c r="H141" s="1" t="s">
        <v>5832</v>
      </c>
      <c r="I141" s="1">
        <v>7.0000000000000007E-2</v>
      </c>
      <c r="J141" s="1">
        <v>0.17</v>
      </c>
      <c r="K141" s="1">
        <v>0.87</v>
      </c>
      <c r="L141" s="1">
        <v>1680000</v>
      </c>
      <c r="M141" s="1" t="s">
        <v>238</v>
      </c>
    </row>
    <row r="142" spans="1:13" x14ac:dyDescent="0.25">
      <c r="A142" s="1" t="s">
        <v>6748</v>
      </c>
      <c r="B142" s="1">
        <v>2</v>
      </c>
      <c r="C142" s="1">
        <v>2</v>
      </c>
      <c r="D142" s="1">
        <f>IF(Table2[[#This Row],[Position]]&lt;4,3,(IF(Table2[[#This Row],[Position]]&gt;10,1,2)))</f>
        <v>3</v>
      </c>
      <c r="E142" s="1">
        <f>IF(Table2[[#This Row],[Previous Position]]&lt;4,3,(IF(Table2[[#This Row],[Previous Position]]&gt;10,1,2)))</f>
        <v>3</v>
      </c>
      <c r="F142" s="1">
        <v>90</v>
      </c>
      <c r="G142" s="1">
        <v>14.8</v>
      </c>
      <c r="H142" s="1" t="s">
        <v>6218</v>
      </c>
      <c r="I142" s="1">
        <v>7.0000000000000007E-2</v>
      </c>
      <c r="J142" s="1">
        <v>0.09</v>
      </c>
      <c r="K142" s="1">
        <v>0.3</v>
      </c>
      <c r="L142" s="1">
        <v>31900000</v>
      </c>
      <c r="M142" s="1" t="s">
        <v>6747</v>
      </c>
    </row>
    <row r="143" spans="1:13" x14ac:dyDescent="0.25">
      <c r="A143" s="1" t="s">
        <v>1222</v>
      </c>
      <c r="B143" s="1">
        <v>2</v>
      </c>
      <c r="C143" s="1">
        <v>2</v>
      </c>
      <c r="D143" s="1">
        <f>IF(Table2[[#This Row],[Position]]&lt;4,3,(IF(Table2[[#This Row],[Position]]&gt;10,1,2)))</f>
        <v>3</v>
      </c>
      <c r="E143" s="1">
        <f>IF(Table2[[#This Row],[Previous Position]]&lt;4,3,(IF(Table2[[#This Row],[Previous Position]]&gt;10,1,2)))</f>
        <v>3</v>
      </c>
      <c r="F143" s="1">
        <v>90</v>
      </c>
      <c r="G143" s="1">
        <v>0</v>
      </c>
      <c r="H143" s="1" t="s">
        <v>5832</v>
      </c>
      <c r="I143" s="1">
        <v>7.0000000000000007E-2</v>
      </c>
      <c r="J143" s="1">
        <v>0</v>
      </c>
      <c r="K143" s="1">
        <v>0.89</v>
      </c>
      <c r="L143" s="1">
        <v>2510000</v>
      </c>
      <c r="M143" s="1" t="s">
        <v>1223</v>
      </c>
    </row>
    <row r="144" spans="1:13" x14ac:dyDescent="0.25">
      <c r="A144" s="1" t="s">
        <v>278</v>
      </c>
      <c r="B144" s="1">
        <v>9</v>
      </c>
      <c r="C144" s="1">
        <v>9</v>
      </c>
      <c r="D144" s="1">
        <f>IF(Table2[[#This Row],[Position]]&lt;4,3,(IF(Table2[[#This Row],[Position]]&gt;10,1,2)))</f>
        <v>2</v>
      </c>
      <c r="E144" s="1">
        <f>IF(Table2[[#This Row],[Previous Position]]&lt;4,3,(IF(Table2[[#This Row],[Previous Position]]&gt;10,1,2)))</f>
        <v>2</v>
      </c>
      <c r="F144" s="1">
        <v>390</v>
      </c>
      <c r="G144" s="1">
        <v>35.31</v>
      </c>
      <c r="H144" s="1" t="s">
        <v>5685</v>
      </c>
      <c r="I144" s="1">
        <v>7.0000000000000007E-2</v>
      </c>
      <c r="J144" s="1">
        <v>0.23</v>
      </c>
      <c r="K144" s="1">
        <v>0.88</v>
      </c>
      <c r="L144" s="1">
        <v>56600000</v>
      </c>
      <c r="M144" s="1" t="s">
        <v>279</v>
      </c>
    </row>
    <row r="145" spans="1:13" x14ac:dyDescent="0.25">
      <c r="A145" s="1" t="s">
        <v>6528</v>
      </c>
      <c r="B145" s="1">
        <v>2</v>
      </c>
      <c r="C145" s="1">
        <v>3</v>
      </c>
      <c r="D145" s="1">
        <f>IF(Table2[[#This Row],[Position]]&lt;4,3,(IF(Table2[[#This Row],[Position]]&gt;10,1,2)))</f>
        <v>3</v>
      </c>
      <c r="E145" s="1">
        <f>IF(Table2[[#This Row],[Previous Position]]&lt;4,3,(IF(Table2[[#This Row],[Previous Position]]&gt;10,1,2)))</f>
        <v>3</v>
      </c>
      <c r="F145" s="1">
        <v>90</v>
      </c>
      <c r="G145" s="1">
        <v>0</v>
      </c>
      <c r="H145" s="1" t="s">
        <v>5805</v>
      </c>
      <c r="I145" s="1">
        <v>7.0000000000000007E-2</v>
      </c>
      <c r="J145" s="1">
        <v>0</v>
      </c>
      <c r="K145" s="1">
        <v>0.09</v>
      </c>
      <c r="L145" s="1">
        <v>239000</v>
      </c>
      <c r="M145" s="1" t="s">
        <v>6527</v>
      </c>
    </row>
    <row r="146" spans="1:13" x14ac:dyDescent="0.25">
      <c r="A146" s="1" t="s">
        <v>252</v>
      </c>
      <c r="B146" s="1">
        <v>2</v>
      </c>
      <c r="C146" s="1">
        <v>2</v>
      </c>
      <c r="D146" s="1">
        <f>IF(Table2[[#This Row],[Position]]&lt;4,3,(IF(Table2[[#This Row],[Position]]&gt;10,1,2)))</f>
        <v>3</v>
      </c>
      <c r="E146" s="1">
        <f>IF(Table2[[#This Row],[Previous Position]]&lt;4,3,(IF(Table2[[#This Row],[Previous Position]]&gt;10,1,2)))</f>
        <v>3</v>
      </c>
      <c r="F146" s="1">
        <v>90</v>
      </c>
      <c r="G146" s="1">
        <v>7.44</v>
      </c>
      <c r="H146" s="1" t="s">
        <v>5697</v>
      </c>
      <c r="I146" s="1">
        <v>7.0000000000000007E-2</v>
      </c>
      <c r="J146" s="1">
        <v>0.04</v>
      </c>
      <c r="K146" s="1">
        <v>0.3</v>
      </c>
      <c r="L146" s="1">
        <v>28500000</v>
      </c>
      <c r="M146" s="1" t="s">
        <v>254</v>
      </c>
    </row>
    <row r="147" spans="1:13" x14ac:dyDescent="0.25">
      <c r="A147" s="1" t="s">
        <v>6746</v>
      </c>
      <c r="B147" s="1">
        <v>2</v>
      </c>
      <c r="C147" s="1">
        <v>2</v>
      </c>
      <c r="D147" s="1">
        <f>IF(Table2[[#This Row],[Position]]&lt;4,3,(IF(Table2[[#This Row],[Position]]&gt;10,1,2)))</f>
        <v>3</v>
      </c>
      <c r="E147" s="1">
        <f>IF(Table2[[#This Row],[Previous Position]]&lt;4,3,(IF(Table2[[#This Row],[Previous Position]]&gt;10,1,2)))</f>
        <v>3</v>
      </c>
      <c r="F147" s="1">
        <v>90</v>
      </c>
      <c r="G147" s="1">
        <v>13.99</v>
      </c>
      <c r="H147" s="1" t="s">
        <v>6745</v>
      </c>
      <c r="I147" s="1">
        <v>7.0000000000000007E-2</v>
      </c>
      <c r="J147" s="1">
        <v>0.09</v>
      </c>
      <c r="K147" s="1">
        <v>0.52</v>
      </c>
      <c r="L147" s="1">
        <v>15700000</v>
      </c>
      <c r="M147" s="1" t="s">
        <v>6744</v>
      </c>
    </row>
    <row r="148" spans="1:13" x14ac:dyDescent="0.25">
      <c r="A148" s="1" t="s">
        <v>1560</v>
      </c>
      <c r="B148" s="1">
        <v>2</v>
      </c>
      <c r="C148" s="1">
        <v>2</v>
      </c>
      <c r="D148" s="1">
        <f>IF(Table2[[#This Row],[Position]]&lt;4,3,(IF(Table2[[#This Row],[Position]]&gt;10,1,2)))</f>
        <v>3</v>
      </c>
      <c r="E148" s="1">
        <f>IF(Table2[[#This Row],[Previous Position]]&lt;4,3,(IF(Table2[[#This Row],[Previous Position]]&gt;10,1,2)))</f>
        <v>3</v>
      </c>
      <c r="F148" s="1">
        <v>90</v>
      </c>
      <c r="G148" s="1">
        <v>13.85</v>
      </c>
      <c r="H148" s="1" t="s">
        <v>5811</v>
      </c>
      <c r="I148" s="1">
        <v>7.0000000000000007E-2</v>
      </c>
      <c r="J148" s="1">
        <v>0.09</v>
      </c>
      <c r="K148" s="1">
        <v>0.89</v>
      </c>
      <c r="L148" s="1">
        <v>6340000</v>
      </c>
      <c r="M148" s="1" t="s">
        <v>1561</v>
      </c>
    </row>
    <row r="149" spans="1:13" x14ac:dyDescent="0.25">
      <c r="A149" s="1" t="s">
        <v>1183</v>
      </c>
      <c r="B149" s="1">
        <v>5</v>
      </c>
      <c r="C149" s="1">
        <v>5</v>
      </c>
      <c r="D149" s="1">
        <f>IF(Table2[[#This Row],[Position]]&lt;4,3,(IF(Table2[[#This Row],[Position]]&gt;10,1,2)))</f>
        <v>2</v>
      </c>
      <c r="E149" s="1">
        <f>IF(Table2[[#This Row],[Previous Position]]&lt;4,3,(IF(Table2[[#This Row],[Previous Position]]&gt;10,1,2)))</f>
        <v>2</v>
      </c>
      <c r="F149" s="1">
        <v>210</v>
      </c>
      <c r="G149" s="1">
        <v>26.37</v>
      </c>
      <c r="H149" s="1" t="s">
        <v>5780</v>
      </c>
      <c r="I149" s="1">
        <v>7.0000000000000007E-2</v>
      </c>
      <c r="J149" s="1">
        <v>0.15</v>
      </c>
      <c r="K149" s="1">
        <v>0.82</v>
      </c>
      <c r="L149" s="1">
        <v>73700000</v>
      </c>
      <c r="M149" s="1" t="s">
        <v>1185</v>
      </c>
    </row>
    <row r="150" spans="1:13" x14ac:dyDescent="0.25">
      <c r="A150" s="1" t="s">
        <v>6743</v>
      </c>
      <c r="B150" s="1">
        <v>6</v>
      </c>
      <c r="C150" s="1">
        <v>6</v>
      </c>
      <c r="D150" s="1">
        <f>IF(Table2[[#This Row],[Position]]&lt;4,3,(IF(Table2[[#This Row],[Position]]&gt;10,1,2)))</f>
        <v>2</v>
      </c>
      <c r="E150" s="1">
        <f>IF(Table2[[#This Row],[Previous Position]]&lt;4,3,(IF(Table2[[#This Row],[Previous Position]]&gt;10,1,2)))</f>
        <v>2</v>
      </c>
      <c r="F150" s="1">
        <v>210</v>
      </c>
      <c r="G150" s="1">
        <v>0</v>
      </c>
      <c r="H150" s="1" t="s">
        <v>6392</v>
      </c>
      <c r="I150" s="1">
        <v>7.0000000000000007E-2</v>
      </c>
      <c r="J150" s="1">
        <v>0</v>
      </c>
      <c r="K150" s="1">
        <v>0.13</v>
      </c>
      <c r="L150" s="1">
        <v>512000</v>
      </c>
      <c r="M150" s="1" t="s">
        <v>6742</v>
      </c>
    </row>
    <row r="151" spans="1:13" x14ac:dyDescent="0.25">
      <c r="A151" s="1" t="s">
        <v>6741</v>
      </c>
      <c r="B151" s="1">
        <v>3</v>
      </c>
      <c r="C151" s="1">
        <v>2</v>
      </c>
      <c r="D151" s="1">
        <f>IF(Table2[[#This Row],[Position]]&lt;4,3,(IF(Table2[[#This Row],[Position]]&gt;10,1,2)))</f>
        <v>3</v>
      </c>
      <c r="E151" s="1">
        <f>IF(Table2[[#This Row],[Previous Position]]&lt;4,3,(IF(Table2[[#This Row],[Previous Position]]&gt;10,1,2)))</f>
        <v>3</v>
      </c>
      <c r="F151" s="1">
        <v>110</v>
      </c>
      <c r="G151" s="1">
        <v>7.37</v>
      </c>
      <c r="H151" s="1" t="s">
        <v>5917</v>
      </c>
      <c r="I151" s="1">
        <v>0.06</v>
      </c>
      <c r="J151" s="1">
        <v>0.04</v>
      </c>
      <c r="K151" s="1">
        <v>0.98</v>
      </c>
      <c r="L151" s="1">
        <v>1250000</v>
      </c>
      <c r="M151" s="1" t="s">
        <v>6740</v>
      </c>
    </row>
    <row r="152" spans="1:13" x14ac:dyDescent="0.25">
      <c r="A152" s="1" t="s">
        <v>6697</v>
      </c>
      <c r="B152" s="1">
        <v>3</v>
      </c>
      <c r="C152" s="1">
        <v>3</v>
      </c>
      <c r="D152" s="1">
        <f>IF(Table2[[#This Row],[Position]]&lt;4,3,(IF(Table2[[#This Row],[Position]]&gt;10,1,2)))</f>
        <v>3</v>
      </c>
      <c r="E152" s="1">
        <f>IF(Table2[[#This Row],[Previous Position]]&lt;4,3,(IF(Table2[[#This Row],[Previous Position]]&gt;10,1,2)))</f>
        <v>3</v>
      </c>
      <c r="F152" s="1">
        <v>110</v>
      </c>
      <c r="G152" s="1">
        <v>0</v>
      </c>
      <c r="H152" s="1" t="s">
        <v>5759</v>
      </c>
      <c r="I152" s="1">
        <v>0.06</v>
      </c>
      <c r="J152" s="1">
        <v>0</v>
      </c>
      <c r="K152" s="1">
        <v>0.23</v>
      </c>
      <c r="L152" s="1">
        <v>212000</v>
      </c>
      <c r="M152" s="1" t="s">
        <v>6696</v>
      </c>
    </row>
    <row r="153" spans="1:13" x14ac:dyDescent="0.25">
      <c r="A153" s="1" t="s">
        <v>3989</v>
      </c>
      <c r="B153" s="1">
        <v>3</v>
      </c>
      <c r="C153" s="1">
        <v>3</v>
      </c>
      <c r="D153" s="1">
        <f>IF(Table2[[#This Row],[Position]]&lt;4,3,(IF(Table2[[#This Row],[Position]]&gt;10,1,2)))</f>
        <v>3</v>
      </c>
      <c r="E153" s="1">
        <f>IF(Table2[[#This Row],[Previous Position]]&lt;4,3,(IF(Table2[[#This Row],[Previous Position]]&gt;10,1,2)))</f>
        <v>3</v>
      </c>
      <c r="F153" s="1">
        <v>110</v>
      </c>
      <c r="G153" s="1">
        <v>10.61</v>
      </c>
      <c r="H153" s="1" t="s">
        <v>5674</v>
      </c>
      <c r="I153" s="1">
        <v>0.06</v>
      </c>
      <c r="J153" s="1">
        <v>0.05</v>
      </c>
      <c r="K153" s="1">
        <v>0.92</v>
      </c>
      <c r="L153" s="1">
        <v>13700000</v>
      </c>
      <c r="M153" s="1" t="s">
        <v>3990</v>
      </c>
    </row>
    <row r="154" spans="1:13" x14ac:dyDescent="0.25">
      <c r="A154" s="1" t="s">
        <v>6739</v>
      </c>
      <c r="B154" s="1">
        <v>3</v>
      </c>
      <c r="C154" s="1">
        <v>3</v>
      </c>
      <c r="D154" s="1">
        <f>IF(Table2[[#This Row],[Position]]&lt;4,3,(IF(Table2[[#This Row],[Position]]&gt;10,1,2)))</f>
        <v>3</v>
      </c>
      <c r="E154" s="1">
        <f>IF(Table2[[#This Row],[Previous Position]]&lt;4,3,(IF(Table2[[#This Row],[Previous Position]]&gt;10,1,2)))</f>
        <v>3</v>
      </c>
      <c r="F154" s="1">
        <v>110</v>
      </c>
      <c r="G154" s="1">
        <v>11.82</v>
      </c>
      <c r="H154" s="1" t="s">
        <v>5674</v>
      </c>
      <c r="I154" s="1">
        <v>0.06</v>
      </c>
      <c r="J154" s="1">
        <v>0.06</v>
      </c>
      <c r="K154" s="1">
        <v>0.95</v>
      </c>
      <c r="L154" s="1">
        <v>12400000</v>
      </c>
      <c r="M154" s="1" t="s">
        <v>6738</v>
      </c>
    </row>
    <row r="155" spans="1:13" x14ac:dyDescent="0.25">
      <c r="A155" s="1" t="s">
        <v>992</v>
      </c>
      <c r="B155" s="1">
        <v>11</v>
      </c>
      <c r="C155" s="1">
        <v>10</v>
      </c>
      <c r="D155" s="1">
        <f>IF(Table2[[#This Row],[Position]]&lt;4,3,(IF(Table2[[#This Row],[Position]]&gt;10,1,2)))</f>
        <v>1</v>
      </c>
      <c r="E155" s="1">
        <f>IF(Table2[[#This Row],[Previous Position]]&lt;4,3,(IF(Table2[[#This Row],[Previous Position]]&gt;10,1,2)))</f>
        <v>2</v>
      </c>
      <c r="F155" s="1">
        <v>210</v>
      </c>
      <c r="G155" s="1">
        <v>0</v>
      </c>
      <c r="H155" s="1" t="s">
        <v>5708</v>
      </c>
      <c r="I155" s="1">
        <v>0.06</v>
      </c>
      <c r="J155" s="1">
        <v>0</v>
      </c>
      <c r="K155" s="1">
        <v>0.56000000000000005</v>
      </c>
      <c r="L155" s="1">
        <v>17000000</v>
      </c>
      <c r="M155" s="1" t="s">
        <v>993</v>
      </c>
    </row>
    <row r="156" spans="1:13" x14ac:dyDescent="0.25">
      <c r="A156" s="1" t="s">
        <v>6737</v>
      </c>
      <c r="B156" s="1">
        <v>4</v>
      </c>
      <c r="C156" s="1">
        <v>4</v>
      </c>
      <c r="D156" s="1">
        <f>IF(Table2[[#This Row],[Position]]&lt;4,3,(IF(Table2[[#This Row],[Position]]&gt;10,1,2)))</f>
        <v>2</v>
      </c>
      <c r="E156" s="1">
        <f>IF(Table2[[#This Row],[Previous Position]]&lt;4,3,(IF(Table2[[#This Row],[Previous Position]]&gt;10,1,2)))</f>
        <v>2</v>
      </c>
      <c r="F156" s="1">
        <v>140</v>
      </c>
      <c r="G156" s="1">
        <v>16.22</v>
      </c>
      <c r="H156" s="1" t="s">
        <v>6509</v>
      </c>
      <c r="I156" s="1">
        <v>0.06</v>
      </c>
      <c r="J156" s="1">
        <v>0.09</v>
      </c>
      <c r="K156" s="1">
        <v>0.09</v>
      </c>
      <c r="L156" s="1">
        <v>7640000</v>
      </c>
      <c r="M156" s="1" t="s">
        <v>6736</v>
      </c>
    </row>
    <row r="157" spans="1:13" x14ac:dyDescent="0.25">
      <c r="A157" s="1" t="s">
        <v>6735</v>
      </c>
      <c r="B157" s="1">
        <v>8</v>
      </c>
      <c r="C157" s="1">
        <v>8</v>
      </c>
      <c r="D157" s="1">
        <f>IF(Table2[[#This Row],[Position]]&lt;4,3,(IF(Table2[[#This Row],[Position]]&gt;10,1,2)))</f>
        <v>2</v>
      </c>
      <c r="E157" s="1">
        <f>IF(Table2[[#This Row],[Previous Position]]&lt;4,3,(IF(Table2[[#This Row],[Previous Position]]&gt;10,1,2)))</f>
        <v>2</v>
      </c>
      <c r="F157" s="1">
        <v>320</v>
      </c>
      <c r="G157" s="1">
        <v>11.95</v>
      </c>
      <c r="H157" s="1" t="s">
        <v>6090</v>
      </c>
      <c r="I157" s="1">
        <v>0.06</v>
      </c>
      <c r="J157" s="1">
        <v>0.06</v>
      </c>
      <c r="K157" s="1">
        <v>0.02</v>
      </c>
      <c r="L157" s="1">
        <v>58000000</v>
      </c>
      <c r="M157" s="1" t="s">
        <v>6734</v>
      </c>
    </row>
    <row r="158" spans="1:13" x14ac:dyDescent="0.25">
      <c r="A158" s="1" t="s">
        <v>2667</v>
      </c>
      <c r="B158" s="1">
        <v>8</v>
      </c>
      <c r="C158" s="1">
        <v>9</v>
      </c>
      <c r="D158" s="1">
        <f>IF(Table2[[#This Row],[Position]]&lt;4,3,(IF(Table2[[#This Row],[Position]]&gt;10,1,2)))</f>
        <v>2</v>
      </c>
      <c r="E158" s="1">
        <f>IF(Table2[[#This Row],[Previous Position]]&lt;4,3,(IF(Table2[[#This Row],[Previous Position]]&gt;10,1,2)))</f>
        <v>2</v>
      </c>
      <c r="F158" s="1">
        <v>320</v>
      </c>
      <c r="G158" s="1">
        <v>4.54</v>
      </c>
      <c r="H158" s="1" t="s">
        <v>6231</v>
      </c>
      <c r="I158" s="1">
        <v>0.06</v>
      </c>
      <c r="J158" s="1">
        <v>0.02</v>
      </c>
      <c r="K158" s="1">
        <v>0.28000000000000003</v>
      </c>
      <c r="L158" s="1">
        <v>6860000</v>
      </c>
      <c r="M158" s="1" t="s">
        <v>2669</v>
      </c>
    </row>
    <row r="159" spans="1:13" x14ac:dyDescent="0.25">
      <c r="A159" s="1" t="s">
        <v>6733</v>
      </c>
      <c r="B159" s="1">
        <v>17</v>
      </c>
      <c r="C159" s="1">
        <v>17</v>
      </c>
      <c r="D159" s="1">
        <f>IF(Table2[[#This Row],[Position]]&lt;4,3,(IF(Table2[[#This Row],[Position]]&gt;10,1,2)))</f>
        <v>1</v>
      </c>
      <c r="E159" s="1">
        <f>IF(Table2[[#This Row],[Previous Position]]&lt;4,3,(IF(Table2[[#This Row],[Previous Position]]&gt;10,1,2)))</f>
        <v>1</v>
      </c>
      <c r="F159" s="1">
        <v>2400</v>
      </c>
      <c r="G159" s="1">
        <v>0</v>
      </c>
      <c r="H159" s="1" t="s">
        <v>5660</v>
      </c>
      <c r="I159" s="1">
        <v>0.06</v>
      </c>
      <c r="J159" s="1">
        <v>0</v>
      </c>
      <c r="K159" s="1">
        <v>0.01</v>
      </c>
      <c r="L159" s="1">
        <v>72100000</v>
      </c>
      <c r="M159" s="1" t="s">
        <v>6732</v>
      </c>
    </row>
    <row r="160" spans="1:13" x14ac:dyDescent="0.25">
      <c r="A160" s="1" t="s">
        <v>3374</v>
      </c>
      <c r="B160" s="1">
        <v>9</v>
      </c>
      <c r="C160" s="1">
        <v>7</v>
      </c>
      <c r="D160" s="1">
        <f>IF(Table2[[#This Row],[Position]]&lt;4,3,(IF(Table2[[#This Row],[Position]]&gt;10,1,2)))</f>
        <v>2</v>
      </c>
      <c r="E160" s="1">
        <f>IF(Table2[[#This Row],[Previous Position]]&lt;4,3,(IF(Table2[[#This Row],[Previous Position]]&gt;10,1,2)))</f>
        <v>2</v>
      </c>
      <c r="F160" s="1">
        <v>320</v>
      </c>
      <c r="G160" s="1">
        <v>30.4</v>
      </c>
      <c r="H160" s="1" t="s">
        <v>5723</v>
      </c>
      <c r="I160" s="1">
        <v>0.06</v>
      </c>
      <c r="J160" s="1">
        <v>0.16</v>
      </c>
      <c r="K160" s="1">
        <v>0.92</v>
      </c>
      <c r="L160" s="1">
        <v>28500000</v>
      </c>
      <c r="M160" s="1" t="s">
        <v>3375</v>
      </c>
    </row>
    <row r="161" spans="1:13" x14ac:dyDescent="0.25">
      <c r="A161" s="1" t="s">
        <v>6520</v>
      </c>
      <c r="B161" s="1">
        <v>1</v>
      </c>
      <c r="C161" s="1">
        <v>1</v>
      </c>
      <c r="D161" s="1">
        <f>IF(Table2[[#This Row],[Position]]&lt;4,3,(IF(Table2[[#This Row],[Position]]&gt;10,1,2)))</f>
        <v>3</v>
      </c>
      <c r="E161" s="1">
        <f>IF(Table2[[#This Row],[Previous Position]]&lt;4,3,(IF(Table2[[#This Row],[Previous Position]]&gt;10,1,2)))</f>
        <v>3</v>
      </c>
      <c r="F161" s="1">
        <v>20</v>
      </c>
      <c r="G161" s="1">
        <v>0</v>
      </c>
      <c r="H161" s="1" t="s">
        <v>5660</v>
      </c>
      <c r="I161" s="1">
        <v>0.06</v>
      </c>
      <c r="J161" s="1">
        <v>0</v>
      </c>
      <c r="K161" s="1">
        <v>0.21</v>
      </c>
      <c r="L161" s="1">
        <v>186000</v>
      </c>
      <c r="M161" s="1" t="s">
        <v>6519</v>
      </c>
    </row>
    <row r="162" spans="1:13" x14ac:dyDescent="0.25">
      <c r="A162" s="1" t="s">
        <v>6518</v>
      </c>
      <c r="B162" s="1">
        <v>1</v>
      </c>
      <c r="C162" s="1">
        <v>1</v>
      </c>
      <c r="D162" s="1">
        <f>IF(Table2[[#This Row],[Position]]&lt;4,3,(IF(Table2[[#This Row],[Position]]&gt;10,1,2)))</f>
        <v>3</v>
      </c>
      <c r="E162" s="1">
        <f>IF(Table2[[#This Row],[Previous Position]]&lt;4,3,(IF(Table2[[#This Row],[Previous Position]]&gt;10,1,2)))</f>
        <v>3</v>
      </c>
      <c r="F162" s="1">
        <v>20</v>
      </c>
      <c r="G162" s="1">
        <v>0</v>
      </c>
      <c r="H162" s="1" t="s">
        <v>6731</v>
      </c>
      <c r="I162" s="1">
        <v>0.06</v>
      </c>
      <c r="J162" s="1">
        <v>0</v>
      </c>
      <c r="K162" s="1">
        <v>0.66</v>
      </c>
      <c r="L162" s="1">
        <v>399000</v>
      </c>
      <c r="M162" s="1" t="s">
        <v>6517</v>
      </c>
    </row>
    <row r="163" spans="1:13" x14ac:dyDescent="0.25">
      <c r="A163" s="1" t="s">
        <v>6730</v>
      </c>
      <c r="B163" s="1">
        <v>1</v>
      </c>
      <c r="C163" s="1">
        <v>1</v>
      </c>
      <c r="D163" s="1">
        <f>IF(Table2[[#This Row],[Position]]&lt;4,3,(IF(Table2[[#This Row],[Position]]&gt;10,1,2)))</f>
        <v>3</v>
      </c>
      <c r="E163" s="1">
        <f>IF(Table2[[#This Row],[Previous Position]]&lt;4,3,(IF(Table2[[#This Row],[Previous Position]]&gt;10,1,2)))</f>
        <v>3</v>
      </c>
      <c r="F163" s="1">
        <v>20</v>
      </c>
      <c r="G163" s="1">
        <v>9.84</v>
      </c>
      <c r="H163" s="1" t="s">
        <v>5660</v>
      </c>
      <c r="I163" s="1">
        <v>0.06</v>
      </c>
      <c r="J163" s="1">
        <v>0.05</v>
      </c>
      <c r="K163" s="1">
        <v>0.26</v>
      </c>
      <c r="L163" s="1">
        <v>445000</v>
      </c>
      <c r="M163" s="1" t="s">
        <v>6729</v>
      </c>
    </row>
    <row r="164" spans="1:13" x14ac:dyDescent="0.25">
      <c r="A164" s="1" t="s">
        <v>6728</v>
      </c>
      <c r="B164" s="1">
        <v>1</v>
      </c>
      <c r="C164" s="1">
        <v>1</v>
      </c>
      <c r="D164" s="1">
        <f>IF(Table2[[#This Row],[Position]]&lt;4,3,(IF(Table2[[#This Row],[Position]]&gt;10,1,2)))</f>
        <v>3</v>
      </c>
      <c r="E164" s="1">
        <f>IF(Table2[[#This Row],[Previous Position]]&lt;4,3,(IF(Table2[[#This Row],[Previous Position]]&gt;10,1,2)))</f>
        <v>3</v>
      </c>
      <c r="F164" s="1">
        <v>20</v>
      </c>
      <c r="G164" s="1">
        <v>0</v>
      </c>
      <c r="H164" s="1" t="s">
        <v>5917</v>
      </c>
      <c r="I164" s="1">
        <v>0.06</v>
      </c>
      <c r="J164" s="1">
        <v>0</v>
      </c>
      <c r="K164" s="1">
        <v>0.75</v>
      </c>
      <c r="L164" s="1">
        <v>1460000</v>
      </c>
      <c r="M164" s="1" t="s">
        <v>6727</v>
      </c>
    </row>
    <row r="165" spans="1:13" x14ac:dyDescent="0.25">
      <c r="A165" s="1" t="s">
        <v>6512</v>
      </c>
      <c r="B165" s="1">
        <v>1</v>
      </c>
      <c r="C165" s="1">
        <v>1</v>
      </c>
      <c r="D165" s="1">
        <f>IF(Table2[[#This Row],[Position]]&lt;4,3,(IF(Table2[[#This Row],[Position]]&gt;10,1,2)))</f>
        <v>3</v>
      </c>
      <c r="E165" s="1">
        <f>IF(Table2[[#This Row],[Previous Position]]&lt;4,3,(IF(Table2[[#This Row],[Previous Position]]&gt;10,1,2)))</f>
        <v>3</v>
      </c>
      <c r="F165" s="1">
        <v>20</v>
      </c>
      <c r="G165" s="1">
        <v>0</v>
      </c>
      <c r="H165" s="1" t="s">
        <v>5716</v>
      </c>
      <c r="I165" s="1">
        <v>0.06</v>
      </c>
      <c r="J165" s="1">
        <v>0</v>
      </c>
      <c r="K165" s="1">
        <v>0.18</v>
      </c>
      <c r="L165" s="1">
        <v>144000</v>
      </c>
      <c r="M165" s="1" t="s">
        <v>6510</v>
      </c>
    </row>
    <row r="166" spans="1:13" x14ac:dyDescent="0.25">
      <c r="A166" s="1" t="s">
        <v>6414</v>
      </c>
      <c r="B166" s="1">
        <v>1</v>
      </c>
      <c r="C166" s="1">
        <v>1</v>
      </c>
      <c r="D166" s="1">
        <f>IF(Table2[[#This Row],[Position]]&lt;4,3,(IF(Table2[[#This Row],[Position]]&gt;10,1,2)))</f>
        <v>3</v>
      </c>
      <c r="E166" s="1">
        <f>IF(Table2[[#This Row],[Previous Position]]&lt;4,3,(IF(Table2[[#This Row],[Previous Position]]&gt;10,1,2)))</f>
        <v>3</v>
      </c>
      <c r="F166" s="1">
        <v>20</v>
      </c>
      <c r="G166" s="1">
        <v>8.23</v>
      </c>
      <c r="H166" s="1" t="s">
        <v>6726</v>
      </c>
      <c r="I166" s="1">
        <v>0.06</v>
      </c>
      <c r="J166" s="1">
        <v>0.04</v>
      </c>
      <c r="K166" s="1">
        <v>0.34</v>
      </c>
      <c r="L166" s="1">
        <v>47000</v>
      </c>
      <c r="M166" s="1" t="s">
        <v>6413</v>
      </c>
    </row>
    <row r="167" spans="1:13" x14ac:dyDescent="0.25">
      <c r="A167" s="1" t="s">
        <v>6725</v>
      </c>
      <c r="B167" s="1">
        <v>1</v>
      </c>
      <c r="C167" s="1">
        <v>4</v>
      </c>
      <c r="D167" s="1">
        <f>IF(Table2[[#This Row],[Position]]&lt;4,3,(IF(Table2[[#This Row],[Position]]&gt;10,1,2)))</f>
        <v>3</v>
      </c>
      <c r="E167" s="1">
        <f>IF(Table2[[#This Row],[Previous Position]]&lt;4,3,(IF(Table2[[#This Row],[Previous Position]]&gt;10,1,2)))</f>
        <v>2</v>
      </c>
      <c r="F167" s="1">
        <v>20</v>
      </c>
      <c r="G167" s="1">
        <v>0</v>
      </c>
      <c r="H167" s="1" t="s">
        <v>5665</v>
      </c>
      <c r="I167" s="1">
        <v>0.06</v>
      </c>
      <c r="J167" s="1">
        <v>0</v>
      </c>
      <c r="K167" s="1">
        <v>0.52</v>
      </c>
      <c r="L167" s="1">
        <v>83800000</v>
      </c>
      <c r="M167" s="1" t="s">
        <v>6724</v>
      </c>
    </row>
    <row r="168" spans="1:13" x14ac:dyDescent="0.25">
      <c r="A168" s="1" t="s">
        <v>6412</v>
      </c>
      <c r="B168" s="1">
        <v>1</v>
      </c>
      <c r="C168" s="1">
        <v>1</v>
      </c>
      <c r="D168" s="1">
        <f>IF(Table2[[#This Row],[Position]]&lt;4,3,(IF(Table2[[#This Row],[Position]]&gt;10,1,2)))</f>
        <v>3</v>
      </c>
      <c r="E168" s="1">
        <f>IF(Table2[[#This Row],[Previous Position]]&lt;4,3,(IF(Table2[[#This Row],[Previous Position]]&gt;10,1,2)))</f>
        <v>3</v>
      </c>
      <c r="F168" s="1">
        <v>20</v>
      </c>
      <c r="G168" s="1">
        <v>0</v>
      </c>
      <c r="H168" s="1" t="s">
        <v>6723</v>
      </c>
      <c r="I168" s="1">
        <v>0.06</v>
      </c>
      <c r="J168" s="1">
        <v>0</v>
      </c>
      <c r="K168" s="1">
        <v>0.21</v>
      </c>
      <c r="L168" s="1">
        <v>1000</v>
      </c>
      <c r="M168" s="1" t="s">
        <v>6411</v>
      </c>
    </row>
    <row r="169" spans="1:13" x14ac:dyDescent="0.25">
      <c r="A169" s="1" t="s">
        <v>6722</v>
      </c>
      <c r="B169" s="1">
        <v>2</v>
      </c>
      <c r="C169" s="1">
        <v>1</v>
      </c>
      <c r="D169" s="1">
        <f>IF(Table2[[#This Row],[Position]]&lt;4,3,(IF(Table2[[#This Row],[Position]]&gt;10,1,2)))</f>
        <v>3</v>
      </c>
      <c r="E169" s="1">
        <f>IF(Table2[[#This Row],[Previous Position]]&lt;4,3,(IF(Table2[[#This Row],[Previous Position]]&gt;10,1,2)))</f>
        <v>3</v>
      </c>
      <c r="F169" s="1">
        <v>70</v>
      </c>
      <c r="G169" s="1">
        <v>0</v>
      </c>
      <c r="H169" s="1" t="s">
        <v>5659</v>
      </c>
      <c r="I169" s="1">
        <v>0.06</v>
      </c>
      <c r="J169" s="1">
        <v>0</v>
      </c>
      <c r="K169" s="1">
        <v>0.11</v>
      </c>
      <c r="L169" s="1">
        <v>42900000</v>
      </c>
      <c r="M169" s="1" t="s">
        <v>6721</v>
      </c>
    </row>
    <row r="170" spans="1:13" x14ac:dyDescent="0.25">
      <c r="A170" s="1" t="s">
        <v>6720</v>
      </c>
      <c r="B170" s="1">
        <v>2</v>
      </c>
      <c r="C170" s="1">
        <v>2</v>
      </c>
      <c r="D170" s="1">
        <f>IF(Table2[[#This Row],[Position]]&lt;4,3,(IF(Table2[[#This Row],[Position]]&gt;10,1,2)))</f>
        <v>3</v>
      </c>
      <c r="E170" s="1">
        <f>IF(Table2[[#This Row],[Previous Position]]&lt;4,3,(IF(Table2[[#This Row],[Previous Position]]&gt;10,1,2)))</f>
        <v>3</v>
      </c>
      <c r="F170" s="1">
        <v>70</v>
      </c>
      <c r="G170" s="1">
        <v>0</v>
      </c>
      <c r="H170" s="1" t="s">
        <v>6719</v>
      </c>
      <c r="I170" s="1">
        <v>0.06</v>
      </c>
      <c r="J170" s="1">
        <v>0</v>
      </c>
      <c r="K170" s="1">
        <v>0.31</v>
      </c>
      <c r="L170" s="1">
        <v>15000</v>
      </c>
      <c r="M170" s="1" t="s">
        <v>6718</v>
      </c>
    </row>
    <row r="171" spans="1:13" x14ac:dyDescent="0.25">
      <c r="A171" s="1" t="s">
        <v>6717</v>
      </c>
      <c r="B171" s="1">
        <v>2</v>
      </c>
      <c r="C171" s="1">
        <v>2</v>
      </c>
      <c r="D171" s="1">
        <f>IF(Table2[[#This Row],[Position]]&lt;4,3,(IF(Table2[[#This Row],[Position]]&gt;10,1,2)))</f>
        <v>3</v>
      </c>
      <c r="E171" s="1">
        <f>IF(Table2[[#This Row],[Previous Position]]&lt;4,3,(IF(Table2[[#This Row],[Previous Position]]&gt;10,1,2)))</f>
        <v>3</v>
      </c>
      <c r="F171" s="1">
        <v>70</v>
      </c>
      <c r="G171" s="1">
        <v>8.65</v>
      </c>
      <c r="H171" s="1" t="s">
        <v>5660</v>
      </c>
      <c r="I171" s="1">
        <v>0.06</v>
      </c>
      <c r="J171" s="1">
        <v>0.04</v>
      </c>
      <c r="K171" s="1">
        <v>0.25</v>
      </c>
      <c r="L171" s="1">
        <v>65000</v>
      </c>
      <c r="M171" s="1" t="s">
        <v>6716</v>
      </c>
    </row>
    <row r="172" spans="1:13" x14ac:dyDescent="0.25">
      <c r="A172" s="1" t="s">
        <v>6715</v>
      </c>
      <c r="B172" s="1">
        <v>13</v>
      </c>
      <c r="C172" s="1">
        <v>14</v>
      </c>
      <c r="D172" s="1">
        <f>IF(Table2[[#This Row],[Position]]&lt;4,3,(IF(Table2[[#This Row],[Position]]&gt;10,1,2)))</f>
        <v>1</v>
      </c>
      <c r="E172" s="1">
        <f>IF(Table2[[#This Row],[Previous Position]]&lt;4,3,(IF(Table2[[#This Row],[Previous Position]]&gt;10,1,2)))</f>
        <v>1</v>
      </c>
      <c r="F172" s="1">
        <v>1000</v>
      </c>
      <c r="G172" s="1">
        <v>3.99</v>
      </c>
      <c r="H172" s="1" t="s">
        <v>5966</v>
      </c>
      <c r="I172" s="1">
        <v>0.06</v>
      </c>
      <c r="J172" s="1">
        <v>0.02</v>
      </c>
      <c r="K172" s="1">
        <v>0.05</v>
      </c>
      <c r="L172" s="1">
        <v>80000</v>
      </c>
      <c r="M172" s="1" t="s">
        <v>6714</v>
      </c>
    </row>
    <row r="173" spans="1:13" x14ac:dyDescent="0.25">
      <c r="A173" s="1" t="s">
        <v>6713</v>
      </c>
      <c r="B173" s="1">
        <v>13</v>
      </c>
      <c r="C173" s="1">
        <v>0</v>
      </c>
      <c r="D173" s="1">
        <f>IF(Table2[[#This Row],[Position]]&lt;4,3,(IF(Table2[[#This Row],[Position]]&gt;10,1,2)))</f>
        <v>1</v>
      </c>
      <c r="E173" s="1">
        <f>IF(Table2[[#This Row],[Previous Position]]&lt;4,3,(IF(Table2[[#This Row],[Previous Position]]&gt;10,1,2)))</f>
        <v>3</v>
      </c>
      <c r="F173" s="1">
        <v>1000</v>
      </c>
      <c r="G173" s="1">
        <v>40.090000000000003</v>
      </c>
      <c r="H173" s="1" t="s">
        <v>5674</v>
      </c>
      <c r="I173" s="1">
        <v>0.06</v>
      </c>
      <c r="J173" s="1">
        <v>0.2</v>
      </c>
      <c r="K173" s="1">
        <v>0.97</v>
      </c>
      <c r="L173" s="1">
        <v>427000000</v>
      </c>
      <c r="M173" s="1" t="s">
        <v>6712</v>
      </c>
    </row>
    <row r="174" spans="1:13" x14ac:dyDescent="0.25">
      <c r="A174" s="1" t="s">
        <v>769</v>
      </c>
      <c r="B174" s="1">
        <v>6</v>
      </c>
      <c r="C174" s="1">
        <v>6</v>
      </c>
      <c r="D174" s="1">
        <f>IF(Table2[[#This Row],[Position]]&lt;4,3,(IF(Table2[[#This Row],[Position]]&gt;10,1,2)))</f>
        <v>2</v>
      </c>
      <c r="E174" s="1">
        <f>IF(Table2[[#This Row],[Previous Position]]&lt;4,3,(IF(Table2[[#This Row],[Previous Position]]&gt;10,1,2)))</f>
        <v>2</v>
      </c>
      <c r="F174" s="1">
        <v>170</v>
      </c>
      <c r="G174" s="1">
        <v>1.85</v>
      </c>
      <c r="H174" s="1" t="s">
        <v>5766</v>
      </c>
      <c r="I174" s="1">
        <v>0.05</v>
      </c>
      <c r="J174" s="1">
        <v>0</v>
      </c>
      <c r="K174" s="1">
        <v>0.46</v>
      </c>
      <c r="L174" s="1">
        <v>22300000</v>
      </c>
      <c r="M174" s="1" t="s">
        <v>770</v>
      </c>
    </row>
    <row r="175" spans="1:13" x14ac:dyDescent="0.25">
      <c r="A175" s="1" t="s">
        <v>6711</v>
      </c>
      <c r="B175" s="1">
        <v>5</v>
      </c>
      <c r="C175" s="1">
        <v>5</v>
      </c>
      <c r="D175" s="1">
        <f>IF(Table2[[#This Row],[Position]]&lt;4,3,(IF(Table2[[#This Row],[Position]]&gt;10,1,2)))</f>
        <v>2</v>
      </c>
      <c r="E175" s="1">
        <f>IF(Table2[[#This Row],[Previous Position]]&lt;4,3,(IF(Table2[[#This Row],[Previous Position]]&gt;10,1,2)))</f>
        <v>2</v>
      </c>
      <c r="F175" s="1">
        <v>170</v>
      </c>
      <c r="G175" s="1">
        <v>28.41</v>
      </c>
      <c r="H175" s="1" t="s">
        <v>5959</v>
      </c>
      <c r="I175" s="1">
        <v>0.05</v>
      </c>
      <c r="J175" s="1">
        <v>0.13</v>
      </c>
      <c r="K175" s="1">
        <v>0.83</v>
      </c>
      <c r="L175" s="1">
        <v>460000</v>
      </c>
      <c r="M175" s="1" t="s">
        <v>6710</v>
      </c>
    </row>
    <row r="176" spans="1:13" x14ac:dyDescent="0.25">
      <c r="A176" s="1" t="s">
        <v>6709</v>
      </c>
      <c r="B176" s="1">
        <v>5</v>
      </c>
      <c r="C176" s="1">
        <v>5</v>
      </c>
      <c r="D176" s="1">
        <f>IF(Table2[[#This Row],[Position]]&lt;4,3,(IF(Table2[[#This Row],[Position]]&gt;10,1,2)))</f>
        <v>2</v>
      </c>
      <c r="E176" s="1">
        <f>IF(Table2[[#This Row],[Previous Position]]&lt;4,3,(IF(Table2[[#This Row],[Previous Position]]&gt;10,1,2)))</f>
        <v>2</v>
      </c>
      <c r="F176" s="1">
        <v>170</v>
      </c>
      <c r="G176" s="1">
        <v>33.92</v>
      </c>
      <c r="H176" s="1" t="s">
        <v>5959</v>
      </c>
      <c r="I176" s="1">
        <v>0.05</v>
      </c>
      <c r="J176" s="1">
        <v>0.16</v>
      </c>
      <c r="K176" s="1">
        <v>0.95</v>
      </c>
      <c r="L176" s="1">
        <v>1250000</v>
      </c>
      <c r="M176" s="1" t="s">
        <v>6708</v>
      </c>
    </row>
    <row r="177" spans="1:13" x14ac:dyDescent="0.25">
      <c r="A177" s="1" t="s">
        <v>6665</v>
      </c>
      <c r="B177" s="1">
        <v>7</v>
      </c>
      <c r="C177" s="1">
        <v>8</v>
      </c>
      <c r="D177" s="1">
        <f>IF(Table2[[#This Row],[Position]]&lt;4,3,(IF(Table2[[#This Row],[Position]]&gt;10,1,2)))</f>
        <v>2</v>
      </c>
      <c r="E177" s="1">
        <f>IF(Table2[[#This Row],[Previous Position]]&lt;4,3,(IF(Table2[[#This Row],[Previous Position]]&gt;10,1,2)))</f>
        <v>2</v>
      </c>
      <c r="F177" s="1">
        <v>210</v>
      </c>
      <c r="G177" s="1">
        <v>0</v>
      </c>
      <c r="H177" s="1" t="s">
        <v>5847</v>
      </c>
      <c r="I177" s="1">
        <v>0.05</v>
      </c>
      <c r="J177" s="1">
        <v>0</v>
      </c>
      <c r="K177" s="1">
        <v>0.08</v>
      </c>
      <c r="L177" s="1">
        <v>27200000</v>
      </c>
      <c r="M177" s="1" t="s">
        <v>6664</v>
      </c>
    </row>
    <row r="178" spans="1:13" x14ac:dyDescent="0.25">
      <c r="A178" s="1" t="s">
        <v>3257</v>
      </c>
      <c r="B178" s="1">
        <v>7</v>
      </c>
      <c r="C178" s="1">
        <v>6</v>
      </c>
      <c r="D178" s="1">
        <f>IF(Table2[[#This Row],[Position]]&lt;4,3,(IF(Table2[[#This Row],[Position]]&gt;10,1,2)))</f>
        <v>2</v>
      </c>
      <c r="E178" s="1">
        <f>IF(Table2[[#This Row],[Previous Position]]&lt;4,3,(IF(Table2[[#This Row],[Previous Position]]&gt;10,1,2)))</f>
        <v>2</v>
      </c>
      <c r="F178" s="1">
        <v>210</v>
      </c>
      <c r="G178" s="1">
        <v>0</v>
      </c>
      <c r="H178" s="1" t="s">
        <v>6707</v>
      </c>
      <c r="I178" s="1">
        <v>0.05</v>
      </c>
      <c r="J178" s="1">
        <v>0</v>
      </c>
      <c r="K178" s="1">
        <v>0.02</v>
      </c>
      <c r="L178" s="1">
        <v>15800000</v>
      </c>
      <c r="M178" s="1" t="s">
        <v>3259</v>
      </c>
    </row>
    <row r="179" spans="1:13" x14ac:dyDescent="0.25">
      <c r="A179" s="1" t="s">
        <v>233</v>
      </c>
      <c r="B179" s="1">
        <v>3</v>
      </c>
      <c r="C179" s="1">
        <v>3</v>
      </c>
      <c r="D179" s="1">
        <f>IF(Table2[[#This Row],[Position]]&lt;4,3,(IF(Table2[[#This Row],[Position]]&gt;10,1,2)))</f>
        <v>3</v>
      </c>
      <c r="E179" s="1">
        <f>IF(Table2[[#This Row],[Previous Position]]&lt;4,3,(IF(Table2[[#This Row],[Previous Position]]&gt;10,1,2)))</f>
        <v>3</v>
      </c>
      <c r="F179" s="1">
        <v>90</v>
      </c>
      <c r="G179" s="1">
        <v>27.97</v>
      </c>
      <c r="H179" s="1" t="s">
        <v>6177</v>
      </c>
      <c r="I179" s="1">
        <v>0.05</v>
      </c>
      <c r="J179" s="1">
        <v>0.12</v>
      </c>
      <c r="K179" s="1">
        <v>0.7</v>
      </c>
      <c r="L179" s="1">
        <v>1560000</v>
      </c>
      <c r="M179" s="1" t="s">
        <v>235</v>
      </c>
    </row>
    <row r="180" spans="1:13" x14ac:dyDescent="0.25">
      <c r="A180" s="1" t="s">
        <v>1693</v>
      </c>
      <c r="B180" s="1">
        <v>3</v>
      </c>
      <c r="C180" s="1">
        <v>3</v>
      </c>
      <c r="D180" s="1">
        <f>IF(Table2[[#This Row],[Position]]&lt;4,3,(IF(Table2[[#This Row],[Position]]&gt;10,1,2)))</f>
        <v>3</v>
      </c>
      <c r="E180" s="1">
        <f>IF(Table2[[#This Row],[Previous Position]]&lt;4,3,(IF(Table2[[#This Row],[Previous Position]]&gt;10,1,2)))</f>
        <v>3</v>
      </c>
      <c r="F180" s="1">
        <v>90</v>
      </c>
      <c r="G180" s="1">
        <v>30</v>
      </c>
      <c r="H180" s="1" t="s">
        <v>5674</v>
      </c>
      <c r="I180" s="1">
        <v>0.05</v>
      </c>
      <c r="J180" s="1">
        <v>0.13</v>
      </c>
      <c r="K180" s="1">
        <v>0.85</v>
      </c>
      <c r="L180" s="1">
        <v>5470000</v>
      </c>
      <c r="M180" s="1" t="s">
        <v>1694</v>
      </c>
    </row>
    <row r="181" spans="1:13" x14ac:dyDescent="0.25">
      <c r="A181" s="1" t="s">
        <v>1237</v>
      </c>
      <c r="B181" s="1">
        <v>3</v>
      </c>
      <c r="C181" s="1">
        <v>1</v>
      </c>
      <c r="D181" s="1">
        <f>IF(Table2[[#This Row],[Position]]&lt;4,3,(IF(Table2[[#This Row],[Position]]&gt;10,1,2)))</f>
        <v>3</v>
      </c>
      <c r="E181" s="1">
        <f>IF(Table2[[#This Row],[Previous Position]]&lt;4,3,(IF(Table2[[#This Row],[Previous Position]]&gt;10,1,2)))</f>
        <v>3</v>
      </c>
      <c r="F181" s="1">
        <v>90</v>
      </c>
      <c r="G181" s="1">
        <v>20.02</v>
      </c>
      <c r="H181" s="1" t="s">
        <v>5711</v>
      </c>
      <c r="I181" s="1">
        <v>0.05</v>
      </c>
      <c r="J181" s="1">
        <v>0.09</v>
      </c>
      <c r="K181" s="1">
        <v>0.94</v>
      </c>
      <c r="L181" s="1">
        <v>69800000</v>
      </c>
      <c r="M181" s="1" t="s">
        <v>1238</v>
      </c>
    </row>
    <row r="182" spans="1:13" x14ac:dyDescent="0.25">
      <c r="A182" s="1" t="s">
        <v>6528</v>
      </c>
      <c r="B182" s="1">
        <v>3</v>
      </c>
      <c r="C182" s="1">
        <v>2</v>
      </c>
      <c r="D182" s="1">
        <f>IF(Table2[[#This Row],[Position]]&lt;4,3,(IF(Table2[[#This Row],[Position]]&gt;10,1,2)))</f>
        <v>3</v>
      </c>
      <c r="E182" s="1">
        <f>IF(Table2[[#This Row],[Previous Position]]&lt;4,3,(IF(Table2[[#This Row],[Previous Position]]&gt;10,1,2)))</f>
        <v>3</v>
      </c>
      <c r="F182" s="1">
        <v>90</v>
      </c>
      <c r="G182" s="1">
        <v>0</v>
      </c>
      <c r="H182" s="1" t="s">
        <v>5851</v>
      </c>
      <c r="I182" s="1">
        <v>0.05</v>
      </c>
      <c r="J182" s="1">
        <v>0</v>
      </c>
      <c r="K182" s="1">
        <v>0.09</v>
      </c>
      <c r="L182" s="1">
        <v>239000</v>
      </c>
      <c r="M182" s="1" t="s">
        <v>6527</v>
      </c>
    </row>
    <row r="183" spans="1:13" x14ac:dyDescent="0.25">
      <c r="A183" s="1" t="s">
        <v>129</v>
      </c>
      <c r="B183" s="1">
        <v>16</v>
      </c>
      <c r="C183" s="1">
        <v>14</v>
      </c>
      <c r="D183" s="1">
        <f>IF(Table2[[#This Row],[Position]]&lt;4,3,(IF(Table2[[#This Row],[Position]]&gt;10,1,2)))</f>
        <v>1</v>
      </c>
      <c r="E183" s="1">
        <f>IF(Table2[[#This Row],[Previous Position]]&lt;4,3,(IF(Table2[[#This Row],[Previous Position]]&gt;10,1,2)))</f>
        <v>1</v>
      </c>
      <c r="F183" s="1">
        <v>1600</v>
      </c>
      <c r="G183" s="1">
        <v>22.45</v>
      </c>
      <c r="H183" s="1" t="s">
        <v>5670</v>
      </c>
      <c r="I183" s="1">
        <v>0.05</v>
      </c>
      <c r="J183" s="1">
        <v>0.1</v>
      </c>
      <c r="K183" s="1">
        <v>0.93</v>
      </c>
      <c r="L183" s="1">
        <v>65800000</v>
      </c>
      <c r="M183" s="1" t="s">
        <v>131</v>
      </c>
    </row>
    <row r="184" spans="1:13" x14ac:dyDescent="0.25">
      <c r="A184" s="1" t="s">
        <v>6706</v>
      </c>
      <c r="B184" s="1">
        <v>11</v>
      </c>
      <c r="C184" s="1">
        <v>11</v>
      </c>
      <c r="D184" s="1">
        <f>IF(Table2[[#This Row],[Position]]&lt;4,3,(IF(Table2[[#This Row],[Position]]&gt;10,1,2)))</f>
        <v>1</v>
      </c>
      <c r="E184" s="1">
        <f>IF(Table2[[#This Row],[Previous Position]]&lt;4,3,(IF(Table2[[#This Row],[Previous Position]]&gt;10,1,2)))</f>
        <v>1</v>
      </c>
      <c r="F184" s="1">
        <v>170</v>
      </c>
      <c r="G184" s="1">
        <v>9.94</v>
      </c>
      <c r="H184" s="1" t="s">
        <v>5834</v>
      </c>
      <c r="I184" s="1">
        <v>0.05</v>
      </c>
      <c r="J184" s="1">
        <v>0.04</v>
      </c>
      <c r="K184" s="1">
        <v>0.68</v>
      </c>
      <c r="L184" s="1">
        <v>21000000</v>
      </c>
      <c r="M184" s="1" t="s">
        <v>6705</v>
      </c>
    </row>
    <row r="185" spans="1:13" x14ac:dyDescent="0.25">
      <c r="A185" s="1" t="s">
        <v>711</v>
      </c>
      <c r="B185" s="1">
        <v>10</v>
      </c>
      <c r="C185" s="1">
        <v>14</v>
      </c>
      <c r="D185" s="1">
        <f>IF(Table2[[#This Row],[Position]]&lt;4,3,(IF(Table2[[#This Row],[Position]]&gt;10,1,2)))</f>
        <v>2</v>
      </c>
      <c r="E185" s="1">
        <f>IF(Table2[[#This Row],[Previous Position]]&lt;4,3,(IF(Table2[[#This Row],[Previous Position]]&gt;10,1,2)))</f>
        <v>1</v>
      </c>
      <c r="F185" s="1">
        <v>260</v>
      </c>
      <c r="G185" s="1">
        <v>41.65</v>
      </c>
      <c r="H185" s="1" t="s">
        <v>5818</v>
      </c>
      <c r="I185" s="1">
        <v>0.05</v>
      </c>
      <c r="J185" s="1">
        <v>0.18</v>
      </c>
      <c r="K185" s="1">
        <v>0.89</v>
      </c>
      <c r="L185" s="1">
        <v>99700000</v>
      </c>
      <c r="M185" s="1" t="s">
        <v>712</v>
      </c>
    </row>
    <row r="186" spans="1:13" x14ac:dyDescent="0.25">
      <c r="A186" s="1" t="s">
        <v>6490</v>
      </c>
      <c r="B186" s="1">
        <v>10</v>
      </c>
      <c r="C186" s="1">
        <v>10</v>
      </c>
      <c r="D186" s="1">
        <f>IF(Table2[[#This Row],[Position]]&lt;4,3,(IF(Table2[[#This Row],[Position]]&gt;10,1,2)))</f>
        <v>2</v>
      </c>
      <c r="E186" s="1">
        <f>IF(Table2[[#This Row],[Previous Position]]&lt;4,3,(IF(Table2[[#This Row],[Previous Position]]&gt;10,1,2)))</f>
        <v>2</v>
      </c>
      <c r="F186" s="1">
        <v>260</v>
      </c>
      <c r="G186" s="1">
        <v>9.9600000000000009</v>
      </c>
      <c r="H186" s="1" t="s">
        <v>5954</v>
      </c>
      <c r="I186" s="1">
        <v>0.05</v>
      </c>
      <c r="J186" s="1">
        <v>0.04</v>
      </c>
      <c r="K186" s="1">
        <v>0.05</v>
      </c>
      <c r="L186" s="1">
        <v>76400000</v>
      </c>
      <c r="M186" s="1" t="s">
        <v>6489</v>
      </c>
    </row>
    <row r="187" spans="1:13" x14ac:dyDescent="0.25">
      <c r="A187" s="1" t="s">
        <v>6704</v>
      </c>
      <c r="B187" s="1">
        <v>10</v>
      </c>
      <c r="C187" s="1">
        <v>10</v>
      </c>
      <c r="D187" s="1">
        <f>IF(Table2[[#This Row],[Position]]&lt;4,3,(IF(Table2[[#This Row],[Position]]&gt;10,1,2)))</f>
        <v>2</v>
      </c>
      <c r="E187" s="1">
        <f>IF(Table2[[#This Row],[Previous Position]]&lt;4,3,(IF(Table2[[#This Row],[Previous Position]]&gt;10,1,2)))</f>
        <v>2</v>
      </c>
      <c r="F187" s="1">
        <v>260</v>
      </c>
      <c r="G187" s="1">
        <v>0.8</v>
      </c>
      <c r="H187" s="1" t="s">
        <v>6701</v>
      </c>
      <c r="I187" s="1">
        <v>0.05</v>
      </c>
      <c r="J187" s="1">
        <v>0</v>
      </c>
      <c r="K187" s="1">
        <v>0.15</v>
      </c>
      <c r="L187" s="1">
        <v>297000</v>
      </c>
      <c r="M187" s="1" t="s">
        <v>6703</v>
      </c>
    </row>
    <row r="188" spans="1:13" x14ac:dyDescent="0.25">
      <c r="A188" s="1" t="s">
        <v>729</v>
      </c>
      <c r="B188" s="1">
        <v>9</v>
      </c>
      <c r="C188" s="1">
        <v>10</v>
      </c>
      <c r="D188" s="1">
        <f>IF(Table2[[#This Row],[Position]]&lt;4,3,(IF(Table2[[#This Row],[Position]]&gt;10,1,2)))</f>
        <v>2</v>
      </c>
      <c r="E188" s="1">
        <f>IF(Table2[[#This Row],[Previous Position]]&lt;4,3,(IF(Table2[[#This Row],[Previous Position]]&gt;10,1,2)))</f>
        <v>2</v>
      </c>
      <c r="F188" s="1">
        <v>260</v>
      </c>
      <c r="G188" s="1">
        <v>30.86</v>
      </c>
      <c r="H188" s="1" t="s">
        <v>5811</v>
      </c>
      <c r="I188" s="1">
        <v>0.05</v>
      </c>
      <c r="J188" s="1">
        <v>0.13</v>
      </c>
      <c r="K188" s="1">
        <v>0.96</v>
      </c>
      <c r="L188" s="1">
        <v>250000000</v>
      </c>
      <c r="M188" s="1" t="s">
        <v>731</v>
      </c>
    </row>
    <row r="189" spans="1:13" x14ac:dyDescent="0.25">
      <c r="A189" s="1" t="s">
        <v>6702</v>
      </c>
      <c r="B189" s="1">
        <v>10</v>
      </c>
      <c r="C189" s="1">
        <v>10</v>
      </c>
      <c r="D189" s="1">
        <f>IF(Table2[[#This Row],[Position]]&lt;4,3,(IF(Table2[[#This Row],[Position]]&gt;10,1,2)))</f>
        <v>2</v>
      </c>
      <c r="E189" s="1">
        <f>IF(Table2[[#This Row],[Previous Position]]&lt;4,3,(IF(Table2[[#This Row],[Previous Position]]&gt;10,1,2)))</f>
        <v>2</v>
      </c>
      <c r="F189" s="1">
        <v>260</v>
      </c>
      <c r="G189" s="1">
        <v>0.14000000000000001</v>
      </c>
      <c r="H189" s="1" t="s">
        <v>6701</v>
      </c>
      <c r="I189" s="1">
        <v>0.05</v>
      </c>
      <c r="J189" s="1">
        <v>0</v>
      </c>
      <c r="K189" s="1">
        <v>0.26</v>
      </c>
      <c r="L189" s="1">
        <v>4850000</v>
      </c>
      <c r="M189" s="1" t="s">
        <v>6700</v>
      </c>
    </row>
    <row r="190" spans="1:13" x14ac:dyDescent="0.25">
      <c r="A190" s="1" t="s">
        <v>6699</v>
      </c>
      <c r="B190" s="1">
        <v>8</v>
      </c>
      <c r="C190" s="1">
        <v>7</v>
      </c>
      <c r="D190" s="1">
        <f>IF(Table2[[#This Row],[Position]]&lt;4,3,(IF(Table2[[#This Row],[Position]]&gt;10,1,2)))</f>
        <v>2</v>
      </c>
      <c r="E190" s="1">
        <f>IF(Table2[[#This Row],[Previous Position]]&lt;4,3,(IF(Table2[[#This Row],[Previous Position]]&gt;10,1,2)))</f>
        <v>2</v>
      </c>
      <c r="F190" s="1">
        <v>260</v>
      </c>
      <c r="G190" s="1">
        <v>25.56</v>
      </c>
      <c r="H190" s="1" t="s">
        <v>6324</v>
      </c>
      <c r="I190" s="1">
        <v>0.05</v>
      </c>
      <c r="J190" s="1">
        <v>0.11</v>
      </c>
      <c r="K190" s="1">
        <v>0.85</v>
      </c>
      <c r="L190" s="1">
        <v>20400000</v>
      </c>
      <c r="M190" s="1" t="s">
        <v>6698</v>
      </c>
    </row>
    <row r="191" spans="1:13" x14ac:dyDescent="0.25">
      <c r="A191" s="1" t="s">
        <v>6697</v>
      </c>
      <c r="B191" s="1">
        <v>4</v>
      </c>
      <c r="C191" s="1">
        <v>4</v>
      </c>
      <c r="D191" s="1">
        <f>IF(Table2[[#This Row],[Position]]&lt;4,3,(IF(Table2[[#This Row],[Position]]&gt;10,1,2)))</f>
        <v>2</v>
      </c>
      <c r="E191" s="1">
        <f>IF(Table2[[#This Row],[Previous Position]]&lt;4,3,(IF(Table2[[#This Row],[Previous Position]]&gt;10,1,2)))</f>
        <v>2</v>
      </c>
      <c r="F191" s="1">
        <v>110</v>
      </c>
      <c r="G191" s="1">
        <v>0</v>
      </c>
      <c r="H191" s="1" t="s">
        <v>5789</v>
      </c>
      <c r="I191" s="1">
        <v>0.05</v>
      </c>
      <c r="J191" s="1">
        <v>0</v>
      </c>
      <c r="K191" s="1">
        <v>0.23</v>
      </c>
      <c r="L191" s="1">
        <v>212000</v>
      </c>
      <c r="M191" s="1" t="s">
        <v>6696</v>
      </c>
    </row>
    <row r="192" spans="1:13" x14ac:dyDescent="0.25">
      <c r="A192" s="1" t="s">
        <v>6695</v>
      </c>
      <c r="B192" s="1">
        <v>4</v>
      </c>
      <c r="C192" s="1">
        <v>0</v>
      </c>
      <c r="D192" s="1">
        <f>IF(Table2[[#This Row],[Position]]&lt;4,3,(IF(Table2[[#This Row],[Position]]&gt;10,1,2)))</f>
        <v>2</v>
      </c>
      <c r="E192" s="1">
        <f>IF(Table2[[#This Row],[Previous Position]]&lt;4,3,(IF(Table2[[#This Row],[Previous Position]]&gt;10,1,2)))</f>
        <v>3</v>
      </c>
      <c r="F192" s="1">
        <v>110</v>
      </c>
      <c r="G192" s="1">
        <v>42.24</v>
      </c>
      <c r="H192" s="1" t="s">
        <v>5963</v>
      </c>
      <c r="I192" s="1">
        <v>0.05</v>
      </c>
      <c r="J192" s="1">
        <v>0.18</v>
      </c>
      <c r="K192" s="1">
        <v>0.92</v>
      </c>
      <c r="L192" s="1">
        <v>54800000</v>
      </c>
      <c r="M192" s="1" t="s">
        <v>6694</v>
      </c>
    </row>
    <row r="193" spans="1:13" x14ac:dyDescent="0.25">
      <c r="A193" s="1" t="s">
        <v>6693</v>
      </c>
      <c r="B193" s="1">
        <v>12</v>
      </c>
      <c r="C193" s="1">
        <v>11</v>
      </c>
      <c r="D193" s="1">
        <f>IF(Table2[[#This Row],[Position]]&lt;4,3,(IF(Table2[[#This Row],[Position]]&gt;10,1,2)))</f>
        <v>1</v>
      </c>
      <c r="E193" s="1">
        <f>IF(Table2[[#This Row],[Previous Position]]&lt;4,3,(IF(Table2[[#This Row],[Previous Position]]&gt;10,1,2)))</f>
        <v>1</v>
      </c>
      <c r="F193" s="1">
        <v>590</v>
      </c>
      <c r="G193" s="1">
        <v>2.2200000000000002</v>
      </c>
      <c r="H193" s="1" t="s">
        <v>6692</v>
      </c>
      <c r="I193" s="1">
        <v>0.05</v>
      </c>
      <c r="J193" s="1">
        <v>0</v>
      </c>
      <c r="K193" s="1">
        <v>0.03</v>
      </c>
      <c r="L193" s="1">
        <v>815000</v>
      </c>
      <c r="M193" s="1" t="s">
        <v>6691</v>
      </c>
    </row>
    <row r="194" spans="1:13" x14ac:dyDescent="0.25">
      <c r="A194" s="1" t="s">
        <v>6690</v>
      </c>
      <c r="B194" s="1">
        <v>6</v>
      </c>
      <c r="C194" s="1">
        <v>6</v>
      </c>
      <c r="D194" s="1">
        <f>IF(Table2[[#This Row],[Position]]&lt;4,3,(IF(Table2[[#This Row],[Position]]&gt;10,1,2)))</f>
        <v>2</v>
      </c>
      <c r="E194" s="1">
        <f>IF(Table2[[#This Row],[Previous Position]]&lt;4,3,(IF(Table2[[#This Row],[Previous Position]]&gt;10,1,2)))</f>
        <v>2</v>
      </c>
      <c r="F194" s="1">
        <v>140</v>
      </c>
      <c r="G194" s="1">
        <v>18.350000000000001</v>
      </c>
      <c r="H194" s="1" t="s">
        <v>5959</v>
      </c>
      <c r="I194" s="1">
        <v>0.04</v>
      </c>
      <c r="J194" s="1">
        <v>7.0000000000000007E-2</v>
      </c>
      <c r="K194" s="1">
        <v>0.97</v>
      </c>
      <c r="L194" s="1">
        <v>1170000</v>
      </c>
      <c r="M194" s="1" t="s">
        <v>6689</v>
      </c>
    </row>
    <row r="195" spans="1:13" x14ac:dyDescent="0.25">
      <c r="A195" s="1" t="s">
        <v>6688</v>
      </c>
      <c r="B195" s="1">
        <v>6</v>
      </c>
      <c r="C195" s="1">
        <v>6</v>
      </c>
      <c r="D195" s="1">
        <f>IF(Table2[[#This Row],[Position]]&lt;4,3,(IF(Table2[[#This Row],[Position]]&gt;10,1,2)))</f>
        <v>2</v>
      </c>
      <c r="E195" s="1">
        <f>IF(Table2[[#This Row],[Previous Position]]&lt;4,3,(IF(Table2[[#This Row],[Previous Position]]&gt;10,1,2)))</f>
        <v>2</v>
      </c>
      <c r="F195" s="1">
        <v>140</v>
      </c>
      <c r="G195" s="1">
        <v>11.57</v>
      </c>
      <c r="H195" s="1" t="s">
        <v>5959</v>
      </c>
      <c r="I195" s="1">
        <v>0.04</v>
      </c>
      <c r="J195" s="1">
        <v>0.04</v>
      </c>
      <c r="K195" s="1">
        <v>0.26</v>
      </c>
      <c r="L195" s="1">
        <v>1790000</v>
      </c>
      <c r="M195" s="1" t="s">
        <v>6687</v>
      </c>
    </row>
    <row r="196" spans="1:13" x14ac:dyDescent="0.25">
      <c r="A196" s="1" t="s">
        <v>6686</v>
      </c>
      <c r="B196" s="1">
        <v>6</v>
      </c>
      <c r="C196" s="1">
        <v>7</v>
      </c>
      <c r="D196" s="1">
        <f>IF(Table2[[#This Row],[Position]]&lt;4,3,(IF(Table2[[#This Row],[Position]]&gt;10,1,2)))</f>
        <v>2</v>
      </c>
      <c r="E196" s="1">
        <f>IF(Table2[[#This Row],[Previous Position]]&lt;4,3,(IF(Table2[[#This Row],[Previous Position]]&gt;10,1,2)))</f>
        <v>2</v>
      </c>
      <c r="F196" s="1">
        <v>140</v>
      </c>
      <c r="G196" s="1">
        <v>1.72</v>
      </c>
      <c r="H196" s="1" t="s">
        <v>5660</v>
      </c>
      <c r="I196" s="1">
        <v>0.04</v>
      </c>
      <c r="J196" s="1">
        <v>0</v>
      </c>
      <c r="K196" s="1">
        <v>7.0000000000000007E-2</v>
      </c>
      <c r="L196" s="1">
        <v>73500000</v>
      </c>
      <c r="M196" s="1" t="s">
        <v>6685</v>
      </c>
    </row>
    <row r="197" spans="1:13" x14ac:dyDescent="0.25">
      <c r="A197" s="1" t="s">
        <v>6612</v>
      </c>
      <c r="B197" s="1">
        <v>6</v>
      </c>
      <c r="C197" s="1">
        <v>6</v>
      </c>
      <c r="D197" s="1">
        <f>IF(Table2[[#This Row],[Position]]&lt;4,3,(IF(Table2[[#This Row],[Position]]&gt;10,1,2)))</f>
        <v>2</v>
      </c>
      <c r="E197" s="1">
        <f>IF(Table2[[#This Row],[Previous Position]]&lt;4,3,(IF(Table2[[#This Row],[Previous Position]]&gt;10,1,2)))</f>
        <v>2</v>
      </c>
      <c r="F197" s="1">
        <v>140</v>
      </c>
      <c r="G197" s="1">
        <v>15.59</v>
      </c>
      <c r="H197" s="1" t="s">
        <v>5660</v>
      </c>
      <c r="I197" s="1">
        <v>0.04</v>
      </c>
      <c r="J197" s="1">
        <v>0.06</v>
      </c>
      <c r="K197" s="1">
        <v>0.28000000000000003</v>
      </c>
      <c r="L197" s="1">
        <v>53400000</v>
      </c>
      <c r="M197" s="1" t="s">
        <v>6611</v>
      </c>
    </row>
    <row r="198" spans="1:13" x14ac:dyDescent="0.25">
      <c r="A198" s="1" t="s">
        <v>6612</v>
      </c>
      <c r="B198" s="1">
        <v>5</v>
      </c>
      <c r="C198" s="1">
        <v>5</v>
      </c>
      <c r="D198" s="1">
        <f>IF(Table2[[#This Row],[Position]]&lt;4,3,(IF(Table2[[#This Row],[Position]]&gt;10,1,2)))</f>
        <v>2</v>
      </c>
      <c r="E198" s="1">
        <f>IF(Table2[[#This Row],[Previous Position]]&lt;4,3,(IF(Table2[[#This Row],[Previous Position]]&gt;10,1,2)))</f>
        <v>2</v>
      </c>
      <c r="F198" s="1">
        <v>140</v>
      </c>
      <c r="G198" s="1">
        <v>15.59</v>
      </c>
      <c r="H198" s="1" t="s">
        <v>5757</v>
      </c>
      <c r="I198" s="1">
        <v>0.04</v>
      </c>
      <c r="J198" s="1">
        <v>0.06</v>
      </c>
      <c r="K198" s="1">
        <v>0.28000000000000003</v>
      </c>
      <c r="L198" s="1">
        <v>53400000</v>
      </c>
      <c r="M198" s="1" t="s">
        <v>6611</v>
      </c>
    </row>
    <row r="199" spans="1:13" x14ac:dyDescent="0.25">
      <c r="A199" s="1" t="s">
        <v>6684</v>
      </c>
      <c r="B199" s="1">
        <v>6</v>
      </c>
      <c r="C199" s="1">
        <v>5</v>
      </c>
      <c r="D199" s="1">
        <f>IF(Table2[[#This Row],[Position]]&lt;4,3,(IF(Table2[[#This Row],[Position]]&gt;10,1,2)))</f>
        <v>2</v>
      </c>
      <c r="E199" s="1">
        <f>IF(Table2[[#This Row],[Previous Position]]&lt;4,3,(IF(Table2[[#This Row],[Previous Position]]&gt;10,1,2)))</f>
        <v>2</v>
      </c>
      <c r="F199" s="1">
        <v>140</v>
      </c>
      <c r="G199" s="1">
        <v>0</v>
      </c>
      <c r="H199" s="1" t="s">
        <v>5702</v>
      </c>
      <c r="I199" s="1">
        <v>0.04</v>
      </c>
      <c r="J199" s="1">
        <v>0</v>
      </c>
      <c r="K199" s="1">
        <v>0.08</v>
      </c>
      <c r="L199" s="1">
        <v>85000</v>
      </c>
      <c r="M199" s="1" t="s">
        <v>6683</v>
      </c>
    </row>
    <row r="200" spans="1:13" x14ac:dyDescent="0.25">
      <c r="A200" s="1" t="s">
        <v>445</v>
      </c>
      <c r="B200" s="1">
        <v>7</v>
      </c>
      <c r="C200" s="1">
        <v>8</v>
      </c>
      <c r="D200" s="1">
        <f>IF(Table2[[#This Row],[Position]]&lt;4,3,(IF(Table2[[#This Row],[Position]]&gt;10,1,2)))</f>
        <v>2</v>
      </c>
      <c r="E200" s="1">
        <f>IF(Table2[[#This Row],[Previous Position]]&lt;4,3,(IF(Table2[[#This Row],[Previous Position]]&gt;10,1,2)))</f>
        <v>2</v>
      </c>
      <c r="F200" s="1">
        <v>170</v>
      </c>
      <c r="G200" s="1">
        <v>23.18</v>
      </c>
      <c r="H200" s="1" t="s">
        <v>5811</v>
      </c>
      <c r="I200" s="1">
        <v>0.04</v>
      </c>
      <c r="J200" s="1">
        <v>0.08</v>
      </c>
      <c r="K200" s="1">
        <v>0.93</v>
      </c>
      <c r="L200" s="1">
        <v>4690000</v>
      </c>
      <c r="M200" s="1" t="s">
        <v>447</v>
      </c>
    </row>
    <row r="201" spans="1:13" x14ac:dyDescent="0.25">
      <c r="A201" s="1" t="s">
        <v>448</v>
      </c>
      <c r="B201" s="1">
        <v>7</v>
      </c>
      <c r="C201" s="1">
        <v>7</v>
      </c>
      <c r="D201" s="1">
        <f>IF(Table2[[#This Row],[Position]]&lt;4,3,(IF(Table2[[#This Row],[Position]]&gt;10,1,2)))</f>
        <v>2</v>
      </c>
      <c r="E201" s="1">
        <f>IF(Table2[[#This Row],[Previous Position]]&lt;4,3,(IF(Table2[[#This Row],[Previous Position]]&gt;10,1,2)))</f>
        <v>2</v>
      </c>
      <c r="F201" s="1">
        <v>170</v>
      </c>
      <c r="G201" s="1">
        <v>31.05</v>
      </c>
      <c r="H201" s="1" t="s">
        <v>5685</v>
      </c>
      <c r="I201" s="1">
        <v>0.04</v>
      </c>
      <c r="J201" s="1">
        <v>0.12</v>
      </c>
      <c r="K201" s="1">
        <v>0.95</v>
      </c>
      <c r="L201" s="1">
        <v>29400000</v>
      </c>
      <c r="M201" s="1" t="s">
        <v>450</v>
      </c>
    </row>
    <row r="202" spans="1:13" x14ac:dyDescent="0.25">
      <c r="A202" s="1" t="s">
        <v>6682</v>
      </c>
      <c r="B202" s="1">
        <v>2</v>
      </c>
      <c r="C202" s="1">
        <v>2</v>
      </c>
      <c r="D202" s="1">
        <f>IF(Table2[[#This Row],[Position]]&lt;4,3,(IF(Table2[[#This Row],[Position]]&gt;10,1,2)))</f>
        <v>3</v>
      </c>
      <c r="E202" s="1">
        <f>IF(Table2[[#This Row],[Previous Position]]&lt;4,3,(IF(Table2[[#This Row],[Previous Position]]&gt;10,1,2)))</f>
        <v>3</v>
      </c>
      <c r="F202" s="1">
        <v>50</v>
      </c>
      <c r="G202" s="1">
        <v>4.59</v>
      </c>
      <c r="H202" s="1" t="s">
        <v>6681</v>
      </c>
      <c r="I202" s="1">
        <v>0.04</v>
      </c>
      <c r="J202" s="1">
        <v>0.01</v>
      </c>
      <c r="K202" s="1">
        <v>0.56000000000000005</v>
      </c>
      <c r="L202" s="1">
        <v>222000</v>
      </c>
      <c r="M202" s="1" t="s">
        <v>6680</v>
      </c>
    </row>
    <row r="203" spans="1:13" x14ac:dyDescent="0.25">
      <c r="A203" s="1" t="s">
        <v>6634</v>
      </c>
      <c r="B203" s="1">
        <v>2</v>
      </c>
      <c r="C203" s="1">
        <v>0</v>
      </c>
      <c r="D203" s="1">
        <f>IF(Table2[[#This Row],[Position]]&lt;4,3,(IF(Table2[[#This Row],[Position]]&gt;10,1,2)))</f>
        <v>3</v>
      </c>
      <c r="E203" s="1">
        <f>IF(Table2[[#This Row],[Previous Position]]&lt;4,3,(IF(Table2[[#This Row],[Previous Position]]&gt;10,1,2)))</f>
        <v>3</v>
      </c>
      <c r="F203" s="1">
        <v>50</v>
      </c>
      <c r="G203" s="1">
        <v>8.02</v>
      </c>
      <c r="H203" s="1" t="s">
        <v>6679</v>
      </c>
      <c r="I203" s="1">
        <v>0.04</v>
      </c>
      <c r="J203" s="1">
        <v>0.02</v>
      </c>
      <c r="K203" s="1">
        <v>0.23</v>
      </c>
      <c r="L203" s="1">
        <v>259000</v>
      </c>
      <c r="M203" s="1" t="s">
        <v>6633</v>
      </c>
    </row>
    <row r="204" spans="1:13" x14ac:dyDescent="0.25">
      <c r="A204" s="1" t="s">
        <v>6678</v>
      </c>
      <c r="B204" s="1">
        <v>2</v>
      </c>
      <c r="C204" s="1">
        <v>2</v>
      </c>
      <c r="D204" s="1">
        <f>IF(Table2[[#This Row],[Position]]&lt;4,3,(IF(Table2[[#This Row],[Position]]&gt;10,1,2)))</f>
        <v>3</v>
      </c>
      <c r="E204" s="1">
        <f>IF(Table2[[#This Row],[Previous Position]]&lt;4,3,(IF(Table2[[#This Row],[Previous Position]]&gt;10,1,2)))</f>
        <v>3</v>
      </c>
      <c r="F204" s="1">
        <v>50</v>
      </c>
      <c r="G204" s="1">
        <v>0</v>
      </c>
      <c r="H204" s="1" t="s">
        <v>6409</v>
      </c>
      <c r="I204" s="1">
        <v>0.04</v>
      </c>
      <c r="J204" s="1">
        <v>0</v>
      </c>
      <c r="K204" s="1">
        <v>0.05</v>
      </c>
      <c r="L204" s="1">
        <v>3000</v>
      </c>
      <c r="M204" s="1" t="s">
        <v>6677</v>
      </c>
    </row>
    <row r="205" spans="1:13" x14ac:dyDescent="0.25">
      <c r="A205" s="1" t="s">
        <v>1725</v>
      </c>
      <c r="B205" s="1">
        <v>2</v>
      </c>
      <c r="C205" s="1">
        <v>3</v>
      </c>
      <c r="D205" s="1">
        <f>IF(Table2[[#This Row],[Position]]&lt;4,3,(IF(Table2[[#This Row],[Position]]&gt;10,1,2)))</f>
        <v>3</v>
      </c>
      <c r="E205" s="1">
        <f>IF(Table2[[#This Row],[Previous Position]]&lt;4,3,(IF(Table2[[#This Row],[Previous Position]]&gt;10,1,2)))</f>
        <v>3</v>
      </c>
      <c r="F205" s="1">
        <v>50</v>
      </c>
      <c r="G205" s="1">
        <v>11.38</v>
      </c>
      <c r="H205" s="1" t="s">
        <v>5811</v>
      </c>
      <c r="I205" s="1">
        <v>0.04</v>
      </c>
      <c r="J205" s="1">
        <v>0.04</v>
      </c>
      <c r="K205" s="1">
        <v>0.93</v>
      </c>
      <c r="L205" s="1">
        <v>555000000</v>
      </c>
      <c r="M205" s="1" t="s">
        <v>1726</v>
      </c>
    </row>
    <row r="206" spans="1:13" x14ac:dyDescent="0.25">
      <c r="A206" s="1" t="s">
        <v>1459</v>
      </c>
      <c r="B206" s="1">
        <v>2</v>
      </c>
      <c r="C206" s="1">
        <v>4</v>
      </c>
      <c r="D206" s="1">
        <f>IF(Table2[[#This Row],[Position]]&lt;4,3,(IF(Table2[[#This Row],[Position]]&gt;10,1,2)))</f>
        <v>3</v>
      </c>
      <c r="E206" s="1">
        <f>IF(Table2[[#This Row],[Previous Position]]&lt;4,3,(IF(Table2[[#This Row],[Previous Position]]&gt;10,1,2)))</f>
        <v>2</v>
      </c>
      <c r="F206" s="1">
        <v>50</v>
      </c>
      <c r="G206" s="1">
        <v>24.24</v>
      </c>
      <c r="H206" s="1" t="s">
        <v>6177</v>
      </c>
      <c r="I206" s="1">
        <v>0.04</v>
      </c>
      <c r="J206" s="1">
        <v>0.08</v>
      </c>
      <c r="K206" s="1">
        <v>0.87</v>
      </c>
      <c r="L206" s="1">
        <v>11400000</v>
      </c>
      <c r="M206" s="1" t="s">
        <v>1460</v>
      </c>
    </row>
    <row r="207" spans="1:13" x14ac:dyDescent="0.25">
      <c r="A207" s="1" t="s">
        <v>6587</v>
      </c>
      <c r="B207" s="1">
        <v>2</v>
      </c>
      <c r="C207" s="1">
        <v>3</v>
      </c>
      <c r="D207" s="1">
        <f>IF(Table2[[#This Row],[Position]]&lt;4,3,(IF(Table2[[#This Row],[Position]]&gt;10,1,2)))</f>
        <v>3</v>
      </c>
      <c r="E207" s="1">
        <f>IF(Table2[[#This Row],[Previous Position]]&lt;4,3,(IF(Table2[[#This Row],[Previous Position]]&gt;10,1,2)))</f>
        <v>3</v>
      </c>
      <c r="F207" s="1">
        <v>50</v>
      </c>
      <c r="G207" s="1">
        <v>6.24</v>
      </c>
      <c r="H207" s="1" t="s">
        <v>5674</v>
      </c>
      <c r="I207" s="1">
        <v>0.04</v>
      </c>
      <c r="J207" s="1">
        <v>0.02</v>
      </c>
      <c r="K207" s="1">
        <v>0.73</v>
      </c>
      <c r="L207" s="1">
        <v>329000</v>
      </c>
      <c r="M207" s="1" t="s">
        <v>6586</v>
      </c>
    </row>
    <row r="208" spans="1:13" x14ac:dyDescent="0.25">
      <c r="A208" s="1" t="s">
        <v>6676</v>
      </c>
      <c r="B208" s="1">
        <v>2</v>
      </c>
      <c r="C208" s="1">
        <v>2</v>
      </c>
      <c r="D208" s="1">
        <f>IF(Table2[[#This Row],[Position]]&lt;4,3,(IF(Table2[[#This Row],[Position]]&gt;10,1,2)))</f>
        <v>3</v>
      </c>
      <c r="E208" s="1">
        <f>IF(Table2[[#This Row],[Previous Position]]&lt;4,3,(IF(Table2[[#This Row],[Previous Position]]&gt;10,1,2)))</f>
        <v>3</v>
      </c>
      <c r="F208" s="1">
        <v>50</v>
      </c>
      <c r="G208" s="1">
        <v>55.14</v>
      </c>
      <c r="H208" s="1" t="s">
        <v>5917</v>
      </c>
      <c r="I208" s="1">
        <v>0.04</v>
      </c>
      <c r="J208" s="1">
        <v>0.2</v>
      </c>
      <c r="K208" s="1">
        <v>0.68</v>
      </c>
      <c r="L208" s="1">
        <v>251000</v>
      </c>
      <c r="M208" s="1" t="s">
        <v>6675</v>
      </c>
    </row>
    <row r="209" spans="1:13" x14ac:dyDescent="0.25">
      <c r="A209" s="1" t="s">
        <v>6674</v>
      </c>
      <c r="B209" s="1">
        <v>2</v>
      </c>
      <c r="C209" s="1">
        <v>2</v>
      </c>
      <c r="D209" s="1">
        <f>IF(Table2[[#This Row],[Position]]&lt;4,3,(IF(Table2[[#This Row],[Position]]&gt;10,1,2)))</f>
        <v>3</v>
      </c>
      <c r="E209" s="1">
        <f>IF(Table2[[#This Row],[Previous Position]]&lt;4,3,(IF(Table2[[#This Row],[Previous Position]]&gt;10,1,2)))</f>
        <v>3</v>
      </c>
      <c r="F209" s="1">
        <v>50</v>
      </c>
      <c r="G209" s="1">
        <v>0</v>
      </c>
      <c r="H209" s="1" t="s">
        <v>6673</v>
      </c>
      <c r="I209" s="1">
        <v>0.04</v>
      </c>
      <c r="J209" s="1">
        <v>0</v>
      </c>
      <c r="K209" s="1">
        <v>0.35</v>
      </c>
      <c r="L209" s="1">
        <v>515000000</v>
      </c>
      <c r="M209" s="1" t="s">
        <v>6672</v>
      </c>
    </row>
    <row r="210" spans="1:13" x14ac:dyDescent="0.25">
      <c r="A210" s="1" t="s">
        <v>4875</v>
      </c>
      <c r="B210" s="1">
        <v>2</v>
      </c>
      <c r="C210" s="1">
        <v>2</v>
      </c>
      <c r="D210" s="1">
        <f>IF(Table2[[#This Row],[Position]]&lt;4,3,(IF(Table2[[#This Row],[Position]]&gt;10,1,2)))</f>
        <v>3</v>
      </c>
      <c r="E210" s="1">
        <f>IF(Table2[[#This Row],[Previous Position]]&lt;4,3,(IF(Table2[[#This Row],[Previous Position]]&gt;10,1,2)))</f>
        <v>3</v>
      </c>
      <c r="F210" s="1">
        <v>50</v>
      </c>
      <c r="G210" s="1">
        <v>0</v>
      </c>
      <c r="H210" s="1" t="s">
        <v>5811</v>
      </c>
      <c r="I210" s="1">
        <v>0.04</v>
      </c>
      <c r="J210" s="1">
        <v>0</v>
      </c>
      <c r="K210" s="1">
        <v>0.91</v>
      </c>
      <c r="L210" s="1">
        <v>6730000</v>
      </c>
      <c r="M210" s="1" t="s">
        <v>4876</v>
      </c>
    </row>
    <row r="211" spans="1:13" x14ac:dyDescent="0.25">
      <c r="A211" s="1" t="s">
        <v>6628</v>
      </c>
      <c r="B211" s="1">
        <v>2</v>
      </c>
      <c r="C211" s="1">
        <v>2</v>
      </c>
      <c r="D211" s="1">
        <f>IF(Table2[[#This Row],[Position]]&lt;4,3,(IF(Table2[[#This Row],[Position]]&gt;10,1,2)))</f>
        <v>3</v>
      </c>
      <c r="E211" s="1">
        <f>IF(Table2[[#This Row],[Previous Position]]&lt;4,3,(IF(Table2[[#This Row],[Previous Position]]&gt;10,1,2)))</f>
        <v>3</v>
      </c>
      <c r="F211" s="1">
        <v>50</v>
      </c>
      <c r="G211" s="1">
        <v>0</v>
      </c>
      <c r="H211" s="1" t="s">
        <v>5808</v>
      </c>
      <c r="I211" s="1">
        <v>0.04</v>
      </c>
      <c r="J211" s="1">
        <v>0</v>
      </c>
      <c r="K211" s="1">
        <v>7.0000000000000007E-2</v>
      </c>
      <c r="L211" s="1">
        <v>113000</v>
      </c>
      <c r="M211" s="1" t="s">
        <v>6626</v>
      </c>
    </row>
    <row r="212" spans="1:13" x14ac:dyDescent="0.25">
      <c r="A212" s="1" t="s">
        <v>6671</v>
      </c>
      <c r="B212" s="1">
        <v>2</v>
      </c>
      <c r="C212" s="1">
        <v>0</v>
      </c>
      <c r="D212" s="1">
        <f>IF(Table2[[#This Row],[Position]]&lt;4,3,(IF(Table2[[#This Row],[Position]]&gt;10,1,2)))</f>
        <v>3</v>
      </c>
      <c r="E212" s="1">
        <f>IF(Table2[[#This Row],[Previous Position]]&lt;4,3,(IF(Table2[[#This Row],[Previous Position]]&gt;10,1,2)))</f>
        <v>3</v>
      </c>
      <c r="F212" s="1">
        <v>50</v>
      </c>
      <c r="G212" s="1">
        <v>1.89</v>
      </c>
      <c r="H212" s="1" t="s">
        <v>6184</v>
      </c>
      <c r="I212" s="1">
        <v>0.04</v>
      </c>
      <c r="J212" s="1">
        <v>0</v>
      </c>
      <c r="K212" s="1">
        <v>0.12</v>
      </c>
      <c r="L212" s="1">
        <v>474000</v>
      </c>
      <c r="M212" s="1" t="s">
        <v>6670</v>
      </c>
    </row>
    <row r="213" spans="1:13" x14ac:dyDescent="0.25">
      <c r="A213" s="1" t="s">
        <v>4689</v>
      </c>
      <c r="B213" s="1">
        <v>2</v>
      </c>
      <c r="C213" s="1">
        <v>1</v>
      </c>
      <c r="D213" s="1">
        <f>IF(Table2[[#This Row],[Position]]&lt;4,3,(IF(Table2[[#This Row],[Position]]&gt;10,1,2)))</f>
        <v>3</v>
      </c>
      <c r="E213" s="1">
        <f>IF(Table2[[#This Row],[Previous Position]]&lt;4,3,(IF(Table2[[#This Row],[Previous Position]]&gt;10,1,2)))</f>
        <v>3</v>
      </c>
      <c r="F213" s="1">
        <v>50</v>
      </c>
      <c r="G213" s="1">
        <v>0</v>
      </c>
      <c r="H213" s="1" t="s">
        <v>5670</v>
      </c>
      <c r="I213" s="1">
        <v>0.04</v>
      </c>
      <c r="J213" s="1">
        <v>0</v>
      </c>
      <c r="K213" s="1">
        <v>0.93</v>
      </c>
      <c r="L213" s="1">
        <v>2130000</v>
      </c>
      <c r="M213" s="1" t="s">
        <v>4690</v>
      </c>
    </row>
    <row r="214" spans="1:13" x14ac:dyDescent="0.25">
      <c r="A214" s="1" t="s">
        <v>2884</v>
      </c>
      <c r="B214" s="1">
        <v>2</v>
      </c>
      <c r="C214" s="1">
        <v>2</v>
      </c>
      <c r="D214" s="1">
        <f>IF(Table2[[#This Row],[Position]]&lt;4,3,(IF(Table2[[#This Row],[Position]]&gt;10,1,2)))</f>
        <v>3</v>
      </c>
      <c r="E214" s="1">
        <f>IF(Table2[[#This Row],[Previous Position]]&lt;4,3,(IF(Table2[[#This Row],[Previous Position]]&gt;10,1,2)))</f>
        <v>3</v>
      </c>
      <c r="F214" s="1">
        <v>50</v>
      </c>
      <c r="G214" s="1">
        <v>0</v>
      </c>
      <c r="H214" s="1" t="s">
        <v>5811</v>
      </c>
      <c r="I214" s="1">
        <v>0.04</v>
      </c>
      <c r="J214" s="1">
        <v>0</v>
      </c>
      <c r="K214" s="1">
        <v>0.51</v>
      </c>
      <c r="L214" s="1">
        <v>15000000</v>
      </c>
      <c r="M214" s="1" t="s">
        <v>2885</v>
      </c>
    </row>
    <row r="215" spans="1:13" x14ac:dyDescent="0.25">
      <c r="A215" s="1" t="s">
        <v>6669</v>
      </c>
      <c r="B215" s="1">
        <v>10</v>
      </c>
      <c r="C215" s="1">
        <v>10</v>
      </c>
      <c r="D215" s="1">
        <f>IF(Table2[[#This Row],[Position]]&lt;4,3,(IF(Table2[[#This Row],[Position]]&gt;10,1,2)))</f>
        <v>2</v>
      </c>
      <c r="E215" s="1">
        <f>IF(Table2[[#This Row],[Previous Position]]&lt;4,3,(IF(Table2[[#This Row],[Previous Position]]&gt;10,1,2)))</f>
        <v>2</v>
      </c>
      <c r="F215" s="1">
        <v>210</v>
      </c>
      <c r="G215" s="1">
        <v>7.38</v>
      </c>
      <c r="H215" s="1" t="s">
        <v>5737</v>
      </c>
      <c r="I215" s="1">
        <v>0.04</v>
      </c>
      <c r="J215" s="1">
        <v>0.02</v>
      </c>
      <c r="K215" s="1">
        <v>0.81</v>
      </c>
      <c r="L215" s="1">
        <v>53600000</v>
      </c>
      <c r="M215" s="1" t="s">
        <v>6668</v>
      </c>
    </row>
    <row r="216" spans="1:13" x14ac:dyDescent="0.25">
      <c r="A216" s="1" t="s">
        <v>6667</v>
      </c>
      <c r="B216" s="1">
        <v>3</v>
      </c>
      <c r="C216" s="1">
        <v>3</v>
      </c>
      <c r="D216" s="1">
        <f>IF(Table2[[#This Row],[Position]]&lt;4,3,(IF(Table2[[#This Row],[Position]]&gt;10,1,2)))</f>
        <v>3</v>
      </c>
      <c r="E216" s="1">
        <f>IF(Table2[[#This Row],[Previous Position]]&lt;4,3,(IF(Table2[[#This Row],[Previous Position]]&gt;10,1,2)))</f>
        <v>3</v>
      </c>
      <c r="F216" s="1">
        <v>70</v>
      </c>
      <c r="G216" s="1">
        <v>0</v>
      </c>
      <c r="H216" s="1" t="s">
        <v>5665</v>
      </c>
      <c r="I216" s="1">
        <v>0.04</v>
      </c>
      <c r="J216" s="1">
        <v>0</v>
      </c>
      <c r="K216" s="1">
        <v>0.49</v>
      </c>
      <c r="L216" s="1">
        <v>67700000</v>
      </c>
      <c r="M216" s="1" t="s">
        <v>6666</v>
      </c>
    </row>
    <row r="217" spans="1:13" x14ac:dyDescent="0.25">
      <c r="A217" s="1" t="s">
        <v>6665</v>
      </c>
      <c r="B217" s="1">
        <v>8</v>
      </c>
      <c r="C217" s="1">
        <v>0</v>
      </c>
      <c r="D217" s="1">
        <f>IF(Table2[[#This Row],[Position]]&lt;4,3,(IF(Table2[[#This Row],[Position]]&gt;10,1,2)))</f>
        <v>2</v>
      </c>
      <c r="E217" s="1">
        <f>IF(Table2[[#This Row],[Previous Position]]&lt;4,3,(IF(Table2[[#This Row],[Previous Position]]&gt;10,1,2)))</f>
        <v>3</v>
      </c>
      <c r="F217" s="1">
        <v>210</v>
      </c>
      <c r="G217" s="1">
        <v>0</v>
      </c>
      <c r="H217" s="1" t="s">
        <v>5802</v>
      </c>
      <c r="I217" s="1">
        <v>0.04</v>
      </c>
      <c r="J217" s="1">
        <v>0</v>
      </c>
      <c r="K217" s="1">
        <v>0.08</v>
      </c>
      <c r="L217" s="1">
        <v>27200000</v>
      </c>
      <c r="M217" s="1" t="s">
        <v>6664</v>
      </c>
    </row>
    <row r="218" spans="1:13" x14ac:dyDescent="0.25">
      <c r="A218" s="1" t="s">
        <v>6663</v>
      </c>
      <c r="B218" s="1">
        <v>9</v>
      </c>
      <c r="C218" s="1">
        <v>11</v>
      </c>
      <c r="D218" s="1">
        <f>IF(Table2[[#This Row],[Position]]&lt;4,3,(IF(Table2[[#This Row],[Position]]&gt;10,1,2)))</f>
        <v>2</v>
      </c>
      <c r="E218" s="1">
        <f>IF(Table2[[#This Row],[Previous Position]]&lt;4,3,(IF(Table2[[#This Row],[Previous Position]]&gt;10,1,2)))</f>
        <v>1</v>
      </c>
      <c r="F218" s="1">
        <v>210</v>
      </c>
      <c r="G218" s="1">
        <v>0</v>
      </c>
      <c r="H218" s="1" t="s">
        <v>6200</v>
      </c>
      <c r="I218" s="1">
        <v>0.04</v>
      </c>
      <c r="J218" s="1">
        <v>0</v>
      </c>
      <c r="K218" s="1">
        <v>0.01</v>
      </c>
      <c r="L218" s="1">
        <v>8640000</v>
      </c>
      <c r="M218" s="1" t="s">
        <v>6662</v>
      </c>
    </row>
    <row r="219" spans="1:13" x14ac:dyDescent="0.25">
      <c r="A219" s="1" t="s">
        <v>6661</v>
      </c>
      <c r="B219" s="1">
        <v>3</v>
      </c>
      <c r="C219" s="1">
        <v>3</v>
      </c>
      <c r="D219" s="1">
        <f>IF(Table2[[#This Row],[Position]]&lt;4,3,(IF(Table2[[#This Row],[Position]]&gt;10,1,2)))</f>
        <v>3</v>
      </c>
      <c r="E219" s="1">
        <f>IF(Table2[[#This Row],[Previous Position]]&lt;4,3,(IF(Table2[[#This Row],[Previous Position]]&gt;10,1,2)))</f>
        <v>3</v>
      </c>
      <c r="F219" s="1">
        <v>70</v>
      </c>
      <c r="G219" s="1">
        <v>0</v>
      </c>
      <c r="H219" s="1" t="s">
        <v>5826</v>
      </c>
      <c r="I219" s="1">
        <v>0.04</v>
      </c>
      <c r="J219" s="1">
        <v>0</v>
      </c>
      <c r="K219" s="1">
        <v>0.73</v>
      </c>
      <c r="L219" s="1">
        <v>144000000</v>
      </c>
      <c r="M219" s="1" t="s">
        <v>6660</v>
      </c>
    </row>
    <row r="220" spans="1:13" x14ac:dyDescent="0.25">
      <c r="A220" s="1" t="s">
        <v>1994</v>
      </c>
      <c r="B220" s="1">
        <v>9</v>
      </c>
      <c r="C220" s="1">
        <v>10</v>
      </c>
      <c r="D220" s="1">
        <f>IF(Table2[[#This Row],[Position]]&lt;4,3,(IF(Table2[[#This Row],[Position]]&gt;10,1,2)))</f>
        <v>2</v>
      </c>
      <c r="E220" s="1">
        <f>IF(Table2[[#This Row],[Previous Position]]&lt;4,3,(IF(Table2[[#This Row],[Previous Position]]&gt;10,1,2)))</f>
        <v>2</v>
      </c>
      <c r="F220" s="1">
        <v>210</v>
      </c>
      <c r="G220" s="1">
        <v>24.94</v>
      </c>
      <c r="H220" s="1" t="s">
        <v>5757</v>
      </c>
      <c r="I220" s="1">
        <v>0.04</v>
      </c>
      <c r="J220" s="1">
        <v>0.08</v>
      </c>
      <c r="K220" s="1">
        <v>0.62</v>
      </c>
      <c r="L220" s="1">
        <v>176000000</v>
      </c>
      <c r="M220" s="1" t="s">
        <v>1995</v>
      </c>
    </row>
    <row r="221" spans="1:13" x14ac:dyDescent="0.25">
      <c r="A221" s="1" t="s">
        <v>6659</v>
      </c>
      <c r="B221" s="1">
        <v>9</v>
      </c>
      <c r="C221" s="1">
        <v>9</v>
      </c>
      <c r="D221" s="1">
        <f>IF(Table2[[#This Row],[Position]]&lt;4,3,(IF(Table2[[#This Row],[Position]]&gt;10,1,2)))</f>
        <v>2</v>
      </c>
      <c r="E221" s="1">
        <f>IF(Table2[[#This Row],[Previous Position]]&lt;4,3,(IF(Table2[[#This Row],[Previous Position]]&gt;10,1,2)))</f>
        <v>2</v>
      </c>
      <c r="F221" s="1">
        <v>210</v>
      </c>
      <c r="G221" s="1">
        <v>0</v>
      </c>
      <c r="H221" s="1" t="s">
        <v>6658</v>
      </c>
      <c r="I221" s="1">
        <v>0.04</v>
      </c>
      <c r="J221" s="1">
        <v>0</v>
      </c>
      <c r="K221" s="1">
        <v>0.01</v>
      </c>
      <c r="L221" s="1">
        <v>87000</v>
      </c>
      <c r="M221" s="1" t="s">
        <v>6657</v>
      </c>
    </row>
    <row r="222" spans="1:13" x14ac:dyDescent="0.25">
      <c r="A222" s="1" t="s">
        <v>6656</v>
      </c>
      <c r="B222" s="1">
        <v>8</v>
      </c>
      <c r="C222" s="1">
        <v>8</v>
      </c>
      <c r="D222" s="1">
        <f>IF(Table2[[#This Row],[Position]]&lt;4,3,(IF(Table2[[#This Row],[Position]]&gt;10,1,2)))</f>
        <v>2</v>
      </c>
      <c r="E222" s="1">
        <f>IF(Table2[[#This Row],[Previous Position]]&lt;4,3,(IF(Table2[[#This Row],[Previous Position]]&gt;10,1,2)))</f>
        <v>2</v>
      </c>
      <c r="F222" s="1">
        <v>210</v>
      </c>
      <c r="G222" s="1">
        <v>0</v>
      </c>
      <c r="H222" s="1" t="s">
        <v>5966</v>
      </c>
      <c r="I222" s="1">
        <v>0.04</v>
      </c>
      <c r="J222" s="1">
        <v>0</v>
      </c>
      <c r="K222" s="1">
        <v>0.18</v>
      </c>
      <c r="L222" s="1">
        <v>59000</v>
      </c>
      <c r="M222" s="1" t="s">
        <v>6655</v>
      </c>
    </row>
    <row r="223" spans="1:13" x14ac:dyDescent="0.25">
      <c r="A223" s="1" t="s">
        <v>6528</v>
      </c>
      <c r="B223" s="1">
        <v>4</v>
      </c>
      <c r="C223" s="1">
        <v>4</v>
      </c>
      <c r="D223" s="1">
        <f>IF(Table2[[#This Row],[Position]]&lt;4,3,(IF(Table2[[#This Row],[Position]]&gt;10,1,2)))</f>
        <v>2</v>
      </c>
      <c r="E223" s="1">
        <f>IF(Table2[[#This Row],[Previous Position]]&lt;4,3,(IF(Table2[[#This Row],[Previous Position]]&gt;10,1,2)))</f>
        <v>2</v>
      </c>
      <c r="F223" s="1">
        <v>90</v>
      </c>
      <c r="G223" s="1">
        <v>0</v>
      </c>
      <c r="H223" s="1" t="s">
        <v>5660</v>
      </c>
      <c r="I223" s="1">
        <v>0.04</v>
      </c>
      <c r="J223" s="1">
        <v>0</v>
      </c>
      <c r="K223" s="1">
        <v>0.09</v>
      </c>
      <c r="L223" s="1">
        <v>239000</v>
      </c>
      <c r="M223" s="1" t="s">
        <v>6527</v>
      </c>
    </row>
    <row r="224" spans="1:13" x14ac:dyDescent="0.25">
      <c r="A224" s="1" t="s">
        <v>1501</v>
      </c>
      <c r="B224" s="1">
        <v>4</v>
      </c>
      <c r="C224" s="1">
        <v>4</v>
      </c>
      <c r="D224" s="1">
        <f>IF(Table2[[#This Row],[Position]]&lt;4,3,(IF(Table2[[#This Row],[Position]]&gt;10,1,2)))</f>
        <v>2</v>
      </c>
      <c r="E224" s="1">
        <f>IF(Table2[[#This Row],[Previous Position]]&lt;4,3,(IF(Table2[[#This Row],[Previous Position]]&gt;10,1,2)))</f>
        <v>2</v>
      </c>
      <c r="F224" s="1">
        <v>90</v>
      </c>
      <c r="G224" s="1">
        <v>14.29</v>
      </c>
      <c r="H224" s="1" t="s">
        <v>5699</v>
      </c>
      <c r="I224" s="1">
        <v>0.04</v>
      </c>
      <c r="J224" s="1">
        <v>0.05</v>
      </c>
      <c r="K224" s="1">
        <v>0.78</v>
      </c>
      <c r="L224" s="1">
        <v>68100000</v>
      </c>
      <c r="M224" s="1" t="s">
        <v>1502</v>
      </c>
    </row>
    <row r="225" spans="1:13" x14ac:dyDescent="0.25">
      <c r="A225" s="1" t="s">
        <v>6654</v>
      </c>
      <c r="B225" s="1">
        <v>12</v>
      </c>
      <c r="C225" s="1">
        <v>0</v>
      </c>
      <c r="D225" s="1">
        <f>IF(Table2[[#This Row],[Position]]&lt;4,3,(IF(Table2[[#This Row],[Position]]&gt;10,1,2)))</f>
        <v>1</v>
      </c>
      <c r="E225" s="1">
        <f>IF(Table2[[#This Row],[Previous Position]]&lt;4,3,(IF(Table2[[#This Row],[Previous Position]]&gt;10,1,2)))</f>
        <v>3</v>
      </c>
      <c r="F225" s="1">
        <v>480</v>
      </c>
      <c r="G225" s="1">
        <v>8.69</v>
      </c>
      <c r="H225" s="1" t="s">
        <v>6653</v>
      </c>
      <c r="I225" s="1">
        <v>0.04</v>
      </c>
      <c r="J225" s="1">
        <v>0.03</v>
      </c>
      <c r="K225" s="1">
        <v>0.38</v>
      </c>
      <c r="L225" s="1">
        <v>14100000</v>
      </c>
      <c r="M225" s="1" t="s">
        <v>6652</v>
      </c>
    </row>
    <row r="226" spans="1:13" x14ac:dyDescent="0.25">
      <c r="A226" s="1" t="s">
        <v>6612</v>
      </c>
      <c r="B226" s="1">
        <v>7</v>
      </c>
      <c r="C226" s="1">
        <v>7</v>
      </c>
      <c r="D226" s="1">
        <f>IF(Table2[[#This Row],[Position]]&lt;4,3,(IF(Table2[[#This Row],[Position]]&gt;10,1,2)))</f>
        <v>2</v>
      </c>
      <c r="E226" s="1">
        <f>IF(Table2[[#This Row],[Previous Position]]&lt;4,3,(IF(Table2[[#This Row],[Previous Position]]&gt;10,1,2)))</f>
        <v>2</v>
      </c>
      <c r="F226" s="1">
        <v>140</v>
      </c>
      <c r="G226" s="1">
        <v>15.59</v>
      </c>
      <c r="H226" s="1" t="s">
        <v>5834</v>
      </c>
      <c r="I226" s="1">
        <v>0.03</v>
      </c>
      <c r="J226" s="1">
        <v>0.04</v>
      </c>
      <c r="K226" s="1">
        <v>0.28000000000000003</v>
      </c>
      <c r="L226" s="1">
        <v>53400000</v>
      </c>
      <c r="M226" s="1" t="s">
        <v>6611</v>
      </c>
    </row>
    <row r="227" spans="1:13" x14ac:dyDescent="0.25">
      <c r="A227" s="1" t="s">
        <v>566</v>
      </c>
      <c r="B227" s="1">
        <v>7</v>
      </c>
      <c r="C227" s="1">
        <v>5</v>
      </c>
      <c r="D227" s="1">
        <f>IF(Table2[[#This Row],[Position]]&lt;4,3,(IF(Table2[[#This Row],[Position]]&gt;10,1,2)))</f>
        <v>2</v>
      </c>
      <c r="E227" s="1">
        <f>IF(Table2[[#This Row],[Previous Position]]&lt;4,3,(IF(Table2[[#This Row],[Previous Position]]&gt;10,1,2)))</f>
        <v>2</v>
      </c>
      <c r="F227" s="1">
        <v>140</v>
      </c>
      <c r="G227" s="1">
        <v>21.93</v>
      </c>
      <c r="H227" s="1" t="s">
        <v>5685</v>
      </c>
      <c r="I227" s="1">
        <v>0.03</v>
      </c>
      <c r="J227" s="1">
        <v>7.0000000000000007E-2</v>
      </c>
      <c r="K227" s="1">
        <v>0.95</v>
      </c>
      <c r="L227" s="1">
        <v>2370000</v>
      </c>
      <c r="M227" s="1" t="s">
        <v>567</v>
      </c>
    </row>
    <row r="228" spans="1:13" x14ac:dyDescent="0.25">
      <c r="A228" s="1" t="s">
        <v>3339</v>
      </c>
      <c r="B228" s="1">
        <v>5</v>
      </c>
      <c r="C228" s="1">
        <v>5</v>
      </c>
      <c r="D228" s="1">
        <f>IF(Table2[[#This Row],[Position]]&lt;4,3,(IF(Table2[[#This Row],[Position]]&gt;10,1,2)))</f>
        <v>2</v>
      </c>
      <c r="E228" s="1">
        <f>IF(Table2[[#This Row],[Previous Position]]&lt;4,3,(IF(Table2[[#This Row],[Previous Position]]&gt;10,1,2)))</f>
        <v>2</v>
      </c>
      <c r="F228" s="1">
        <v>110</v>
      </c>
      <c r="G228" s="1">
        <v>0</v>
      </c>
      <c r="H228" s="1" t="s">
        <v>6651</v>
      </c>
      <c r="I228" s="1">
        <v>0.03</v>
      </c>
      <c r="J228" s="1">
        <v>0</v>
      </c>
      <c r="K228" s="1">
        <v>0.2</v>
      </c>
      <c r="L228" s="1">
        <v>7370000</v>
      </c>
      <c r="M228" s="1" t="s">
        <v>3340</v>
      </c>
    </row>
    <row r="229" spans="1:13" x14ac:dyDescent="0.25">
      <c r="A229" s="1" t="s">
        <v>643</v>
      </c>
      <c r="B229" s="1">
        <v>6</v>
      </c>
      <c r="C229" s="1">
        <v>7</v>
      </c>
      <c r="D229" s="1">
        <f>IF(Table2[[#This Row],[Position]]&lt;4,3,(IF(Table2[[#This Row],[Position]]&gt;10,1,2)))</f>
        <v>2</v>
      </c>
      <c r="E229" s="1">
        <f>IF(Table2[[#This Row],[Previous Position]]&lt;4,3,(IF(Table2[[#This Row],[Previous Position]]&gt;10,1,2)))</f>
        <v>2</v>
      </c>
      <c r="F229" s="1">
        <v>110</v>
      </c>
      <c r="G229" s="1">
        <v>35.53</v>
      </c>
      <c r="H229" s="1" t="s">
        <v>5723</v>
      </c>
      <c r="I229" s="1">
        <v>0.03</v>
      </c>
      <c r="J229" s="1">
        <v>0.11</v>
      </c>
      <c r="K229" s="1">
        <v>0.9</v>
      </c>
      <c r="L229" s="1">
        <v>31600000</v>
      </c>
      <c r="M229" s="1" t="s">
        <v>644</v>
      </c>
    </row>
    <row r="230" spans="1:13" x14ac:dyDescent="0.25">
      <c r="A230" s="1" t="s">
        <v>842</v>
      </c>
      <c r="B230" s="1">
        <v>6</v>
      </c>
      <c r="C230" s="1">
        <v>4</v>
      </c>
      <c r="D230" s="1">
        <f>IF(Table2[[#This Row],[Position]]&lt;4,3,(IF(Table2[[#This Row],[Position]]&gt;10,1,2)))</f>
        <v>2</v>
      </c>
      <c r="E230" s="1">
        <f>IF(Table2[[#This Row],[Previous Position]]&lt;4,3,(IF(Table2[[#This Row],[Previous Position]]&gt;10,1,2)))</f>
        <v>2</v>
      </c>
      <c r="F230" s="1">
        <v>110</v>
      </c>
      <c r="G230" s="1">
        <v>26.54</v>
      </c>
      <c r="H230" s="1" t="s">
        <v>5766</v>
      </c>
      <c r="I230" s="1">
        <v>0.03</v>
      </c>
      <c r="J230" s="1">
        <v>0.08</v>
      </c>
      <c r="K230" s="1">
        <v>0.91</v>
      </c>
      <c r="L230" s="1">
        <v>8590000</v>
      </c>
      <c r="M230" s="1" t="s">
        <v>843</v>
      </c>
    </row>
    <row r="231" spans="1:13" x14ac:dyDescent="0.25">
      <c r="A231" s="1" t="s">
        <v>6650</v>
      </c>
      <c r="B231" s="1">
        <v>5</v>
      </c>
      <c r="C231" s="1">
        <v>5</v>
      </c>
      <c r="D231" s="1">
        <f>IF(Table2[[#This Row],[Position]]&lt;4,3,(IF(Table2[[#This Row],[Position]]&gt;10,1,2)))</f>
        <v>2</v>
      </c>
      <c r="E231" s="1">
        <f>IF(Table2[[#This Row],[Previous Position]]&lt;4,3,(IF(Table2[[#This Row],[Previous Position]]&gt;10,1,2)))</f>
        <v>2</v>
      </c>
      <c r="F231" s="1">
        <v>110</v>
      </c>
      <c r="G231" s="1">
        <v>2.96</v>
      </c>
      <c r="H231" s="1" t="s">
        <v>5665</v>
      </c>
      <c r="I231" s="1">
        <v>0.03</v>
      </c>
      <c r="J231" s="1">
        <v>0</v>
      </c>
      <c r="K231" s="1">
        <v>0.24</v>
      </c>
      <c r="L231" s="1">
        <v>42300000</v>
      </c>
      <c r="M231" s="1" t="s">
        <v>6649</v>
      </c>
    </row>
    <row r="232" spans="1:13" x14ac:dyDescent="0.25">
      <c r="A232" s="1" t="s">
        <v>6648</v>
      </c>
      <c r="B232" s="1">
        <v>2</v>
      </c>
      <c r="C232" s="1">
        <v>3</v>
      </c>
      <c r="D232" s="1">
        <f>IF(Table2[[#This Row],[Position]]&lt;4,3,(IF(Table2[[#This Row],[Position]]&gt;10,1,2)))</f>
        <v>3</v>
      </c>
      <c r="E232" s="1">
        <f>IF(Table2[[#This Row],[Previous Position]]&lt;4,3,(IF(Table2[[#This Row],[Previous Position]]&gt;10,1,2)))</f>
        <v>3</v>
      </c>
      <c r="F232" s="1">
        <v>40</v>
      </c>
      <c r="G232" s="1">
        <v>8.06</v>
      </c>
      <c r="H232" s="1" t="s">
        <v>5665</v>
      </c>
      <c r="I232" s="1">
        <v>0.03</v>
      </c>
      <c r="J232" s="1">
        <v>0.02</v>
      </c>
      <c r="K232" s="1">
        <v>0.3</v>
      </c>
      <c r="L232" s="1">
        <v>128000000</v>
      </c>
      <c r="M232" s="1" t="s">
        <v>6647</v>
      </c>
    </row>
    <row r="233" spans="1:13" x14ac:dyDescent="0.25">
      <c r="A233" s="1" t="s">
        <v>4291</v>
      </c>
      <c r="B233" s="1">
        <v>2</v>
      </c>
      <c r="C233" s="1">
        <v>2</v>
      </c>
      <c r="D233" s="1">
        <f>IF(Table2[[#This Row],[Position]]&lt;4,3,(IF(Table2[[#This Row],[Position]]&gt;10,1,2)))</f>
        <v>3</v>
      </c>
      <c r="E233" s="1">
        <f>IF(Table2[[#This Row],[Previous Position]]&lt;4,3,(IF(Table2[[#This Row],[Previous Position]]&gt;10,1,2)))</f>
        <v>3</v>
      </c>
      <c r="F233" s="1">
        <v>40</v>
      </c>
      <c r="G233" s="1">
        <v>24.71</v>
      </c>
      <c r="H233" s="1" t="s">
        <v>5811</v>
      </c>
      <c r="I233" s="1">
        <v>0.03</v>
      </c>
      <c r="J233" s="1">
        <v>7.0000000000000007E-2</v>
      </c>
      <c r="K233" s="1">
        <v>0.97</v>
      </c>
      <c r="L233" s="1">
        <v>3760000</v>
      </c>
      <c r="M233" s="1" t="s">
        <v>4292</v>
      </c>
    </row>
    <row r="234" spans="1:13" x14ac:dyDescent="0.25">
      <c r="A234" s="1" t="s">
        <v>6558</v>
      </c>
      <c r="B234" s="1">
        <v>2</v>
      </c>
      <c r="C234" s="1">
        <v>2</v>
      </c>
      <c r="D234" s="1">
        <f>IF(Table2[[#This Row],[Position]]&lt;4,3,(IF(Table2[[#This Row],[Position]]&gt;10,1,2)))</f>
        <v>3</v>
      </c>
      <c r="E234" s="1">
        <f>IF(Table2[[#This Row],[Previous Position]]&lt;4,3,(IF(Table2[[#This Row],[Previous Position]]&gt;10,1,2)))</f>
        <v>3</v>
      </c>
      <c r="F234" s="1">
        <v>40</v>
      </c>
      <c r="G234" s="1">
        <v>53.76</v>
      </c>
      <c r="H234" s="1" t="s">
        <v>5660</v>
      </c>
      <c r="I234" s="1">
        <v>0.03</v>
      </c>
      <c r="J234" s="1">
        <v>0.15</v>
      </c>
      <c r="K234" s="1">
        <v>0.96</v>
      </c>
      <c r="L234" s="1">
        <v>2000000</v>
      </c>
      <c r="M234" s="1" t="s">
        <v>6557</v>
      </c>
    </row>
    <row r="235" spans="1:13" x14ac:dyDescent="0.25">
      <c r="A235" s="1" t="s">
        <v>6556</v>
      </c>
      <c r="B235" s="1">
        <v>2</v>
      </c>
      <c r="C235" s="1">
        <v>2</v>
      </c>
      <c r="D235" s="1">
        <f>IF(Table2[[#This Row],[Position]]&lt;4,3,(IF(Table2[[#This Row],[Position]]&gt;10,1,2)))</f>
        <v>3</v>
      </c>
      <c r="E235" s="1">
        <f>IF(Table2[[#This Row],[Previous Position]]&lt;4,3,(IF(Table2[[#This Row],[Previous Position]]&gt;10,1,2)))</f>
        <v>3</v>
      </c>
      <c r="F235" s="1">
        <v>40</v>
      </c>
      <c r="G235" s="1">
        <v>4.45</v>
      </c>
      <c r="H235" s="1" t="s">
        <v>5660</v>
      </c>
      <c r="I235" s="1">
        <v>0.03</v>
      </c>
      <c r="J235" s="1">
        <v>0.01</v>
      </c>
      <c r="K235" s="1">
        <v>0.32</v>
      </c>
      <c r="L235" s="1">
        <v>449000</v>
      </c>
      <c r="M235" s="1" t="s">
        <v>6555</v>
      </c>
    </row>
    <row r="236" spans="1:13" x14ac:dyDescent="0.25">
      <c r="A236" s="1" t="s">
        <v>6554</v>
      </c>
      <c r="B236" s="1">
        <v>2</v>
      </c>
      <c r="C236" s="1">
        <v>2</v>
      </c>
      <c r="D236" s="1">
        <f>IF(Table2[[#This Row],[Position]]&lt;4,3,(IF(Table2[[#This Row],[Position]]&gt;10,1,2)))</f>
        <v>3</v>
      </c>
      <c r="E236" s="1">
        <f>IF(Table2[[#This Row],[Previous Position]]&lt;4,3,(IF(Table2[[#This Row],[Previous Position]]&gt;10,1,2)))</f>
        <v>3</v>
      </c>
      <c r="F236" s="1">
        <v>40</v>
      </c>
      <c r="G236" s="1">
        <v>8.67</v>
      </c>
      <c r="H236" s="1" t="s">
        <v>5968</v>
      </c>
      <c r="I236" s="1">
        <v>0.03</v>
      </c>
      <c r="J236" s="1">
        <v>0.02</v>
      </c>
      <c r="K236" s="1">
        <v>0.92</v>
      </c>
      <c r="L236" s="1">
        <v>44000</v>
      </c>
      <c r="M236" s="1" t="s">
        <v>6552</v>
      </c>
    </row>
    <row r="237" spans="1:13" x14ac:dyDescent="0.25">
      <c r="A237" s="1" t="s">
        <v>6646</v>
      </c>
      <c r="B237" s="1">
        <v>2</v>
      </c>
      <c r="C237" s="1">
        <v>2</v>
      </c>
      <c r="D237" s="1">
        <f>IF(Table2[[#This Row],[Position]]&lt;4,3,(IF(Table2[[#This Row],[Position]]&gt;10,1,2)))</f>
        <v>3</v>
      </c>
      <c r="E237" s="1">
        <f>IF(Table2[[#This Row],[Previous Position]]&lt;4,3,(IF(Table2[[#This Row],[Previous Position]]&gt;10,1,2)))</f>
        <v>3</v>
      </c>
      <c r="F237" s="1">
        <v>40</v>
      </c>
      <c r="G237" s="1">
        <v>0</v>
      </c>
      <c r="H237" s="1" t="s">
        <v>6090</v>
      </c>
      <c r="I237" s="1">
        <v>0.03</v>
      </c>
      <c r="J237" s="1">
        <v>0</v>
      </c>
      <c r="K237" s="1">
        <v>7.0000000000000007E-2</v>
      </c>
      <c r="L237" s="1">
        <v>93000</v>
      </c>
      <c r="M237" s="1" t="s">
        <v>6645</v>
      </c>
    </row>
    <row r="238" spans="1:13" x14ac:dyDescent="0.25">
      <c r="A238" s="1" t="s">
        <v>6644</v>
      </c>
      <c r="B238" s="1">
        <v>2</v>
      </c>
      <c r="C238" s="1">
        <v>1</v>
      </c>
      <c r="D238" s="1">
        <f>IF(Table2[[#This Row],[Position]]&lt;4,3,(IF(Table2[[#This Row],[Position]]&gt;10,1,2)))</f>
        <v>3</v>
      </c>
      <c r="E238" s="1">
        <f>IF(Table2[[#This Row],[Previous Position]]&lt;4,3,(IF(Table2[[#This Row],[Previous Position]]&gt;10,1,2)))</f>
        <v>3</v>
      </c>
      <c r="F238" s="1">
        <v>40</v>
      </c>
      <c r="G238" s="1">
        <v>14.37</v>
      </c>
      <c r="H238" s="1" t="s">
        <v>5674</v>
      </c>
      <c r="I238" s="1">
        <v>0.03</v>
      </c>
      <c r="J238" s="1">
        <v>0.04</v>
      </c>
      <c r="K238" s="1">
        <v>0.41</v>
      </c>
      <c r="L238" s="1">
        <v>31000000</v>
      </c>
      <c r="M238" s="1" t="s">
        <v>6643</v>
      </c>
    </row>
    <row r="239" spans="1:13" x14ac:dyDescent="0.25">
      <c r="A239" s="1" t="s">
        <v>530</v>
      </c>
      <c r="B239" s="1">
        <v>2</v>
      </c>
      <c r="C239" s="1">
        <v>2</v>
      </c>
      <c r="D239" s="1">
        <f>IF(Table2[[#This Row],[Position]]&lt;4,3,(IF(Table2[[#This Row],[Position]]&gt;10,1,2)))</f>
        <v>3</v>
      </c>
      <c r="E239" s="1">
        <f>IF(Table2[[#This Row],[Previous Position]]&lt;4,3,(IF(Table2[[#This Row],[Previous Position]]&gt;10,1,2)))</f>
        <v>3</v>
      </c>
      <c r="F239" s="1">
        <v>40</v>
      </c>
      <c r="G239" s="1">
        <v>40.79</v>
      </c>
      <c r="H239" s="1" t="s">
        <v>5766</v>
      </c>
      <c r="I239" s="1">
        <v>0.03</v>
      </c>
      <c r="J239" s="1">
        <v>0.12</v>
      </c>
      <c r="K239" s="1">
        <v>0.54</v>
      </c>
      <c r="L239" s="1">
        <v>11900000</v>
      </c>
      <c r="M239" s="1" t="s">
        <v>531</v>
      </c>
    </row>
    <row r="240" spans="1:13" x14ac:dyDescent="0.25">
      <c r="A240" s="1" t="s">
        <v>6596</v>
      </c>
      <c r="B240" s="1">
        <v>2</v>
      </c>
      <c r="C240" s="1">
        <v>2</v>
      </c>
      <c r="D240" s="1">
        <f>IF(Table2[[#This Row],[Position]]&lt;4,3,(IF(Table2[[#This Row],[Position]]&gt;10,1,2)))</f>
        <v>3</v>
      </c>
      <c r="E240" s="1">
        <f>IF(Table2[[#This Row],[Previous Position]]&lt;4,3,(IF(Table2[[#This Row],[Previous Position]]&gt;10,1,2)))</f>
        <v>3</v>
      </c>
      <c r="F240" s="1">
        <v>40</v>
      </c>
      <c r="G240" s="1">
        <v>5.79</v>
      </c>
      <c r="H240" s="1" t="s">
        <v>5805</v>
      </c>
      <c r="I240" s="1">
        <v>0.03</v>
      </c>
      <c r="J240" s="1">
        <v>0.01</v>
      </c>
      <c r="K240" s="1">
        <v>0.27</v>
      </c>
      <c r="L240" s="1">
        <v>177000</v>
      </c>
      <c r="M240" s="1" t="s">
        <v>6595</v>
      </c>
    </row>
    <row r="241" spans="1:13" x14ac:dyDescent="0.25">
      <c r="A241" s="1" t="s">
        <v>1859</v>
      </c>
      <c r="B241" s="1">
        <v>11</v>
      </c>
      <c r="C241" s="1">
        <v>11</v>
      </c>
      <c r="D241" s="1">
        <f>IF(Table2[[#This Row],[Position]]&lt;4,3,(IF(Table2[[#This Row],[Position]]&gt;10,1,2)))</f>
        <v>1</v>
      </c>
      <c r="E241" s="1">
        <f>IF(Table2[[#This Row],[Previous Position]]&lt;4,3,(IF(Table2[[#This Row],[Previous Position]]&gt;10,1,2)))</f>
        <v>1</v>
      </c>
      <c r="F241" s="1">
        <v>110</v>
      </c>
      <c r="G241" s="1">
        <v>76.34</v>
      </c>
      <c r="H241" s="1" t="s">
        <v>5818</v>
      </c>
      <c r="I241" s="1">
        <v>0.03</v>
      </c>
      <c r="J241" s="1">
        <v>0.22</v>
      </c>
      <c r="K241" s="1">
        <v>0.91</v>
      </c>
      <c r="L241" s="1">
        <v>1310000</v>
      </c>
      <c r="M241" s="1" t="s">
        <v>1860</v>
      </c>
    </row>
    <row r="242" spans="1:13" x14ac:dyDescent="0.25">
      <c r="A242" s="1" t="s">
        <v>6642</v>
      </c>
      <c r="B242" s="1">
        <v>10</v>
      </c>
      <c r="C242" s="1">
        <v>13</v>
      </c>
      <c r="D242" s="1">
        <f>IF(Table2[[#This Row],[Position]]&lt;4,3,(IF(Table2[[#This Row],[Position]]&gt;10,1,2)))</f>
        <v>2</v>
      </c>
      <c r="E242" s="1">
        <f>IF(Table2[[#This Row],[Previous Position]]&lt;4,3,(IF(Table2[[#This Row],[Previous Position]]&gt;10,1,2)))</f>
        <v>1</v>
      </c>
      <c r="F242" s="1">
        <v>170</v>
      </c>
      <c r="G242" s="1">
        <v>13.57</v>
      </c>
      <c r="H242" s="1" t="s">
        <v>5963</v>
      </c>
      <c r="I242" s="1">
        <v>0.03</v>
      </c>
      <c r="J242" s="1">
        <v>0.03</v>
      </c>
      <c r="K242" s="1">
        <v>0.21</v>
      </c>
      <c r="L242" s="1">
        <v>1710000</v>
      </c>
      <c r="M242" s="1" t="s">
        <v>6641</v>
      </c>
    </row>
    <row r="243" spans="1:13" x14ac:dyDescent="0.25">
      <c r="A243" s="1" t="s">
        <v>6640</v>
      </c>
      <c r="B243" s="1">
        <v>10</v>
      </c>
      <c r="C243" s="1">
        <v>10</v>
      </c>
      <c r="D243" s="1">
        <f>IF(Table2[[#This Row],[Position]]&lt;4,3,(IF(Table2[[#This Row],[Position]]&gt;10,1,2)))</f>
        <v>2</v>
      </c>
      <c r="E243" s="1">
        <f>IF(Table2[[#This Row],[Previous Position]]&lt;4,3,(IF(Table2[[#This Row],[Previous Position]]&gt;10,1,2)))</f>
        <v>2</v>
      </c>
      <c r="F243" s="1">
        <v>170</v>
      </c>
      <c r="G243" s="1">
        <v>22.82</v>
      </c>
      <c r="H243" s="1" t="s">
        <v>5959</v>
      </c>
      <c r="I243" s="1">
        <v>0.03</v>
      </c>
      <c r="J243" s="1">
        <v>0.06</v>
      </c>
      <c r="K243" s="1">
        <v>0.76</v>
      </c>
      <c r="L243" s="1">
        <v>27700000</v>
      </c>
      <c r="M243" s="1" t="s">
        <v>6639</v>
      </c>
    </row>
    <row r="244" spans="1:13" x14ac:dyDescent="0.25">
      <c r="A244" s="1" t="s">
        <v>6638</v>
      </c>
      <c r="B244" s="1">
        <v>4</v>
      </c>
      <c r="C244" s="1">
        <v>4</v>
      </c>
      <c r="D244" s="1">
        <f>IF(Table2[[#This Row],[Position]]&lt;4,3,(IF(Table2[[#This Row],[Position]]&gt;10,1,2)))</f>
        <v>2</v>
      </c>
      <c r="E244" s="1">
        <f>IF(Table2[[#This Row],[Previous Position]]&lt;4,3,(IF(Table2[[#This Row],[Previous Position]]&gt;10,1,2)))</f>
        <v>2</v>
      </c>
      <c r="F244" s="1">
        <v>70</v>
      </c>
      <c r="G244" s="1">
        <v>25.54</v>
      </c>
      <c r="H244" s="1" t="s">
        <v>5780</v>
      </c>
      <c r="I244" s="1">
        <v>0.03</v>
      </c>
      <c r="J244" s="1">
        <v>7.0000000000000007E-2</v>
      </c>
      <c r="K244" s="1">
        <v>0.89</v>
      </c>
      <c r="L244" s="1">
        <v>566000000</v>
      </c>
      <c r="M244" s="1" t="s">
        <v>6637</v>
      </c>
    </row>
    <row r="245" spans="1:13" x14ac:dyDescent="0.25">
      <c r="A245" s="1" t="s">
        <v>2333</v>
      </c>
      <c r="B245" s="1">
        <v>4</v>
      </c>
      <c r="C245" s="1">
        <v>5</v>
      </c>
      <c r="D245" s="1">
        <f>IF(Table2[[#This Row],[Position]]&lt;4,3,(IF(Table2[[#This Row],[Position]]&gt;10,1,2)))</f>
        <v>2</v>
      </c>
      <c r="E245" s="1">
        <f>IF(Table2[[#This Row],[Previous Position]]&lt;4,3,(IF(Table2[[#This Row],[Previous Position]]&gt;10,1,2)))</f>
        <v>2</v>
      </c>
      <c r="F245" s="1">
        <v>70</v>
      </c>
      <c r="G245" s="1">
        <v>0</v>
      </c>
      <c r="H245" s="1" t="s">
        <v>5780</v>
      </c>
      <c r="I245" s="1">
        <v>0.03</v>
      </c>
      <c r="J245" s="1">
        <v>0</v>
      </c>
      <c r="K245" s="1">
        <v>0.26</v>
      </c>
      <c r="L245" s="1">
        <v>7690000</v>
      </c>
      <c r="M245" s="1" t="s">
        <v>2334</v>
      </c>
    </row>
    <row r="246" spans="1:13" x14ac:dyDescent="0.25">
      <c r="A246" s="1" t="s">
        <v>1761</v>
      </c>
      <c r="B246" s="1">
        <v>4</v>
      </c>
      <c r="C246" s="1">
        <v>4</v>
      </c>
      <c r="D246" s="1">
        <f>IF(Table2[[#This Row],[Position]]&lt;4,3,(IF(Table2[[#This Row],[Position]]&gt;10,1,2)))</f>
        <v>2</v>
      </c>
      <c r="E246" s="1">
        <f>IF(Table2[[#This Row],[Previous Position]]&lt;4,3,(IF(Table2[[#This Row],[Previous Position]]&gt;10,1,2)))</f>
        <v>2</v>
      </c>
      <c r="F246" s="1">
        <v>70</v>
      </c>
      <c r="G246" s="1">
        <v>16.14</v>
      </c>
      <c r="H246" s="1" t="s">
        <v>5699</v>
      </c>
      <c r="I246" s="1">
        <v>0.03</v>
      </c>
      <c r="J246" s="1">
        <v>0.04</v>
      </c>
      <c r="K246" s="1">
        <v>0.77</v>
      </c>
      <c r="L246" s="1">
        <v>1890000</v>
      </c>
      <c r="M246" s="1" t="s">
        <v>1762</v>
      </c>
    </row>
    <row r="247" spans="1:13" x14ac:dyDescent="0.25">
      <c r="A247" s="1" t="s">
        <v>6636</v>
      </c>
      <c r="B247" s="1">
        <v>4</v>
      </c>
      <c r="C247" s="1">
        <v>5</v>
      </c>
      <c r="D247" s="1">
        <f>IF(Table2[[#This Row],[Position]]&lt;4,3,(IF(Table2[[#This Row],[Position]]&gt;10,1,2)))</f>
        <v>2</v>
      </c>
      <c r="E247" s="1">
        <f>IF(Table2[[#This Row],[Previous Position]]&lt;4,3,(IF(Table2[[#This Row],[Previous Position]]&gt;10,1,2)))</f>
        <v>2</v>
      </c>
      <c r="F247" s="1">
        <v>70</v>
      </c>
      <c r="G247" s="1">
        <v>0</v>
      </c>
      <c r="H247" s="1" t="s">
        <v>6509</v>
      </c>
      <c r="I247" s="1">
        <v>0.03</v>
      </c>
      <c r="J247" s="1">
        <v>0</v>
      </c>
      <c r="K247" s="1">
        <v>0.03</v>
      </c>
      <c r="L247" s="1">
        <v>13000000</v>
      </c>
      <c r="M247" s="1" t="s">
        <v>6635</v>
      </c>
    </row>
    <row r="248" spans="1:13" x14ac:dyDescent="0.25">
      <c r="A248" s="1" t="s">
        <v>320</v>
      </c>
      <c r="B248" s="1">
        <v>4</v>
      </c>
      <c r="C248" s="1">
        <v>4</v>
      </c>
      <c r="D248" s="1">
        <f>IF(Table2[[#This Row],[Position]]&lt;4,3,(IF(Table2[[#This Row],[Position]]&gt;10,1,2)))</f>
        <v>2</v>
      </c>
      <c r="E248" s="1">
        <f>IF(Table2[[#This Row],[Previous Position]]&lt;4,3,(IF(Table2[[#This Row],[Previous Position]]&gt;10,1,2)))</f>
        <v>2</v>
      </c>
      <c r="F248" s="1">
        <v>70</v>
      </c>
      <c r="G248" s="1">
        <v>0</v>
      </c>
      <c r="H248" s="1" t="s">
        <v>5818</v>
      </c>
      <c r="I248" s="1">
        <v>0.03</v>
      </c>
      <c r="J248" s="1">
        <v>0</v>
      </c>
      <c r="K248" s="1">
        <v>0.64</v>
      </c>
      <c r="L248" s="1">
        <v>10100000</v>
      </c>
      <c r="M248" s="1" t="s">
        <v>322</v>
      </c>
    </row>
    <row r="249" spans="1:13" x14ac:dyDescent="0.25">
      <c r="A249" s="1" t="s">
        <v>6634</v>
      </c>
      <c r="B249" s="1">
        <v>3</v>
      </c>
      <c r="C249" s="1">
        <v>2</v>
      </c>
      <c r="D249" s="1">
        <f>IF(Table2[[#This Row],[Position]]&lt;4,3,(IF(Table2[[#This Row],[Position]]&gt;10,1,2)))</f>
        <v>3</v>
      </c>
      <c r="E249" s="1">
        <f>IF(Table2[[#This Row],[Previous Position]]&lt;4,3,(IF(Table2[[#This Row],[Previous Position]]&gt;10,1,2)))</f>
        <v>3</v>
      </c>
      <c r="F249" s="1">
        <v>50</v>
      </c>
      <c r="G249" s="1">
        <v>8.02</v>
      </c>
      <c r="H249" s="1" t="s">
        <v>5660</v>
      </c>
      <c r="I249" s="1">
        <v>0.03</v>
      </c>
      <c r="J249" s="1">
        <v>0.02</v>
      </c>
      <c r="K249" s="1">
        <v>0.23</v>
      </c>
      <c r="L249" s="1">
        <v>259000</v>
      </c>
      <c r="M249" s="1" t="s">
        <v>6633</v>
      </c>
    </row>
    <row r="250" spans="1:13" x14ac:dyDescent="0.25">
      <c r="A250" s="1" t="s">
        <v>6632</v>
      </c>
      <c r="B250" s="1">
        <v>6</v>
      </c>
      <c r="C250" s="1">
        <v>5</v>
      </c>
      <c r="D250" s="1">
        <f>IF(Table2[[#This Row],[Position]]&lt;4,3,(IF(Table2[[#This Row],[Position]]&gt;10,1,2)))</f>
        <v>2</v>
      </c>
      <c r="E250" s="1">
        <f>IF(Table2[[#This Row],[Previous Position]]&lt;4,3,(IF(Table2[[#This Row],[Previous Position]]&gt;10,1,2)))</f>
        <v>2</v>
      </c>
      <c r="F250" s="1">
        <v>90</v>
      </c>
      <c r="G250" s="1">
        <v>12.71</v>
      </c>
      <c r="H250" s="1" t="s">
        <v>5888</v>
      </c>
      <c r="I250" s="1">
        <v>0.03</v>
      </c>
      <c r="J250" s="1">
        <v>0.03</v>
      </c>
      <c r="K250" s="1">
        <v>0.43</v>
      </c>
      <c r="L250" s="1">
        <v>1480000</v>
      </c>
      <c r="M250" s="1" t="s">
        <v>6631</v>
      </c>
    </row>
    <row r="251" spans="1:13" x14ac:dyDescent="0.25">
      <c r="A251" s="1" t="s">
        <v>6630</v>
      </c>
      <c r="B251" s="1">
        <v>3</v>
      </c>
      <c r="C251" s="1">
        <v>2</v>
      </c>
      <c r="D251" s="1">
        <f>IF(Table2[[#This Row],[Position]]&lt;4,3,(IF(Table2[[#This Row],[Position]]&gt;10,1,2)))</f>
        <v>3</v>
      </c>
      <c r="E251" s="1">
        <f>IF(Table2[[#This Row],[Previous Position]]&lt;4,3,(IF(Table2[[#This Row],[Previous Position]]&gt;10,1,2)))</f>
        <v>3</v>
      </c>
      <c r="F251" s="1">
        <v>50</v>
      </c>
      <c r="G251" s="1">
        <v>3.86</v>
      </c>
      <c r="H251" s="1" t="s">
        <v>5770</v>
      </c>
      <c r="I251" s="1">
        <v>0.03</v>
      </c>
      <c r="J251" s="1">
        <v>0</v>
      </c>
      <c r="K251" s="1">
        <v>0.28000000000000003</v>
      </c>
      <c r="L251" s="1">
        <v>683000000</v>
      </c>
      <c r="M251" s="1" t="s">
        <v>6629</v>
      </c>
    </row>
    <row r="252" spans="1:13" x14ac:dyDescent="0.25">
      <c r="A252" s="1" t="s">
        <v>6587</v>
      </c>
      <c r="B252" s="1">
        <v>3</v>
      </c>
      <c r="C252" s="1">
        <v>2</v>
      </c>
      <c r="D252" s="1">
        <f>IF(Table2[[#This Row],[Position]]&lt;4,3,(IF(Table2[[#This Row],[Position]]&gt;10,1,2)))</f>
        <v>3</v>
      </c>
      <c r="E252" s="1">
        <f>IF(Table2[[#This Row],[Previous Position]]&lt;4,3,(IF(Table2[[#This Row],[Previous Position]]&gt;10,1,2)))</f>
        <v>3</v>
      </c>
      <c r="F252" s="1">
        <v>50</v>
      </c>
      <c r="G252" s="1">
        <v>6.24</v>
      </c>
      <c r="H252" s="1" t="s">
        <v>5815</v>
      </c>
      <c r="I252" s="1">
        <v>0.03</v>
      </c>
      <c r="J252" s="1">
        <v>0.01</v>
      </c>
      <c r="K252" s="1">
        <v>0.73</v>
      </c>
      <c r="L252" s="1">
        <v>329000</v>
      </c>
      <c r="M252" s="1" t="s">
        <v>6586</v>
      </c>
    </row>
    <row r="253" spans="1:13" x14ac:dyDescent="0.25">
      <c r="A253" s="1" t="s">
        <v>6628</v>
      </c>
      <c r="B253" s="1">
        <v>3</v>
      </c>
      <c r="C253" s="1">
        <v>3</v>
      </c>
      <c r="D253" s="1">
        <f>IF(Table2[[#This Row],[Position]]&lt;4,3,(IF(Table2[[#This Row],[Position]]&gt;10,1,2)))</f>
        <v>3</v>
      </c>
      <c r="E253" s="1">
        <f>IF(Table2[[#This Row],[Previous Position]]&lt;4,3,(IF(Table2[[#This Row],[Previous Position]]&gt;10,1,2)))</f>
        <v>3</v>
      </c>
      <c r="F253" s="1">
        <v>50</v>
      </c>
      <c r="G253" s="1">
        <v>0</v>
      </c>
      <c r="H253" s="1" t="s">
        <v>6627</v>
      </c>
      <c r="I253" s="1">
        <v>0.03</v>
      </c>
      <c r="J253" s="1">
        <v>0</v>
      </c>
      <c r="K253" s="1">
        <v>7.0000000000000007E-2</v>
      </c>
      <c r="L253" s="1">
        <v>113000</v>
      </c>
      <c r="M253" s="1" t="s">
        <v>6626</v>
      </c>
    </row>
    <row r="254" spans="1:13" x14ac:dyDescent="0.25">
      <c r="A254" s="1" t="s">
        <v>6625</v>
      </c>
      <c r="B254" s="1">
        <v>3</v>
      </c>
      <c r="C254" s="1">
        <v>4</v>
      </c>
      <c r="D254" s="1">
        <f>IF(Table2[[#This Row],[Position]]&lt;4,3,(IF(Table2[[#This Row],[Position]]&gt;10,1,2)))</f>
        <v>3</v>
      </c>
      <c r="E254" s="1">
        <f>IF(Table2[[#This Row],[Previous Position]]&lt;4,3,(IF(Table2[[#This Row],[Previous Position]]&gt;10,1,2)))</f>
        <v>2</v>
      </c>
      <c r="F254" s="1">
        <v>50</v>
      </c>
      <c r="G254" s="1">
        <v>16.690000000000001</v>
      </c>
      <c r="H254" s="1" t="s">
        <v>5699</v>
      </c>
      <c r="I254" s="1">
        <v>0.03</v>
      </c>
      <c r="J254" s="1">
        <v>0.04</v>
      </c>
      <c r="K254" s="1">
        <v>1</v>
      </c>
      <c r="L254" s="1">
        <v>6620000</v>
      </c>
      <c r="M254" s="1" t="s">
        <v>6624</v>
      </c>
    </row>
    <row r="255" spans="1:13" x14ac:dyDescent="0.25">
      <c r="A255" s="1" t="s">
        <v>6528</v>
      </c>
      <c r="B255" s="1">
        <v>5</v>
      </c>
      <c r="C255" s="1">
        <v>5</v>
      </c>
      <c r="D255" s="1">
        <f>IF(Table2[[#This Row],[Position]]&lt;4,3,(IF(Table2[[#This Row],[Position]]&gt;10,1,2)))</f>
        <v>2</v>
      </c>
      <c r="E255" s="1">
        <f>IF(Table2[[#This Row],[Previous Position]]&lt;4,3,(IF(Table2[[#This Row],[Previous Position]]&gt;10,1,2)))</f>
        <v>2</v>
      </c>
      <c r="F255" s="1">
        <v>90</v>
      </c>
      <c r="G255" s="1">
        <v>0</v>
      </c>
      <c r="H255" s="1" t="s">
        <v>6409</v>
      </c>
      <c r="I255" s="1">
        <v>0.03</v>
      </c>
      <c r="J255" s="1">
        <v>0</v>
      </c>
      <c r="K255" s="1">
        <v>0.09</v>
      </c>
      <c r="L255" s="1">
        <v>239000</v>
      </c>
      <c r="M255" s="1" t="s">
        <v>6527</v>
      </c>
    </row>
    <row r="256" spans="1:13" x14ac:dyDescent="0.25">
      <c r="A256" s="1" t="s">
        <v>6528</v>
      </c>
      <c r="B256" s="1">
        <v>6</v>
      </c>
      <c r="C256" s="1">
        <v>6</v>
      </c>
      <c r="D256" s="1">
        <f>IF(Table2[[#This Row],[Position]]&lt;4,3,(IF(Table2[[#This Row],[Position]]&gt;10,1,2)))</f>
        <v>2</v>
      </c>
      <c r="E256" s="1">
        <f>IF(Table2[[#This Row],[Previous Position]]&lt;4,3,(IF(Table2[[#This Row],[Previous Position]]&gt;10,1,2)))</f>
        <v>2</v>
      </c>
      <c r="F256" s="1">
        <v>90</v>
      </c>
      <c r="G256" s="1">
        <v>0</v>
      </c>
      <c r="H256" s="1" t="s">
        <v>5834</v>
      </c>
      <c r="I256" s="1">
        <v>0.03</v>
      </c>
      <c r="J256" s="1">
        <v>0</v>
      </c>
      <c r="K256" s="1">
        <v>0.09</v>
      </c>
      <c r="L256" s="1">
        <v>239000</v>
      </c>
      <c r="M256" s="1" t="s">
        <v>6527</v>
      </c>
    </row>
    <row r="257" spans="1:13" x14ac:dyDescent="0.25">
      <c r="A257" s="1" t="s">
        <v>802</v>
      </c>
      <c r="B257" s="1">
        <v>5</v>
      </c>
      <c r="C257" s="1">
        <v>4</v>
      </c>
      <c r="D257" s="1">
        <f>IF(Table2[[#This Row],[Position]]&lt;4,3,(IF(Table2[[#This Row],[Position]]&gt;10,1,2)))</f>
        <v>2</v>
      </c>
      <c r="E257" s="1">
        <f>IF(Table2[[#This Row],[Previous Position]]&lt;4,3,(IF(Table2[[#This Row],[Previous Position]]&gt;10,1,2)))</f>
        <v>2</v>
      </c>
      <c r="F257" s="1">
        <v>90</v>
      </c>
      <c r="G257" s="1">
        <v>24.26</v>
      </c>
      <c r="H257" s="1" t="s">
        <v>5685</v>
      </c>
      <c r="I257" s="1">
        <v>0.03</v>
      </c>
      <c r="J257" s="1">
        <v>0.06</v>
      </c>
      <c r="K257" s="1">
        <v>0.98</v>
      </c>
      <c r="L257" s="1">
        <v>15200000</v>
      </c>
      <c r="M257" s="1" t="s">
        <v>803</v>
      </c>
    </row>
    <row r="258" spans="1:13" x14ac:dyDescent="0.25">
      <c r="A258" s="1" t="s">
        <v>6623</v>
      </c>
      <c r="B258" s="1">
        <v>15</v>
      </c>
      <c r="C258" s="1">
        <v>18</v>
      </c>
      <c r="D258" s="1">
        <f>IF(Table2[[#This Row],[Position]]&lt;4,3,(IF(Table2[[#This Row],[Position]]&gt;10,1,2)))</f>
        <v>1</v>
      </c>
      <c r="E258" s="1">
        <f>IF(Table2[[#This Row],[Previous Position]]&lt;4,3,(IF(Table2[[#This Row],[Previous Position]]&gt;10,1,2)))</f>
        <v>1</v>
      </c>
      <c r="F258" s="1">
        <v>880</v>
      </c>
      <c r="G258" s="1">
        <v>0</v>
      </c>
      <c r="H258" s="1" t="s">
        <v>5851</v>
      </c>
      <c r="I258" s="1">
        <v>0.02</v>
      </c>
      <c r="J258" s="1">
        <v>0</v>
      </c>
      <c r="K258" s="1">
        <v>0.05</v>
      </c>
      <c r="L258" s="1">
        <v>276000000</v>
      </c>
      <c r="M258" s="1" t="s">
        <v>6622</v>
      </c>
    </row>
    <row r="259" spans="1:13" x14ac:dyDescent="0.25">
      <c r="A259" s="1" t="s">
        <v>275</v>
      </c>
      <c r="B259" s="1">
        <v>16</v>
      </c>
      <c r="C259" s="1">
        <v>0</v>
      </c>
      <c r="D259" s="1">
        <f>IF(Table2[[#This Row],[Position]]&lt;4,3,(IF(Table2[[#This Row],[Position]]&gt;10,1,2)))</f>
        <v>1</v>
      </c>
      <c r="E259" s="1">
        <f>IF(Table2[[#This Row],[Previous Position]]&lt;4,3,(IF(Table2[[#This Row],[Previous Position]]&gt;10,1,2)))</f>
        <v>3</v>
      </c>
      <c r="F259" s="1">
        <v>880</v>
      </c>
      <c r="G259" s="1">
        <v>0.78</v>
      </c>
      <c r="H259" s="1" t="s">
        <v>6621</v>
      </c>
      <c r="I259" s="1">
        <v>0.02</v>
      </c>
      <c r="J259" s="1">
        <v>0</v>
      </c>
      <c r="K259" s="1">
        <v>0.12</v>
      </c>
      <c r="L259" s="1">
        <v>5300000</v>
      </c>
      <c r="M259" s="1" t="s">
        <v>277</v>
      </c>
    </row>
    <row r="260" spans="1:13" x14ac:dyDescent="0.25">
      <c r="A260" s="1" t="s">
        <v>1876</v>
      </c>
      <c r="B260" s="1">
        <v>7</v>
      </c>
      <c r="C260" s="1">
        <v>7</v>
      </c>
      <c r="D260" s="1">
        <f>IF(Table2[[#This Row],[Position]]&lt;4,3,(IF(Table2[[#This Row],[Position]]&gt;10,1,2)))</f>
        <v>2</v>
      </c>
      <c r="E260" s="1">
        <f>IF(Table2[[#This Row],[Previous Position]]&lt;4,3,(IF(Table2[[#This Row],[Previous Position]]&gt;10,1,2)))</f>
        <v>2</v>
      </c>
      <c r="F260" s="1">
        <v>110</v>
      </c>
      <c r="G260" s="1">
        <v>59.72</v>
      </c>
      <c r="H260" s="1" t="s">
        <v>5818</v>
      </c>
      <c r="I260" s="1">
        <v>0.02</v>
      </c>
      <c r="J260" s="1">
        <v>0.14000000000000001</v>
      </c>
      <c r="K260" s="1">
        <v>0.96</v>
      </c>
      <c r="L260" s="1">
        <v>9970000</v>
      </c>
      <c r="M260" s="1" t="s">
        <v>1877</v>
      </c>
    </row>
    <row r="261" spans="1:13" x14ac:dyDescent="0.25">
      <c r="A261" s="1" t="s">
        <v>1281</v>
      </c>
      <c r="B261" s="1">
        <v>7</v>
      </c>
      <c r="C261" s="1">
        <v>7</v>
      </c>
      <c r="D261" s="1">
        <f>IF(Table2[[#This Row],[Position]]&lt;4,3,(IF(Table2[[#This Row],[Position]]&gt;10,1,2)))</f>
        <v>2</v>
      </c>
      <c r="E261" s="1">
        <f>IF(Table2[[#This Row],[Previous Position]]&lt;4,3,(IF(Table2[[#This Row],[Previous Position]]&gt;10,1,2)))</f>
        <v>2</v>
      </c>
      <c r="F261" s="1">
        <v>110</v>
      </c>
      <c r="G261" s="1">
        <v>40.340000000000003</v>
      </c>
      <c r="H261" s="1" t="s">
        <v>5660</v>
      </c>
      <c r="I261" s="1">
        <v>0.02</v>
      </c>
      <c r="J261" s="1">
        <v>0.1</v>
      </c>
      <c r="K261" s="1">
        <v>0.96</v>
      </c>
      <c r="L261" s="1">
        <v>3330000</v>
      </c>
      <c r="M261" s="1" t="s">
        <v>1282</v>
      </c>
    </row>
    <row r="262" spans="1:13" x14ac:dyDescent="0.25">
      <c r="A262" s="1" t="s">
        <v>1660</v>
      </c>
      <c r="B262" s="1">
        <v>11</v>
      </c>
      <c r="C262" s="1">
        <v>11</v>
      </c>
      <c r="D262" s="1">
        <f>IF(Table2[[#This Row],[Position]]&lt;4,3,(IF(Table2[[#This Row],[Position]]&gt;10,1,2)))</f>
        <v>1</v>
      </c>
      <c r="E262" s="1">
        <f>IF(Table2[[#This Row],[Previous Position]]&lt;4,3,(IF(Table2[[#This Row],[Previous Position]]&gt;10,1,2)))</f>
        <v>1</v>
      </c>
      <c r="F262" s="1">
        <v>90</v>
      </c>
      <c r="G262" s="1">
        <v>17.66</v>
      </c>
      <c r="H262" s="1" t="s">
        <v>5956</v>
      </c>
      <c r="I262" s="1">
        <v>0.02</v>
      </c>
      <c r="J262" s="1">
        <v>0.04</v>
      </c>
      <c r="K262" s="1">
        <v>0.91</v>
      </c>
      <c r="L262" s="1">
        <v>830000</v>
      </c>
      <c r="M262" s="1" t="s">
        <v>1661</v>
      </c>
    </row>
    <row r="263" spans="1:13" x14ac:dyDescent="0.25">
      <c r="A263" s="1" t="s">
        <v>6620</v>
      </c>
      <c r="B263" s="1">
        <v>11</v>
      </c>
      <c r="C263" s="1">
        <v>16</v>
      </c>
      <c r="D263" s="1">
        <f>IF(Table2[[#This Row],[Position]]&lt;4,3,(IF(Table2[[#This Row],[Position]]&gt;10,1,2)))</f>
        <v>1</v>
      </c>
      <c r="E263" s="1">
        <f>IF(Table2[[#This Row],[Previous Position]]&lt;4,3,(IF(Table2[[#This Row],[Previous Position]]&gt;10,1,2)))</f>
        <v>1</v>
      </c>
      <c r="F263" s="1">
        <v>90</v>
      </c>
      <c r="G263" s="1">
        <v>4.47</v>
      </c>
      <c r="H263" s="1" t="s">
        <v>5789</v>
      </c>
      <c r="I263" s="1">
        <v>0.02</v>
      </c>
      <c r="J263" s="1">
        <v>0.01</v>
      </c>
      <c r="K263" s="1">
        <v>0.43</v>
      </c>
      <c r="L263" s="1">
        <v>76100000</v>
      </c>
      <c r="M263" s="1" t="s">
        <v>6619</v>
      </c>
    </row>
    <row r="264" spans="1:13" x14ac:dyDescent="0.25">
      <c r="A264" s="1" t="s">
        <v>6618</v>
      </c>
      <c r="B264" s="1">
        <v>11</v>
      </c>
      <c r="C264" s="1">
        <v>11</v>
      </c>
      <c r="D264" s="1">
        <f>IF(Table2[[#This Row],[Position]]&lt;4,3,(IF(Table2[[#This Row],[Position]]&gt;10,1,2)))</f>
        <v>1</v>
      </c>
      <c r="E264" s="1">
        <f>IF(Table2[[#This Row],[Previous Position]]&lt;4,3,(IF(Table2[[#This Row],[Previous Position]]&gt;10,1,2)))</f>
        <v>1</v>
      </c>
      <c r="F264" s="1">
        <v>90</v>
      </c>
      <c r="G264" s="1">
        <v>0</v>
      </c>
      <c r="H264" s="1" t="s">
        <v>5847</v>
      </c>
      <c r="I264" s="1">
        <v>0.02</v>
      </c>
      <c r="J264" s="1">
        <v>0</v>
      </c>
      <c r="K264" s="1">
        <v>0.11</v>
      </c>
      <c r="L264" s="1">
        <v>6080000</v>
      </c>
      <c r="M264" s="1" t="s">
        <v>6617</v>
      </c>
    </row>
    <row r="265" spans="1:13" x14ac:dyDescent="0.25">
      <c r="A265" s="1" t="s">
        <v>4203</v>
      </c>
      <c r="B265" s="1">
        <v>9</v>
      </c>
      <c r="C265" s="1">
        <v>8</v>
      </c>
      <c r="D265" s="1">
        <f>IF(Table2[[#This Row],[Position]]&lt;4,3,(IF(Table2[[#This Row],[Position]]&gt;10,1,2)))</f>
        <v>2</v>
      </c>
      <c r="E265" s="1">
        <f>IF(Table2[[#This Row],[Previous Position]]&lt;4,3,(IF(Table2[[#This Row],[Previous Position]]&gt;10,1,2)))</f>
        <v>2</v>
      </c>
      <c r="F265" s="1">
        <v>140</v>
      </c>
      <c r="G265" s="1">
        <v>13.07</v>
      </c>
      <c r="H265" s="1" t="s">
        <v>5699</v>
      </c>
      <c r="I265" s="1">
        <v>0.02</v>
      </c>
      <c r="J265" s="1">
        <v>0.03</v>
      </c>
      <c r="K265" s="1">
        <v>0.64</v>
      </c>
      <c r="L265" s="1">
        <v>135000000</v>
      </c>
      <c r="M265" s="1" t="s">
        <v>4204</v>
      </c>
    </row>
    <row r="266" spans="1:13" x14ac:dyDescent="0.25">
      <c r="A266" s="1" t="s">
        <v>6616</v>
      </c>
      <c r="B266" s="1">
        <v>10</v>
      </c>
      <c r="C266" s="1">
        <v>10</v>
      </c>
      <c r="D266" s="1">
        <f>IF(Table2[[#This Row],[Position]]&lt;4,3,(IF(Table2[[#This Row],[Position]]&gt;10,1,2)))</f>
        <v>2</v>
      </c>
      <c r="E266" s="1">
        <f>IF(Table2[[#This Row],[Previous Position]]&lt;4,3,(IF(Table2[[#This Row],[Previous Position]]&gt;10,1,2)))</f>
        <v>2</v>
      </c>
      <c r="F266" s="1">
        <v>140</v>
      </c>
      <c r="G266" s="1">
        <v>0</v>
      </c>
      <c r="H266" s="1" t="s">
        <v>5847</v>
      </c>
      <c r="I266" s="1">
        <v>0.02</v>
      </c>
      <c r="J266" s="1">
        <v>0</v>
      </c>
      <c r="K266" s="1">
        <v>0.09</v>
      </c>
      <c r="L266" s="1">
        <v>22000000</v>
      </c>
      <c r="M266" s="1" t="s">
        <v>6615</v>
      </c>
    </row>
    <row r="267" spans="1:13" x14ac:dyDescent="0.25">
      <c r="A267" s="1" t="s">
        <v>6614</v>
      </c>
      <c r="B267" s="1">
        <v>8</v>
      </c>
      <c r="C267" s="1">
        <v>8</v>
      </c>
      <c r="D267" s="1">
        <f>IF(Table2[[#This Row],[Position]]&lt;4,3,(IF(Table2[[#This Row],[Position]]&gt;10,1,2)))</f>
        <v>2</v>
      </c>
      <c r="E267" s="1">
        <f>IF(Table2[[#This Row],[Previous Position]]&lt;4,3,(IF(Table2[[#This Row],[Previous Position]]&gt;10,1,2)))</f>
        <v>2</v>
      </c>
      <c r="F267" s="1">
        <v>140</v>
      </c>
      <c r="G267" s="1">
        <v>0.09</v>
      </c>
      <c r="H267" s="1" t="s">
        <v>6200</v>
      </c>
      <c r="I267" s="1">
        <v>0.02</v>
      </c>
      <c r="J267" s="1">
        <v>0</v>
      </c>
      <c r="K267" s="1">
        <v>0.01</v>
      </c>
      <c r="L267" s="1">
        <v>510000</v>
      </c>
      <c r="M267" s="1" t="s">
        <v>6613</v>
      </c>
    </row>
    <row r="268" spans="1:13" x14ac:dyDescent="0.25">
      <c r="A268" s="1" t="s">
        <v>142</v>
      </c>
      <c r="B268" s="1">
        <v>9</v>
      </c>
      <c r="C268" s="1">
        <v>5</v>
      </c>
      <c r="D268" s="1">
        <f>IF(Table2[[#This Row],[Position]]&lt;4,3,(IF(Table2[[#This Row],[Position]]&gt;10,1,2)))</f>
        <v>2</v>
      </c>
      <c r="E268" s="1">
        <f>IF(Table2[[#This Row],[Previous Position]]&lt;4,3,(IF(Table2[[#This Row],[Previous Position]]&gt;10,1,2)))</f>
        <v>2</v>
      </c>
      <c r="F268" s="1">
        <v>140</v>
      </c>
      <c r="G268" s="1">
        <v>46.92</v>
      </c>
      <c r="H268" s="1" t="s">
        <v>5832</v>
      </c>
      <c r="I268" s="1">
        <v>0.02</v>
      </c>
      <c r="J268" s="1">
        <v>0.11</v>
      </c>
      <c r="K268" s="1">
        <v>0.91</v>
      </c>
      <c r="L268" s="1">
        <v>1540000</v>
      </c>
      <c r="M268" s="1" t="s">
        <v>144</v>
      </c>
    </row>
    <row r="269" spans="1:13" x14ac:dyDescent="0.25">
      <c r="A269" s="1" t="s">
        <v>6612</v>
      </c>
      <c r="B269" s="1">
        <v>8</v>
      </c>
      <c r="C269" s="1">
        <v>0</v>
      </c>
      <c r="D269" s="1">
        <f>IF(Table2[[#This Row],[Position]]&lt;4,3,(IF(Table2[[#This Row],[Position]]&gt;10,1,2)))</f>
        <v>2</v>
      </c>
      <c r="E269" s="1">
        <f>IF(Table2[[#This Row],[Previous Position]]&lt;4,3,(IF(Table2[[#This Row],[Previous Position]]&gt;10,1,2)))</f>
        <v>3</v>
      </c>
      <c r="F269" s="1">
        <v>140</v>
      </c>
      <c r="G269" s="1">
        <v>15.59</v>
      </c>
      <c r="H269" s="1" t="s">
        <v>5662</v>
      </c>
      <c r="I269" s="1">
        <v>0.02</v>
      </c>
      <c r="J269" s="1">
        <v>0.03</v>
      </c>
      <c r="K269" s="1">
        <v>0.28000000000000003</v>
      </c>
      <c r="L269" s="1">
        <v>53400000</v>
      </c>
      <c r="M269" s="1" t="s">
        <v>6611</v>
      </c>
    </row>
    <row r="270" spans="1:13" x14ac:dyDescent="0.25">
      <c r="A270" s="1" t="s">
        <v>1114</v>
      </c>
      <c r="B270" s="1">
        <v>10</v>
      </c>
      <c r="C270" s="1">
        <v>10</v>
      </c>
      <c r="D270" s="1">
        <f>IF(Table2[[#This Row],[Position]]&lt;4,3,(IF(Table2[[#This Row],[Position]]&gt;10,1,2)))</f>
        <v>2</v>
      </c>
      <c r="E270" s="1">
        <f>IF(Table2[[#This Row],[Previous Position]]&lt;4,3,(IF(Table2[[#This Row],[Previous Position]]&gt;10,1,2)))</f>
        <v>2</v>
      </c>
      <c r="F270" s="1">
        <v>140</v>
      </c>
      <c r="G270" s="1">
        <v>10.25</v>
      </c>
      <c r="H270" s="1" t="s">
        <v>5744</v>
      </c>
      <c r="I270" s="1">
        <v>0.02</v>
      </c>
      <c r="J270" s="1">
        <v>0.02</v>
      </c>
      <c r="K270" s="1">
        <v>0.65</v>
      </c>
      <c r="L270" s="1">
        <v>522000000</v>
      </c>
      <c r="M270" s="1" t="s">
        <v>1115</v>
      </c>
    </row>
    <row r="271" spans="1:13" x14ac:dyDescent="0.25">
      <c r="A271" s="1" t="s">
        <v>6610</v>
      </c>
      <c r="B271" s="1">
        <v>14</v>
      </c>
      <c r="C271" s="1">
        <v>17</v>
      </c>
      <c r="D271" s="1">
        <f>IF(Table2[[#This Row],[Position]]&lt;4,3,(IF(Table2[[#This Row],[Position]]&gt;10,1,2)))</f>
        <v>1</v>
      </c>
      <c r="E271" s="1">
        <f>IF(Table2[[#This Row],[Previous Position]]&lt;4,3,(IF(Table2[[#This Row],[Previous Position]]&gt;10,1,2)))</f>
        <v>1</v>
      </c>
      <c r="F271" s="1">
        <v>590</v>
      </c>
      <c r="G271" s="1">
        <v>1.0900000000000001</v>
      </c>
      <c r="H271" s="1" t="s">
        <v>5990</v>
      </c>
      <c r="I271" s="1">
        <v>0.02</v>
      </c>
      <c r="J271" s="1">
        <v>0</v>
      </c>
      <c r="K271" s="1">
        <v>0.06</v>
      </c>
      <c r="L271" s="1">
        <v>186000000</v>
      </c>
      <c r="M271" s="1" t="s">
        <v>6609</v>
      </c>
    </row>
    <row r="272" spans="1:13" x14ac:dyDescent="0.25">
      <c r="A272" s="1" t="s">
        <v>4515</v>
      </c>
      <c r="B272" s="1">
        <v>2</v>
      </c>
      <c r="C272" s="1">
        <v>2</v>
      </c>
      <c r="D272" s="1">
        <f>IF(Table2[[#This Row],[Position]]&lt;4,3,(IF(Table2[[#This Row],[Position]]&gt;10,1,2)))</f>
        <v>3</v>
      </c>
      <c r="E272" s="1">
        <f>IF(Table2[[#This Row],[Previous Position]]&lt;4,3,(IF(Table2[[#This Row],[Previous Position]]&gt;10,1,2)))</f>
        <v>3</v>
      </c>
      <c r="F272" s="1">
        <v>30</v>
      </c>
      <c r="G272" s="1">
        <v>0</v>
      </c>
      <c r="H272" s="1" t="s">
        <v>5811</v>
      </c>
      <c r="I272" s="1">
        <v>0.02</v>
      </c>
      <c r="J272" s="1">
        <v>0</v>
      </c>
      <c r="K272" s="1">
        <v>0.99</v>
      </c>
      <c r="L272" s="1">
        <v>107000000</v>
      </c>
      <c r="M272" s="1" t="s">
        <v>4516</v>
      </c>
    </row>
    <row r="273" spans="1:13" x14ac:dyDescent="0.25">
      <c r="A273" s="1" t="s">
        <v>664</v>
      </c>
      <c r="B273" s="1">
        <v>2</v>
      </c>
      <c r="C273" s="1">
        <v>2</v>
      </c>
      <c r="D273" s="1">
        <f>IF(Table2[[#This Row],[Position]]&lt;4,3,(IF(Table2[[#This Row],[Position]]&gt;10,1,2)))</f>
        <v>3</v>
      </c>
      <c r="E273" s="1">
        <f>IF(Table2[[#This Row],[Previous Position]]&lt;4,3,(IF(Table2[[#This Row],[Previous Position]]&gt;10,1,2)))</f>
        <v>3</v>
      </c>
      <c r="F273" s="1">
        <v>30</v>
      </c>
      <c r="G273" s="1">
        <v>20.99</v>
      </c>
      <c r="H273" s="1" t="s">
        <v>5832</v>
      </c>
      <c r="I273" s="1">
        <v>0.02</v>
      </c>
      <c r="J273" s="1">
        <v>0.04</v>
      </c>
      <c r="K273" s="1">
        <v>0.92</v>
      </c>
      <c r="L273" s="1">
        <v>2530000</v>
      </c>
      <c r="M273" s="1" t="s">
        <v>665</v>
      </c>
    </row>
    <row r="274" spans="1:13" x14ac:dyDescent="0.25">
      <c r="A274" s="1" t="s">
        <v>6543</v>
      </c>
      <c r="B274" s="1">
        <v>2</v>
      </c>
      <c r="C274" s="1">
        <v>2</v>
      </c>
      <c r="D274" s="1">
        <f>IF(Table2[[#This Row],[Position]]&lt;4,3,(IF(Table2[[#This Row],[Position]]&gt;10,1,2)))</f>
        <v>3</v>
      </c>
      <c r="E274" s="1">
        <f>IF(Table2[[#This Row],[Previous Position]]&lt;4,3,(IF(Table2[[#This Row],[Previous Position]]&gt;10,1,2)))</f>
        <v>3</v>
      </c>
      <c r="F274" s="1">
        <v>30</v>
      </c>
      <c r="G274" s="1">
        <v>11.09</v>
      </c>
      <c r="H274" s="1" t="s">
        <v>5662</v>
      </c>
      <c r="I274" s="1">
        <v>0.02</v>
      </c>
      <c r="J274" s="1">
        <v>0.02</v>
      </c>
      <c r="K274" s="1">
        <v>0.89</v>
      </c>
      <c r="L274" s="1">
        <v>355000</v>
      </c>
      <c r="M274" s="1" t="s">
        <v>6542</v>
      </c>
    </row>
    <row r="275" spans="1:13" x14ac:dyDescent="0.25">
      <c r="A275" s="1" t="s">
        <v>6541</v>
      </c>
      <c r="B275" s="1">
        <v>2</v>
      </c>
      <c r="C275" s="1">
        <v>2</v>
      </c>
      <c r="D275" s="1">
        <f>IF(Table2[[#This Row],[Position]]&lt;4,3,(IF(Table2[[#This Row],[Position]]&gt;10,1,2)))</f>
        <v>3</v>
      </c>
      <c r="E275" s="1">
        <f>IF(Table2[[#This Row],[Previous Position]]&lt;4,3,(IF(Table2[[#This Row],[Previous Position]]&gt;10,1,2)))</f>
        <v>3</v>
      </c>
      <c r="F275" s="1">
        <v>30</v>
      </c>
      <c r="G275" s="1">
        <v>12.48</v>
      </c>
      <c r="H275" s="1" t="s">
        <v>5956</v>
      </c>
      <c r="I275" s="1">
        <v>0.02</v>
      </c>
      <c r="J275" s="1">
        <v>0.02</v>
      </c>
      <c r="K275" s="1">
        <v>0.89</v>
      </c>
      <c r="L275" s="1">
        <v>246000</v>
      </c>
      <c r="M275" s="1" t="s">
        <v>6539</v>
      </c>
    </row>
    <row r="276" spans="1:13" x14ac:dyDescent="0.25">
      <c r="A276" s="1" t="s">
        <v>6608</v>
      </c>
      <c r="B276" s="1">
        <v>2</v>
      </c>
      <c r="C276" s="1">
        <v>2</v>
      </c>
      <c r="D276" s="1">
        <f>IF(Table2[[#This Row],[Position]]&lt;4,3,(IF(Table2[[#This Row],[Position]]&gt;10,1,2)))</f>
        <v>3</v>
      </c>
      <c r="E276" s="1">
        <f>IF(Table2[[#This Row],[Previous Position]]&lt;4,3,(IF(Table2[[#This Row],[Previous Position]]&gt;10,1,2)))</f>
        <v>3</v>
      </c>
      <c r="F276" s="1">
        <v>30</v>
      </c>
      <c r="G276" s="1">
        <v>0</v>
      </c>
      <c r="H276" s="1" t="s">
        <v>5674</v>
      </c>
      <c r="I276" s="1">
        <v>0.02</v>
      </c>
      <c r="J276" s="1">
        <v>0</v>
      </c>
      <c r="K276" s="1">
        <v>0.97</v>
      </c>
      <c r="L276" s="1">
        <v>4600000</v>
      </c>
      <c r="M276" s="1" t="s">
        <v>6607</v>
      </c>
    </row>
    <row r="277" spans="1:13" x14ac:dyDescent="0.25">
      <c r="A277" s="1" t="s">
        <v>3530</v>
      </c>
      <c r="B277" s="1">
        <v>2</v>
      </c>
      <c r="C277" s="1">
        <v>2</v>
      </c>
      <c r="D277" s="1">
        <f>IF(Table2[[#This Row],[Position]]&lt;4,3,(IF(Table2[[#This Row],[Position]]&gt;10,1,2)))</f>
        <v>3</v>
      </c>
      <c r="E277" s="1">
        <f>IF(Table2[[#This Row],[Previous Position]]&lt;4,3,(IF(Table2[[#This Row],[Previous Position]]&gt;10,1,2)))</f>
        <v>3</v>
      </c>
      <c r="F277" s="1">
        <v>30</v>
      </c>
      <c r="G277" s="1">
        <v>19.23</v>
      </c>
      <c r="H277" s="1" t="s">
        <v>5811</v>
      </c>
      <c r="I277" s="1">
        <v>0.02</v>
      </c>
      <c r="J277" s="1">
        <v>0.04</v>
      </c>
      <c r="K277" s="1">
        <v>0.96</v>
      </c>
      <c r="L277" s="1">
        <v>3400000</v>
      </c>
      <c r="M277" s="1" t="s">
        <v>3531</v>
      </c>
    </row>
    <row r="278" spans="1:13" x14ac:dyDescent="0.25">
      <c r="A278" s="1" t="s">
        <v>6307</v>
      </c>
      <c r="B278" s="1">
        <v>2</v>
      </c>
      <c r="C278" s="1">
        <v>2</v>
      </c>
      <c r="D278" s="1">
        <f>IF(Table2[[#This Row],[Position]]&lt;4,3,(IF(Table2[[#This Row],[Position]]&gt;10,1,2)))</f>
        <v>3</v>
      </c>
      <c r="E278" s="1">
        <f>IF(Table2[[#This Row],[Previous Position]]&lt;4,3,(IF(Table2[[#This Row],[Previous Position]]&gt;10,1,2)))</f>
        <v>3</v>
      </c>
      <c r="F278" s="1">
        <v>30</v>
      </c>
      <c r="G278" s="1">
        <v>0</v>
      </c>
      <c r="H278" s="1" t="s">
        <v>6606</v>
      </c>
      <c r="I278" s="1">
        <v>0.02</v>
      </c>
      <c r="J278" s="1">
        <v>0</v>
      </c>
      <c r="K278" s="1">
        <v>0.21</v>
      </c>
      <c r="L278" s="1">
        <v>175000</v>
      </c>
      <c r="M278" s="1" t="s">
        <v>6305</v>
      </c>
    </row>
    <row r="279" spans="1:13" x14ac:dyDescent="0.25">
      <c r="A279" s="1" t="s">
        <v>6372</v>
      </c>
      <c r="B279" s="1">
        <v>2</v>
      </c>
      <c r="C279" s="1">
        <v>2</v>
      </c>
      <c r="D279" s="1">
        <f>IF(Table2[[#This Row],[Position]]&lt;4,3,(IF(Table2[[#This Row],[Position]]&gt;10,1,2)))</f>
        <v>3</v>
      </c>
      <c r="E279" s="1">
        <f>IF(Table2[[#This Row],[Previous Position]]&lt;4,3,(IF(Table2[[#This Row],[Previous Position]]&gt;10,1,2)))</f>
        <v>3</v>
      </c>
      <c r="F279" s="1">
        <v>30</v>
      </c>
      <c r="G279" s="1">
        <v>0</v>
      </c>
      <c r="H279" s="1" t="s">
        <v>6023</v>
      </c>
      <c r="I279" s="1">
        <v>0.02</v>
      </c>
      <c r="J279" s="1">
        <v>0</v>
      </c>
      <c r="K279" s="1">
        <v>0.08</v>
      </c>
      <c r="L279" s="1">
        <v>19000</v>
      </c>
      <c r="M279" s="1" t="s">
        <v>6370</v>
      </c>
    </row>
    <row r="280" spans="1:13" x14ac:dyDescent="0.25">
      <c r="A280" s="1" t="s">
        <v>6605</v>
      </c>
      <c r="B280" s="1">
        <v>18</v>
      </c>
      <c r="C280" s="1">
        <v>20</v>
      </c>
      <c r="D280" s="1">
        <f>IF(Table2[[#This Row],[Position]]&lt;4,3,(IF(Table2[[#This Row],[Position]]&gt;10,1,2)))</f>
        <v>1</v>
      </c>
      <c r="E280" s="1">
        <f>IF(Table2[[#This Row],[Previous Position]]&lt;4,3,(IF(Table2[[#This Row],[Previous Position]]&gt;10,1,2)))</f>
        <v>1</v>
      </c>
      <c r="F280" s="1">
        <v>1300</v>
      </c>
      <c r="G280" s="1">
        <v>0.02</v>
      </c>
      <c r="H280" s="1" t="s">
        <v>6604</v>
      </c>
      <c r="I280" s="1">
        <v>0.02</v>
      </c>
      <c r="J280" s="1">
        <v>0</v>
      </c>
      <c r="K280" s="1">
        <v>0.03</v>
      </c>
      <c r="L280" s="1">
        <v>21600000</v>
      </c>
      <c r="M280" s="1" t="s">
        <v>6603</v>
      </c>
    </row>
    <row r="281" spans="1:13" x14ac:dyDescent="0.25">
      <c r="A281" s="1" t="s">
        <v>6206</v>
      </c>
      <c r="B281" s="1">
        <v>2</v>
      </c>
      <c r="C281" s="1">
        <v>4</v>
      </c>
      <c r="D281" s="1">
        <f>IF(Table2[[#This Row],[Position]]&lt;4,3,(IF(Table2[[#This Row],[Position]]&gt;10,1,2)))</f>
        <v>3</v>
      </c>
      <c r="E281" s="1">
        <f>IF(Table2[[#This Row],[Previous Position]]&lt;4,3,(IF(Table2[[#This Row],[Previous Position]]&gt;10,1,2)))</f>
        <v>2</v>
      </c>
      <c r="F281" s="1">
        <v>30</v>
      </c>
      <c r="G281" s="1">
        <v>0</v>
      </c>
      <c r="H281" s="1" t="s">
        <v>6465</v>
      </c>
      <c r="I281" s="1">
        <v>0.02</v>
      </c>
      <c r="J281" s="1">
        <v>0</v>
      </c>
      <c r="K281" s="1">
        <v>0.17</v>
      </c>
      <c r="L281" s="1">
        <v>224000</v>
      </c>
      <c r="M281" s="1" t="s">
        <v>6204</v>
      </c>
    </row>
    <row r="282" spans="1:13" x14ac:dyDescent="0.25">
      <c r="A282" s="1" t="s">
        <v>2054</v>
      </c>
      <c r="B282" s="1">
        <v>2</v>
      </c>
      <c r="C282" s="1">
        <v>2</v>
      </c>
      <c r="D282" s="1">
        <f>IF(Table2[[#This Row],[Position]]&lt;4,3,(IF(Table2[[#This Row],[Position]]&gt;10,1,2)))</f>
        <v>3</v>
      </c>
      <c r="E282" s="1">
        <f>IF(Table2[[#This Row],[Previous Position]]&lt;4,3,(IF(Table2[[#This Row],[Previous Position]]&gt;10,1,2)))</f>
        <v>3</v>
      </c>
      <c r="F282" s="1">
        <v>30</v>
      </c>
      <c r="G282" s="1">
        <v>0</v>
      </c>
      <c r="H282" s="1" t="s">
        <v>5685</v>
      </c>
      <c r="I282" s="1">
        <v>0.02</v>
      </c>
      <c r="J282" s="1">
        <v>0</v>
      </c>
      <c r="K282" s="1">
        <v>0.42</v>
      </c>
      <c r="L282" s="1">
        <v>1380000000</v>
      </c>
      <c r="M282" s="1" t="s">
        <v>2055</v>
      </c>
    </row>
    <row r="283" spans="1:13" x14ac:dyDescent="0.25">
      <c r="A283" s="1" t="s">
        <v>6198</v>
      </c>
      <c r="B283" s="1">
        <v>2</v>
      </c>
      <c r="C283" s="1">
        <v>3</v>
      </c>
      <c r="D283" s="1">
        <f>IF(Table2[[#This Row],[Position]]&lt;4,3,(IF(Table2[[#This Row],[Position]]&gt;10,1,2)))</f>
        <v>3</v>
      </c>
      <c r="E283" s="1">
        <f>IF(Table2[[#This Row],[Previous Position]]&lt;4,3,(IF(Table2[[#This Row],[Previous Position]]&gt;10,1,2)))</f>
        <v>3</v>
      </c>
      <c r="F283" s="1">
        <v>30</v>
      </c>
      <c r="G283" s="1">
        <v>0</v>
      </c>
      <c r="H283" s="1" t="s">
        <v>6602</v>
      </c>
      <c r="I283" s="1">
        <v>0.02</v>
      </c>
      <c r="J283" s="1">
        <v>0</v>
      </c>
      <c r="K283" s="1">
        <v>0.19</v>
      </c>
      <c r="L283" s="1">
        <v>232000</v>
      </c>
      <c r="M283" s="1" t="s">
        <v>6197</v>
      </c>
    </row>
    <row r="284" spans="1:13" x14ac:dyDescent="0.25">
      <c r="A284" s="1" t="s">
        <v>2098</v>
      </c>
      <c r="B284" s="1">
        <v>2</v>
      </c>
      <c r="C284" s="1">
        <v>2</v>
      </c>
      <c r="D284" s="1">
        <f>IF(Table2[[#This Row],[Position]]&lt;4,3,(IF(Table2[[#This Row],[Position]]&gt;10,1,2)))</f>
        <v>3</v>
      </c>
      <c r="E284" s="1">
        <f>IF(Table2[[#This Row],[Previous Position]]&lt;4,3,(IF(Table2[[#This Row],[Previous Position]]&gt;10,1,2)))</f>
        <v>3</v>
      </c>
      <c r="F284" s="1">
        <v>30</v>
      </c>
      <c r="G284" s="1">
        <v>4.38</v>
      </c>
      <c r="H284" s="1" t="s">
        <v>6601</v>
      </c>
      <c r="I284" s="1">
        <v>0.02</v>
      </c>
      <c r="J284" s="1">
        <v>0</v>
      </c>
      <c r="K284" s="1">
        <v>0.15</v>
      </c>
      <c r="L284" s="1">
        <v>356000000</v>
      </c>
      <c r="M284" s="1" t="s">
        <v>2100</v>
      </c>
    </row>
    <row r="285" spans="1:13" x14ac:dyDescent="0.25">
      <c r="A285" s="1" t="s">
        <v>6558</v>
      </c>
      <c r="B285" s="1">
        <v>3</v>
      </c>
      <c r="C285" s="1">
        <v>4</v>
      </c>
      <c r="D285" s="1">
        <f>IF(Table2[[#This Row],[Position]]&lt;4,3,(IF(Table2[[#This Row],[Position]]&gt;10,1,2)))</f>
        <v>3</v>
      </c>
      <c r="E285" s="1">
        <f>IF(Table2[[#This Row],[Previous Position]]&lt;4,3,(IF(Table2[[#This Row],[Previous Position]]&gt;10,1,2)))</f>
        <v>2</v>
      </c>
      <c r="F285" s="1">
        <v>40</v>
      </c>
      <c r="G285" s="1">
        <v>53.76</v>
      </c>
      <c r="H285" s="1" t="s">
        <v>5818</v>
      </c>
      <c r="I285" s="1">
        <v>0.02</v>
      </c>
      <c r="J285" s="1">
        <v>0.11</v>
      </c>
      <c r="K285" s="1">
        <v>0.96</v>
      </c>
      <c r="L285" s="1">
        <v>2000000</v>
      </c>
      <c r="M285" s="1" t="s">
        <v>6557</v>
      </c>
    </row>
    <row r="286" spans="1:13" x14ac:dyDescent="0.25">
      <c r="A286" s="1" t="s">
        <v>6600</v>
      </c>
      <c r="B286" s="1">
        <v>7</v>
      </c>
      <c r="C286" s="1">
        <v>7</v>
      </c>
      <c r="D286" s="1">
        <f>IF(Table2[[#This Row],[Position]]&lt;4,3,(IF(Table2[[#This Row],[Position]]&gt;10,1,2)))</f>
        <v>2</v>
      </c>
      <c r="E286" s="1">
        <f>IF(Table2[[#This Row],[Previous Position]]&lt;4,3,(IF(Table2[[#This Row],[Previous Position]]&gt;10,1,2)))</f>
        <v>2</v>
      </c>
      <c r="F286" s="1">
        <v>90</v>
      </c>
      <c r="G286" s="1">
        <v>12.35</v>
      </c>
      <c r="H286" s="1" t="s">
        <v>5847</v>
      </c>
      <c r="I286" s="1">
        <v>0.02</v>
      </c>
      <c r="J286" s="1">
        <v>0.02</v>
      </c>
      <c r="K286" s="1">
        <v>0.23</v>
      </c>
      <c r="L286" s="1">
        <v>139000000</v>
      </c>
      <c r="M286" s="1" t="s">
        <v>6599</v>
      </c>
    </row>
    <row r="287" spans="1:13" x14ac:dyDescent="0.25">
      <c r="A287" s="1" t="s">
        <v>6556</v>
      </c>
      <c r="B287" s="1">
        <v>3</v>
      </c>
      <c r="C287" s="1">
        <v>3</v>
      </c>
      <c r="D287" s="1">
        <f>IF(Table2[[#This Row],[Position]]&lt;4,3,(IF(Table2[[#This Row],[Position]]&gt;10,1,2)))</f>
        <v>3</v>
      </c>
      <c r="E287" s="1">
        <f>IF(Table2[[#This Row],[Previous Position]]&lt;4,3,(IF(Table2[[#This Row],[Previous Position]]&gt;10,1,2)))</f>
        <v>3</v>
      </c>
      <c r="F287" s="1">
        <v>40</v>
      </c>
      <c r="G287" s="1">
        <v>4.45</v>
      </c>
      <c r="H287" s="1" t="s">
        <v>5759</v>
      </c>
      <c r="I287" s="1">
        <v>0.02</v>
      </c>
      <c r="J287" s="1">
        <v>0</v>
      </c>
      <c r="K287" s="1">
        <v>0.32</v>
      </c>
      <c r="L287" s="1">
        <v>449000</v>
      </c>
      <c r="M287" s="1" t="s">
        <v>6555</v>
      </c>
    </row>
    <row r="288" spans="1:13" x14ac:dyDescent="0.25">
      <c r="A288" s="1" t="s">
        <v>6554</v>
      </c>
      <c r="B288" s="1">
        <v>3</v>
      </c>
      <c r="C288" s="1">
        <v>3</v>
      </c>
      <c r="D288" s="1">
        <f>IF(Table2[[#This Row],[Position]]&lt;4,3,(IF(Table2[[#This Row],[Position]]&gt;10,1,2)))</f>
        <v>3</v>
      </c>
      <c r="E288" s="1">
        <f>IF(Table2[[#This Row],[Previous Position]]&lt;4,3,(IF(Table2[[#This Row],[Previous Position]]&gt;10,1,2)))</f>
        <v>3</v>
      </c>
      <c r="F288" s="1">
        <v>40</v>
      </c>
      <c r="G288" s="1">
        <v>8.67</v>
      </c>
      <c r="H288" s="1" t="s">
        <v>5851</v>
      </c>
      <c r="I288" s="1">
        <v>0.02</v>
      </c>
      <c r="J288" s="1">
        <v>0.01</v>
      </c>
      <c r="K288" s="1">
        <v>0.92</v>
      </c>
      <c r="L288" s="1">
        <v>44000</v>
      </c>
      <c r="M288" s="1" t="s">
        <v>6552</v>
      </c>
    </row>
    <row r="289" spans="1:13" x14ac:dyDescent="0.25">
      <c r="A289" s="1" t="s">
        <v>519</v>
      </c>
      <c r="B289" s="1">
        <v>3</v>
      </c>
      <c r="C289" s="1">
        <v>3</v>
      </c>
      <c r="D289" s="1">
        <f>IF(Table2[[#This Row],[Position]]&lt;4,3,(IF(Table2[[#This Row],[Position]]&gt;10,1,2)))</f>
        <v>3</v>
      </c>
      <c r="E289" s="1">
        <f>IF(Table2[[#This Row],[Previous Position]]&lt;4,3,(IF(Table2[[#This Row],[Previous Position]]&gt;10,1,2)))</f>
        <v>3</v>
      </c>
      <c r="F289" s="1">
        <v>40</v>
      </c>
      <c r="G289" s="1">
        <v>30.34</v>
      </c>
      <c r="H289" s="1" t="s">
        <v>6177</v>
      </c>
      <c r="I289" s="1">
        <v>0.02</v>
      </c>
      <c r="J289" s="1">
        <v>0.06</v>
      </c>
      <c r="K289" s="1">
        <v>0.91</v>
      </c>
      <c r="L289" s="1">
        <v>491000000</v>
      </c>
      <c r="M289" s="1" t="s">
        <v>520</v>
      </c>
    </row>
    <row r="290" spans="1:13" x14ac:dyDescent="0.25">
      <c r="A290" s="1" t="s">
        <v>6598</v>
      </c>
      <c r="B290" s="1">
        <v>7</v>
      </c>
      <c r="C290" s="1">
        <v>3</v>
      </c>
      <c r="D290" s="1">
        <f>IF(Table2[[#This Row],[Position]]&lt;4,3,(IF(Table2[[#This Row],[Position]]&gt;10,1,2)))</f>
        <v>2</v>
      </c>
      <c r="E290" s="1">
        <f>IF(Table2[[#This Row],[Previous Position]]&lt;4,3,(IF(Table2[[#This Row],[Previous Position]]&gt;10,1,2)))</f>
        <v>3</v>
      </c>
      <c r="F290" s="1">
        <v>90</v>
      </c>
      <c r="G290" s="1">
        <v>0</v>
      </c>
      <c r="H290" s="1" t="s">
        <v>5913</v>
      </c>
      <c r="I290" s="1">
        <v>0.02</v>
      </c>
      <c r="J290" s="1">
        <v>0</v>
      </c>
      <c r="K290" s="1">
        <v>0.02</v>
      </c>
      <c r="L290" s="1">
        <v>793000000</v>
      </c>
      <c r="M290" s="1" t="s">
        <v>6597</v>
      </c>
    </row>
    <row r="291" spans="1:13" x14ac:dyDescent="0.25">
      <c r="A291" s="1" t="s">
        <v>535</v>
      </c>
      <c r="B291" s="1">
        <v>3</v>
      </c>
      <c r="C291" s="1">
        <v>3</v>
      </c>
      <c r="D291" s="1">
        <f>IF(Table2[[#This Row],[Position]]&lt;4,3,(IF(Table2[[#This Row],[Position]]&gt;10,1,2)))</f>
        <v>3</v>
      </c>
      <c r="E291" s="1">
        <f>IF(Table2[[#This Row],[Previous Position]]&lt;4,3,(IF(Table2[[#This Row],[Previous Position]]&gt;10,1,2)))</f>
        <v>3</v>
      </c>
      <c r="F291" s="1">
        <v>40</v>
      </c>
      <c r="G291" s="1">
        <v>0</v>
      </c>
      <c r="H291" s="1" t="s">
        <v>5832</v>
      </c>
      <c r="I291" s="1">
        <v>0.02</v>
      </c>
      <c r="J291" s="1">
        <v>0</v>
      </c>
      <c r="K291" s="1">
        <v>0.85</v>
      </c>
      <c r="L291" s="1">
        <v>25200000</v>
      </c>
      <c r="M291" s="1" t="s">
        <v>536</v>
      </c>
    </row>
    <row r="292" spans="1:13" x14ac:dyDescent="0.25">
      <c r="A292" s="1" t="s">
        <v>1975</v>
      </c>
      <c r="B292" s="1">
        <v>3</v>
      </c>
      <c r="C292" s="1">
        <v>4</v>
      </c>
      <c r="D292" s="1">
        <f>IF(Table2[[#This Row],[Position]]&lt;4,3,(IF(Table2[[#This Row],[Position]]&gt;10,1,2)))</f>
        <v>3</v>
      </c>
      <c r="E292" s="1">
        <f>IF(Table2[[#This Row],[Previous Position]]&lt;4,3,(IF(Table2[[#This Row],[Previous Position]]&gt;10,1,2)))</f>
        <v>2</v>
      </c>
      <c r="F292" s="1">
        <v>40</v>
      </c>
      <c r="G292" s="1">
        <v>53.6</v>
      </c>
      <c r="H292" s="1" t="s">
        <v>5818</v>
      </c>
      <c r="I292" s="1">
        <v>0.02</v>
      </c>
      <c r="J292" s="1">
        <v>0.11</v>
      </c>
      <c r="K292" s="1">
        <v>0.94</v>
      </c>
      <c r="L292" s="1">
        <v>119000000</v>
      </c>
      <c r="M292" s="1" t="s">
        <v>1976</v>
      </c>
    </row>
    <row r="293" spans="1:13" x14ac:dyDescent="0.25">
      <c r="A293" s="1" t="s">
        <v>6596</v>
      </c>
      <c r="B293" s="1">
        <v>3</v>
      </c>
      <c r="C293" s="1">
        <v>3</v>
      </c>
      <c r="D293" s="1">
        <f>IF(Table2[[#This Row],[Position]]&lt;4,3,(IF(Table2[[#This Row],[Position]]&gt;10,1,2)))</f>
        <v>3</v>
      </c>
      <c r="E293" s="1">
        <f>IF(Table2[[#This Row],[Previous Position]]&lt;4,3,(IF(Table2[[#This Row],[Previous Position]]&gt;10,1,2)))</f>
        <v>3</v>
      </c>
      <c r="F293" s="1">
        <v>40</v>
      </c>
      <c r="G293" s="1">
        <v>5.79</v>
      </c>
      <c r="H293" s="1" t="s">
        <v>6409</v>
      </c>
      <c r="I293" s="1">
        <v>0.02</v>
      </c>
      <c r="J293" s="1">
        <v>0.01</v>
      </c>
      <c r="K293" s="1">
        <v>0.27</v>
      </c>
      <c r="L293" s="1">
        <v>177000</v>
      </c>
      <c r="M293" s="1" t="s">
        <v>6595</v>
      </c>
    </row>
    <row r="294" spans="1:13" x14ac:dyDescent="0.25">
      <c r="A294" s="1" t="s">
        <v>6528</v>
      </c>
      <c r="B294" s="1">
        <v>7</v>
      </c>
      <c r="C294" s="1">
        <v>9</v>
      </c>
      <c r="D294" s="1">
        <f>IF(Table2[[#This Row],[Position]]&lt;4,3,(IF(Table2[[#This Row],[Position]]&gt;10,1,2)))</f>
        <v>2</v>
      </c>
      <c r="E294" s="1">
        <f>IF(Table2[[#This Row],[Previous Position]]&lt;4,3,(IF(Table2[[#This Row],[Previous Position]]&gt;10,1,2)))</f>
        <v>2</v>
      </c>
      <c r="F294" s="1">
        <v>90</v>
      </c>
      <c r="G294" s="1">
        <v>0</v>
      </c>
      <c r="H294" s="1" t="s">
        <v>5662</v>
      </c>
      <c r="I294" s="1">
        <v>0.02</v>
      </c>
      <c r="J294" s="1">
        <v>0</v>
      </c>
      <c r="K294" s="1">
        <v>0.09</v>
      </c>
      <c r="L294" s="1">
        <v>239000</v>
      </c>
      <c r="M294" s="1" t="s">
        <v>6527</v>
      </c>
    </row>
    <row r="295" spans="1:13" x14ac:dyDescent="0.25">
      <c r="A295" s="1" t="s">
        <v>2107</v>
      </c>
      <c r="B295" s="1">
        <v>7</v>
      </c>
      <c r="C295" s="1">
        <v>8</v>
      </c>
      <c r="D295" s="1">
        <f>IF(Table2[[#This Row],[Position]]&lt;4,3,(IF(Table2[[#This Row],[Position]]&gt;10,1,2)))</f>
        <v>2</v>
      </c>
      <c r="E295" s="1">
        <f>IF(Table2[[#This Row],[Previous Position]]&lt;4,3,(IF(Table2[[#This Row],[Previous Position]]&gt;10,1,2)))</f>
        <v>2</v>
      </c>
      <c r="F295" s="1">
        <v>90</v>
      </c>
      <c r="G295" s="1">
        <v>60.41</v>
      </c>
      <c r="H295" s="1" t="s">
        <v>5818</v>
      </c>
      <c r="I295" s="1">
        <v>0.02</v>
      </c>
      <c r="J295" s="1">
        <v>0.12</v>
      </c>
      <c r="K295" s="1">
        <v>0.99</v>
      </c>
      <c r="L295" s="1">
        <v>4900000</v>
      </c>
      <c r="M295" s="1" t="s">
        <v>2108</v>
      </c>
    </row>
    <row r="296" spans="1:13" x14ac:dyDescent="0.25">
      <c r="A296" s="1" t="s">
        <v>6594</v>
      </c>
      <c r="B296" s="1">
        <v>17</v>
      </c>
      <c r="C296" s="1">
        <v>0</v>
      </c>
      <c r="D296" s="1">
        <f>IF(Table2[[#This Row],[Position]]&lt;4,3,(IF(Table2[[#This Row],[Position]]&gt;10,1,2)))</f>
        <v>1</v>
      </c>
      <c r="E296" s="1">
        <f>IF(Table2[[#This Row],[Previous Position]]&lt;4,3,(IF(Table2[[#This Row],[Previous Position]]&gt;10,1,2)))</f>
        <v>3</v>
      </c>
      <c r="F296" s="1">
        <v>880</v>
      </c>
      <c r="G296" s="1">
        <v>0.56000000000000005</v>
      </c>
      <c r="H296" s="1" t="s">
        <v>6593</v>
      </c>
      <c r="I296" s="1">
        <v>0.02</v>
      </c>
      <c r="J296" s="1">
        <v>0</v>
      </c>
      <c r="K296" s="1">
        <v>0.01</v>
      </c>
      <c r="L296" s="1">
        <v>11100000</v>
      </c>
      <c r="M296" s="1" t="s">
        <v>6592</v>
      </c>
    </row>
    <row r="297" spans="1:13" x14ac:dyDescent="0.25">
      <c r="A297" s="1" t="s">
        <v>6591</v>
      </c>
      <c r="B297" s="1">
        <v>13</v>
      </c>
      <c r="C297" s="1">
        <v>12</v>
      </c>
      <c r="D297" s="1">
        <f>IF(Table2[[#This Row],[Position]]&lt;4,3,(IF(Table2[[#This Row],[Position]]&gt;10,1,2)))</f>
        <v>1</v>
      </c>
      <c r="E297" s="1">
        <f>IF(Table2[[#This Row],[Previous Position]]&lt;4,3,(IF(Table2[[#This Row],[Previous Position]]&gt;10,1,2)))</f>
        <v>1</v>
      </c>
      <c r="F297" s="1">
        <v>390</v>
      </c>
      <c r="G297" s="1">
        <v>0</v>
      </c>
      <c r="H297" s="1" t="s">
        <v>6200</v>
      </c>
      <c r="I297" s="1">
        <v>0.02</v>
      </c>
      <c r="J297" s="1">
        <v>0</v>
      </c>
      <c r="K297" s="1">
        <v>0</v>
      </c>
      <c r="L297" s="1">
        <v>474000</v>
      </c>
      <c r="M297" s="1" t="s">
        <v>6590</v>
      </c>
    </row>
    <row r="298" spans="1:13" x14ac:dyDescent="0.25">
      <c r="A298" s="1" t="s">
        <v>299</v>
      </c>
      <c r="B298" s="1">
        <v>6</v>
      </c>
      <c r="C298" s="1">
        <v>6</v>
      </c>
      <c r="D298" s="1">
        <f>IF(Table2[[#This Row],[Position]]&lt;4,3,(IF(Table2[[#This Row],[Position]]&gt;10,1,2)))</f>
        <v>2</v>
      </c>
      <c r="E298" s="1">
        <f>IF(Table2[[#This Row],[Previous Position]]&lt;4,3,(IF(Table2[[#This Row],[Previous Position]]&gt;10,1,2)))</f>
        <v>2</v>
      </c>
      <c r="F298" s="1">
        <v>70</v>
      </c>
      <c r="G298" s="1">
        <v>25.82</v>
      </c>
      <c r="H298" s="1" t="s">
        <v>5685</v>
      </c>
      <c r="I298" s="1">
        <v>0.02</v>
      </c>
      <c r="J298" s="1">
        <v>0.05</v>
      </c>
      <c r="K298" s="1">
        <v>0.94</v>
      </c>
      <c r="L298" s="1">
        <v>18100000</v>
      </c>
      <c r="M298" s="1" t="s">
        <v>301</v>
      </c>
    </row>
    <row r="299" spans="1:13" x14ac:dyDescent="0.25">
      <c r="A299" s="1" t="s">
        <v>6589</v>
      </c>
      <c r="B299" s="1">
        <v>4</v>
      </c>
      <c r="C299" s="1">
        <v>3</v>
      </c>
      <c r="D299" s="1">
        <f>IF(Table2[[#This Row],[Position]]&lt;4,3,(IF(Table2[[#This Row],[Position]]&gt;10,1,2)))</f>
        <v>2</v>
      </c>
      <c r="E299" s="1">
        <f>IF(Table2[[#This Row],[Previous Position]]&lt;4,3,(IF(Table2[[#This Row],[Previous Position]]&gt;10,1,2)))</f>
        <v>3</v>
      </c>
      <c r="F299" s="1">
        <v>50</v>
      </c>
      <c r="G299" s="1">
        <v>0</v>
      </c>
      <c r="H299" s="1" t="s">
        <v>6409</v>
      </c>
      <c r="I299" s="1">
        <v>0.02</v>
      </c>
      <c r="J299" s="1">
        <v>0</v>
      </c>
      <c r="K299" s="1">
        <v>0.13</v>
      </c>
      <c r="L299" s="1">
        <v>115000</v>
      </c>
      <c r="M299" s="1" t="s">
        <v>6588</v>
      </c>
    </row>
    <row r="300" spans="1:13" x14ac:dyDescent="0.25">
      <c r="A300" s="1" t="s">
        <v>6587</v>
      </c>
      <c r="B300" s="1">
        <v>4</v>
      </c>
      <c r="C300" s="1">
        <v>4</v>
      </c>
      <c r="D300" s="1">
        <f>IF(Table2[[#This Row],[Position]]&lt;4,3,(IF(Table2[[#This Row],[Position]]&gt;10,1,2)))</f>
        <v>2</v>
      </c>
      <c r="E300" s="1">
        <f>IF(Table2[[#This Row],[Previous Position]]&lt;4,3,(IF(Table2[[#This Row],[Previous Position]]&gt;10,1,2)))</f>
        <v>2</v>
      </c>
      <c r="F300" s="1">
        <v>50</v>
      </c>
      <c r="G300" s="1">
        <v>6.24</v>
      </c>
      <c r="H300" s="1" t="s">
        <v>5660</v>
      </c>
      <c r="I300" s="1">
        <v>0.02</v>
      </c>
      <c r="J300" s="1">
        <v>0.01</v>
      </c>
      <c r="K300" s="1">
        <v>0.73</v>
      </c>
      <c r="L300" s="1">
        <v>329000</v>
      </c>
      <c r="M300" s="1" t="s">
        <v>6586</v>
      </c>
    </row>
    <row r="301" spans="1:13" x14ac:dyDescent="0.25">
      <c r="A301" s="1" t="s">
        <v>6585</v>
      </c>
      <c r="B301" s="1">
        <v>5</v>
      </c>
      <c r="C301" s="1">
        <v>5</v>
      </c>
      <c r="D301" s="1">
        <f>IF(Table2[[#This Row],[Position]]&lt;4,3,(IF(Table2[[#This Row],[Position]]&gt;10,1,2)))</f>
        <v>2</v>
      </c>
      <c r="E301" s="1">
        <f>IF(Table2[[#This Row],[Previous Position]]&lt;4,3,(IF(Table2[[#This Row],[Previous Position]]&gt;10,1,2)))</f>
        <v>2</v>
      </c>
      <c r="F301" s="1">
        <v>70</v>
      </c>
      <c r="G301" s="1">
        <v>27.2</v>
      </c>
      <c r="H301" s="1" t="s">
        <v>5811</v>
      </c>
      <c r="I301" s="1">
        <v>0.02</v>
      </c>
      <c r="J301" s="1">
        <v>0.05</v>
      </c>
      <c r="K301" s="1">
        <v>0.93</v>
      </c>
      <c r="L301" s="1">
        <v>45400000</v>
      </c>
      <c r="M301" s="1" t="s">
        <v>6584</v>
      </c>
    </row>
    <row r="302" spans="1:13" x14ac:dyDescent="0.25">
      <c r="A302" s="1" t="s">
        <v>6583</v>
      </c>
      <c r="B302" s="1">
        <v>6</v>
      </c>
      <c r="C302" s="1">
        <v>6</v>
      </c>
      <c r="D302" s="1">
        <f>IF(Table2[[#This Row],[Position]]&lt;4,3,(IF(Table2[[#This Row],[Position]]&gt;10,1,2)))</f>
        <v>2</v>
      </c>
      <c r="E302" s="1">
        <f>IF(Table2[[#This Row],[Previous Position]]&lt;4,3,(IF(Table2[[#This Row],[Previous Position]]&gt;10,1,2)))</f>
        <v>2</v>
      </c>
      <c r="F302" s="1">
        <v>70</v>
      </c>
      <c r="G302" s="1">
        <v>0</v>
      </c>
      <c r="H302" s="1" t="s">
        <v>5959</v>
      </c>
      <c r="I302" s="1">
        <v>0.02</v>
      </c>
      <c r="J302" s="1">
        <v>0</v>
      </c>
      <c r="K302" s="1">
        <v>0.25</v>
      </c>
      <c r="L302" s="1">
        <v>1620000</v>
      </c>
      <c r="M302" s="1" t="s">
        <v>6582</v>
      </c>
    </row>
    <row r="303" spans="1:13" x14ac:dyDescent="0.25">
      <c r="A303" s="1" t="s">
        <v>6581</v>
      </c>
      <c r="B303" s="1">
        <v>5</v>
      </c>
      <c r="C303" s="1">
        <v>5</v>
      </c>
      <c r="D303" s="1">
        <f>IF(Table2[[#This Row],[Position]]&lt;4,3,(IF(Table2[[#This Row],[Position]]&gt;10,1,2)))</f>
        <v>2</v>
      </c>
      <c r="E303" s="1">
        <f>IF(Table2[[#This Row],[Previous Position]]&lt;4,3,(IF(Table2[[#This Row],[Previous Position]]&gt;10,1,2)))</f>
        <v>2</v>
      </c>
      <c r="F303" s="1">
        <v>70</v>
      </c>
      <c r="G303" s="1">
        <v>0</v>
      </c>
      <c r="H303" s="1" t="s">
        <v>5959</v>
      </c>
      <c r="I303" s="1">
        <v>0.02</v>
      </c>
      <c r="J303" s="1">
        <v>0</v>
      </c>
      <c r="K303" s="1">
        <v>0.88</v>
      </c>
      <c r="L303" s="1">
        <v>131000</v>
      </c>
      <c r="M303" s="1" t="s">
        <v>6580</v>
      </c>
    </row>
    <row r="304" spans="1:13" x14ac:dyDescent="0.25">
      <c r="A304" s="1" t="s">
        <v>6490</v>
      </c>
      <c r="B304" s="1">
        <v>12</v>
      </c>
      <c r="C304" s="1">
        <v>12</v>
      </c>
      <c r="D304" s="1">
        <f>IF(Table2[[#This Row],[Position]]&lt;4,3,(IF(Table2[[#This Row],[Position]]&gt;10,1,2)))</f>
        <v>1</v>
      </c>
      <c r="E304" s="1">
        <f>IF(Table2[[#This Row],[Previous Position]]&lt;4,3,(IF(Table2[[#This Row],[Previous Position]]&gt;10,1,2)))</f>
        <v>1</v>
      </c>
      <c r="F304" s="1">
        <v>260</v>
      </c>
      <c r="G304" s="1">
        <v>9.9600000000000009</v>
      </c>
      <c r="H304" s="1" t="s">
        <v>6579</v>
      </c>
      <c r="I304" s="1">
        <v>0.02</v>
      </c>
      <c r="J304" s="1">
        <v>0.01</v>
      </c>
      <c r="K304" s="1">
        <v>0.05</v>
      </c>
      <c r="L304" s="1">
        <v>76400000</v>
      </c>
      <c r="M304" s="1" t="s">
        <v>6489</v>
      </c>
    </row>
    <row r="305" spans="1:13" x14ac:dyDescent="0.25">
      <c r="A305" s="1" t="s">
        <v>6578</v>
      </c>
      <c r="B305" s="1">
        <v>14</v>
      </c>
      <c r="C305" s="1">
        <v>17</v>
      </c>
      <c r="D305" s="1">
        <f>IF(Table2[[#This Row],[Position]]&lt;4,3,(IF(Table2[[#This Row],[Position]]&gt;10,1,2)))</f>
        <v>1</v>
      </c>
      <c r="E305" s="1">
        <f>IF(Table2[[#This Row],[Previous Position]]&lt;4,3,(IF(Table2[[#This Row],[Previous Position]]&gt;10,1,2)))</f>
        <v>1</v>
      </c>
      <c r="F305" s="1">
        <v>480</v>
      </c>
      <c r="G305" s="1">
        <v>0.19</v>
      </c>
      <c r="H305" s="1" t="s">
        <v>6577</v>
      </c>
      <c r="I305" s="1">
        <v>0.02</v>
      </c>
      <c r="J305" s="1">
        <v>0</v>
      </c>
      <c r="K305" s="1">
        <v>0.04</v>
      </c>
      <c r="L305" s="1">
        <v>401000</v>
      </c>
      <c r="M305" s="1" t="s">
        <v>6576</v>
      </c>
    </row>
    <row r="306" spans="1:13" x14ac:dyDescent="0.25">
      <c r="A306" s="1" t="s">
        <v>4182</v>
      </c>
      <c r="B306" s="1">
        <v>10</v>
      </c>
      <c r="C306" s="1">
        <v>13</v>
      </c>
      <c r="D306" s="1">
        <f>IF(Table2[[#This Row],[Position]]&lt;4,3,(IF(Table2[[#This Row],[Position]]&gt;10,1,2)))</f>
        <v>2</v>
      </c>
      <c r="E306" s="1">
        <f>IF(Table2[[#This Row],[Previous Position]]&lt;4,3,(IF(Table2[[#This Row],[Previous Position]]&gt;10,1,2)))</f>
        <v>1</v>
      </c>
      <c r="F306" s="1">
        <v>110</v>
      </c>
      <c r="G306" s="1">
        <v>0</v>
      </c>
      <c r="H306" s="1" t="s">
        <v>5905</v>
      </c>
      <c r="I306" s="1">
        <v>0.02</v>
      </c>
      <c r="J306" s="1">
        <v>0</v>
      </c>
      <c r="K306" s="1">
        <v>0.11</v>
      </c>
      <c r="L306" s="1">
        <v>494000000</v>
      </c>
      <c r="M306" s="1" t="s">
        <v>4183</v>
      </c>
    </row>
    <row r="307" spans="1:13" x14ac:dyDescent="0.25">
      <c r="A307" s="1" t="s">
        <v>1270</v>
      </c>
      <c r="B307" s="1">
        <v>9</v>
      </c>
      <c r="C307" s="1">
        <v>7</v>
      </c>
      <c r="D307" s="1">
        <f>IF(Table2[[#This Row],[Position]]&lt;4,3,(IF(Table2[[#This Row],[Position]]&gt;10,1,2)))</f>
        <v>2</v>
      </c>
      <c r="E307" s="1">
        <f>IF(Table2[[#This Row],[Previous Position]]&lt;4,3,(IF(Table2[[#This Row],[Previous Position]]&gt;10,1,2)))</f>
        <v>2</v>
      </c>
      <c r="F307" s="1">
        <v>110</v>
      </c>
      <c r="G307" s="1">
        <v>23.74</v>
      </c>
      <c r="H307" s="1" t="s">
        <v>5811</v>
      </c>
      <c r="I307" s="1">
        <v>0.02</v>
      </c>
      <c r="J307" s="1">
        <v>0.04</v>
      </c>
      <c r="K307" s="1">
        <v>0.91</v>
      </c>
      <c r="L307" s="1">
        <v>465000000</v>
      </c>
      <c r="M307" s="1" t="s">
        <v>1271</v>
      </c>
    </row>
    <row r="308" spans="1:13" x14ac:dyDescent="0.25">
      <c r="A308" s="1" t="s">
        <v>181</v>
      </c>
      <c r="B308" s="1">
        <v>10</v>
      </c>
      <c r="C308" s="1">
        <v>10</v>
      </c>
      <c r="D308" s="1">
        <f>IF(Table2[[#This Row],[Position]]&lt;4,3,(IF(Table2[[#This Row],[Position]]&gt;10,1,2)))</f>
        <v>2</v>
      </c>
      <c r="E308" s="1">
        <f>IF(Table2[[#This Row],[Previous Position]]&lt;4,3,(IF(Table2[[#This Row],[Previous Position]]&gt;10,1,2)))</f>
        <v>2</v>
      </c>
      <c r="F308" s="1">
        <v>110</v>
      </c>
      <c r="G308" s="1">
        <v>24.12</v>
      </c>
      <c r="H308" s="1" t="s">
        <v>5956</v>
      </c>
      <c r="I308" s="1">
        <v>0.02</v>
      </c>
      <c r="J308" s="1">
        <v>0.04</v>
      </c>
      <c r="K308" s="1">
        <v>0.96</v>
      </c>
      <c r="L308" s="1">
        <v>255000</v>
      </c>
      <c r="M308" s="1" t="s">
        <v>183</v>
      </c>
    </row>
    <row r="309" spans="1:13" x14ac:dyDescent="0.25">
      <c r="A309" s="1" t="s">
        <v>1180</v>
      </c>
      <c r="B309" s="1">
        <v>11</v>
      </c>
      <c r="C309" s="1">
        <v>11</v>
      </c>
      <c r="D309" s="1">
        <f>IF(Table2[[#This Row],[Position]]&lt;4,3,(IF(Table2[[#This Row],[Position]]&gt;10,1,2)))</f>
        <v>1</v>
      </c>
      <c r="E309" s="1">
        <f>IF(Table2[[#This Row],[Previous Position]]&lt;4,3,(IF(Table2[[#This Row],[Previous Position]]&gt;10,1,2)))</f>
        <v>1</v>
      </c>
      <c r="F309" s="1">
        <v>70</v>
      </c>
      <c r="G309" s="1">
        <v>0</v>
      </c>
      <c r="H309" s="1" t="s">
        <v>5685</v>
      </c>
      <c r="I309" s="1">
        <v>0.02</v>
      </c>
      <c r="J309" s="1">
        <v>0</v>
      </c>
      <c r="K309" s="1">
        <v>0.74</v>
      </c>
      <c r="L309" s="1">
        <v>12500000</v>
      </c>
      <c r="M309" s="1" t="s">
        <v>1182</v>
      </c>
    </row>
    <row r="310" spans="1:13" x14ac:dyDescent="0.25">
      <c r="A310" s="1" t="s">
        <v>6575</v>
      </c>
      <c r="B310" s="1">
        <v>11</v>
      </c>
      <c r="C310" s="1">
        <v>11</v>
      </c>
      <c r="D310" s="1">
        <f>IF(Table2[[#This Row],[Position]]&lt;4,3,(IF(Table2[[#This Row],[Position]]&gt;10,1,2)))</f>
        <v>1</v>
      </c>
      <c r="E310" s="1">
        <f>IF(Table2[[#This Row],[Previous Position]]&lt;4,3,(IF(Table2[[#This Row],[Previous Position]]&gt;10,1,2)))</f>
        <v>1</v>
      </c>
      <c r="F310" s="1">
        <v>70</v>
      </c>
      <c r="G310" s="1">
        <v>1.83</v>
      </c>
      <c r="H310" s="1" t="s">
        <v>5757</v>
      </c>
      <c r="I310" s="1">
        <v>0.02</v>
      </c>
      <c r="J310" s="1">
        <v>0</v>
      </c>
      <c r="K310" s="1">
        <v>0.45</v>
      </c>
      <c r="L310" s="1">
        <v>28700000</v>
      </c>
      <c r="M310" s="1" t="s">
        <v>6574</v>
      </c>
    </row>
    <row r="311" spans="1:13" x14ac:dyDescent="0.25">
      <c r="A311" s="1" t="s">
        <v>342</v>
      </c>
      <c r="B311" s="1">
        <v>18</v>
      </c>
      <c r="C311" s="1">
        <v>18</v>
      </c>
      <c r="D311" s="1">
        <f>IF(Table2[[#This Row],[Position]]&lt;4,3,(IF(Table2[[#This Row],[Position]]&gt;10,1,2)))</f>
        <v>1</v>
      </c>
      <c r="E311" s="1">
        <f>IF(Table2[[#This Row],[Previous Position]]&lt;4,3,(IF(Table2[[#This Row],[Previous Position]]&gt;10,1,2)))</f>
        <v>1</v>
      </c>
      <c r="F311" s="1">
        <v>1000</v>
      </c>
      <c r="G311" s="1">
        <v>14.89</v>
      </c>
      <c r="H311" s="1" t="s">
        <v>5699</v>
      </c>
      <c r="I311" s="1">
        <v>0.02</v>
      </c>
      <c r="J311" s="1">
        <v>0.02</v>
      </c>
      <c r="K311" s="1">
        <v>0.87</v>
      </c>
      <c r="L311" s="1">
        <v>1460000000</v>
      </c>
      <c r="M311" s="1" t="s">
        <v>344</v>
      </c>
    </row>
    <row r="312" spans="1:13" x14ac:dyDescent="0.25">
      <c r="A312" s="1" t="s">
        <v>6573</v>
      </c>
      <c r="B312" s="1">
        <v>20</v>
      </c>
      <c r="C312" s="1">
        <v>0</v>
      </c>
      <c r="D312" s="1">
        <f>IF(Table2[[#This Row],[Position]]&lt;4,3,(IF(Table2[[#This Row],[Position]]&gt;10,1,2)))</f>
        <v>1</v>
      </c>
      <c r="E312" s="1">
        <f>IF(Table2[[#This Row],[Previous Position]]&lt;4,3,(IF(Table2[[#This Row],[Previous Position]]&gt;10,1,2)))</f>
        <v>3</v>
      </c>
      <c r="F312" s="1">
        <v>1000</v>
      </c>
      <c r="G312" s="1">
        <v>0</v>
      </c>
      <c r="H312" s="1" t="s">
        <v>5811</v>
      </c>
      <c r="I312" s="1">
        <v>0.02</v>
      </c>
      <c r="J312" s="1">
        <v>0</v>
      </c>
      <c r="K312" s="1">
        <v>0.01</v>
      </c>
      <c r="L312" s="1">
        <v>136000000</v>
      </c>
      <c r="M312" s="1" t="s">
        <v>6572</v>
      </c>
    </row>
    <row r="313" spans="1:13" x14ac:dyDescent="0.25">
      <c r="A313" s="1" t="s">
        <v>6571</v>
      </c>
      <c r="B313" s="1">
        <v>16</v>
      </c>
      <c r="C313" s="1">
        <v>14</v>
      </c>
      <c r="D313" s="1">
        <f>IF(Table2[[#This Row],[Position]]&lt;4,3,(IF(Table2[[#This Row],[Position]]&gt;10,1,2)))</f>
        <v>1</v>
      </c>
      <c r="E313" s="1">
        <f>IF(Table2[[#This Row],[Previous Position]]&lt;4,3,(IF(Table2[[#This Row],[Previous Position]]&gt;10,1,2)))</f>
        <v>1</v>
      </c>
      <c r="F313" s="1">
        <v>590</v>
      </c>
      <c r="G313" s="1">
        <v>0</v>
      </c>
      <c r="H313" s="1" t="s">
        <v>6570</v>
      </c>
      <c r="I313" s="1">
        <v>0.01</v>
      </c>
      <c r="J313" s="1">
        <v>0</v>
      </c>
      <c r="K313" s="1">
        <v>0</v>
      </c>
      <c r="L313" s="1">
        <v>207000</v>
      </c>
      <c r="M313" s="1" t="s">
        <v>6569</v>
      </c>
    </row>
    <row r="314" spans="1:13" x14ac:dyDescent="0.25">
      <c r="A314" s="1" t="s">
        <v>6568</v>
      </c>
      <c r="B314" s="1">
        <v>16</v>
      </c>
      <c r="C314" s="1">
        <v>17</v>
      </c>
      <c r="D314" s="1">
        <f>IF(Table2[[#This Row],[Position]]&lt;4,3,(IF(Table2[[#This Row],[Position]]&gt;10,1,2)))</f>
        <v>1</v>
      </c>
      <c r="E314" s="1">
        <f>IF(Table2[[#This Row],[Previous Position]]&lt;4,3,(IF(Table2[[#This Row],[Previous Position]]&gt;10,1,2)))</f>
        <v>1</v>
      </c>
      <c r="F314" s="1">
        <v>590</v>
      </c>
      <c r="G314" s="1">
        <v>20.73</v>
      </c>
      <c r="H314" s="1" t="s">
        <v>5705</v>
      </c>
      <c r="I314" s="1">
        <v>0.01</v>
      </c>
      <c r="J314" s="1">
        <v>0.03</v>
      </c>
      <c r="K314" s="1">
        <v>0.82</v>
      </c>
      <c r="L314" s="1">
        <v>589000000</v>
      </c>
      <c r="M314" s="1" t="s">
        <v>6567</v>
      </c>
    </row>
    <row r="315" spans="1:13" x14ac:dyDescent="0.25">
      <c r="A315" s="1" t="s">
        <v>6566</v>
      </c>
      <c r="B315" s="1">
        <v>15</v>
      </c>
      <c r="C315" s="1">
        <v>19</v>
      </c>
      <c r="D315" s="1">
        <f>IF(Table2[[#This Row],[Position]]&lt;4,3,(IF(Table2[[#This Row],[Position]]&gt;10,1,2)))</f>
        <v>1</v>
      </c>
      <c r="E315" s="1">
        <f>IF(Table2[[#This Row],[Previous Position]]&lt;4,3,(IF(Table2[[#This Row],[Previous Position]]&gt;10,1,2)))</f>
        <v>1</v>
      </c>
      <c r="F315" s="1">
        <v>590</v>
      </c>
      <c r="G315" s="1">
        <v>12.35</v>
      </c>
      <c r="H315" s="1" t="s">
        <v>6085</v>
      </c>
      <c r="I315" s="1">
        <v>0.01</v>
      </c>
      <c r="J315" s="1">
        <v>0.02</v>
      </c>
      <c r="K315" s="1">
        <v>0.22</v>
      </c>
      <c r="L315" s="1">
        <v>510000</v>
      </c>
      <c r="M315" s="1" t="s">
        <v>6565</v>
      </c>
    </row>
    <row r="316" spans="1:13" x14ac:dyDescent="0.25">
      <c r="A316" s="1" t="s">
        <v>2632</v>
      </c>
      <c r="B316" s="1">
        <v>16</v>
      </c>
      <c r="C316" s="1">
        <v>14</v>
      </c>
      <c r="D316" s="1">
        <f>IF(Table2[[#This Row],[Position]]&lt;4,3,(IF(Table2[[#This Row],[Position]]&gt;10,1,2)))</f>
        <v>1</v>
      </c>
      <c r="E316" s="1">
        <f>IF(Table2[[#This Row],[Previous Position]]&lt;4,3,(IF(Table2[[#This Row],[Previous Position]]&gt;10,1,2)))</f>
        <v>1</v>
      </c>
      <c r="F316" s="1">
        <v>590</v>
      </c>
      <c r="G316" s="1">
        <v>14.11</v>
      </c>
      <c r="H316" s="1" t="s">
        <v>5699</v>
      </c>
      <c r="I316" s="1">
        <v>0.01</v>
      </c>
      <c r="J316" s="1">
        <v>0.02</v>
      </c>
      <c r="K316" s="1">
        <v>0.21</v>
      </c>
      <c r="L316" s="1">
        <v>13400000</v>
      </c>
      <c r="M316" s="1" t="s">
        <v>2633</v>
      </c>
    </row>
    <row r="317" spans="1:13" x14ac:dyDescent="0.25">
      <c r="A317" s="1" t="s">
        <v>6564</v>
      </c>
      <c r="B317" s="1">
        <v>13</v>
      </c>
      <c r="C317" s="1">
        <v>14</v>
      </c>
      <c r="D317" s="1">
        <f>IF(Table2[[#This Row],[Position]]&lt;4,3,(IF(Table2[[#This Row],[Position]]&gt;10,1,2)))</f>
        <v>1</v>
      </c>
      <c r="E317" s="1">
        <f>IF(Table2[[#This Row],[Previous Position]]&lt;4,3,(IF(Table2[[#This Row],[Previous Position]]&gt;10,1,2)))</f>
        <v>1</v>
      </c>
      <c r="F317" s="1">
        <v>320</v>
      </c>
      <c r="G317" s="1">
        <v>0.12</v>
      </c>
      <c r="H317" s="1" t="s">
        <v>6563</v>
      </c>
      <c r="I317" s="1">
        <v>0.01</v>
      </c>
      <c r="J317" s="1">
        <v>0</v>
      </c>
      <c r="K317" s="1">
        <v>0.04</v>
      </c>
      <c r="L317" s="1">
        <v>140000</v>
      </c>
      <c r="M317" s="1" t="s">
        <v>734</v>
      </c>
    </row>
    <row r="318" spans="1:13" x14ac:dyDescent="0.25">
      <c r="A318" s="1" t="s">
        <v>6562</v>
      </c>
      <c r="B318" s="1">
        <v>13</v>
      </c>
      <c r="C318" s="1">
        <v>15</v>
      </c>
      <c r="D318" s="1">
        <f>IF(Table2[[#This Row],[Position]]&lt;4,3,(IF(Table2[[#This Row],[Position]]&gt;10,1,2)))</f>
        <v>1</v>
      </c>
      <c r="E318" s="1">
        <f>IF(Table2[[#This Row],[Previous Position]]&lt;4,3,(IF(Table2[[#This Row],[Previous Position]]&gt;10,1,2)))</f>
        <v>1</v>
      </c>
      <c r="F318" s="1">
        <v>320</v>
      </c>
      <c r="G318" s="1">
        <v>0.28000000000000003</v>
      </c>
      <c r="H318" s="1" t="s">
        <v>6141</v>
      </c>
      <c r="I318" s="1">
        <v>0.01</v>
      </c>
      <c r="J318" s="1">
        <v>0</v>
      </c>
      <c r="K318" s="1">
        <v>0.1</v>
      </c>
      <c r="L318" s="1">
        <v>146000</v>
      </c>
      <c r="M318" s="1" t="s">
        <v>6561</v>
      </c>
    </row>
    <row r="319" spans="1:13" x14ac:dyDescent="0.25">
      <c r="A319" s="1" t="s">
        <v>6560</v>
      </c>
      <c r="B319" s="1">
        <v>7</v>
      </c>
      <c r="C319" s="1">
        <v>7</v>
      </c>
      <c r="D319" s="1">
        <f>IF(Table2[[#This Row],[Position]]&lt;4,3,(IF(Table2[[#This Row],[Position]]&gt;10,1,2)))</f>
        <v>2</v>
      </c>
      <c r="E319" s="1">
        <f>IF(Table2[[#This Row],[Previous Position]]&lt;4,3,(IF(Table2[[#This Row],[Previous Position]]&gt;10,1,2)))</f>
        <v>2</v>
      </c>
      <c r="F319" s="1">
        <v>70</v>
      </c>
      <c r="G319" s="1">
        <v>23.88</v>
      </c>
      <c r="H319" s="1" t="s">
        <v>5959</v>
      </c>
      <c r="I319" s="1">
        <v>0.01</v>
      </c>
      <c r="J319" s="1">
        <v>0.03</v>
      </c>
      <c r="K319" s="1">
        <v>0.98</v>
      </c>
      <c r="L319" s="1">
        <v>1910000</v>
      </c>
      <c r="M319" s="1" t="s">
        <v>6559</v>
      </c>
    </row>
    <row r="320" spans="1:13" x14ac:dyDescent="0.25">
      <c r="A320" s="1" t="s">
        <v>6558</v>
      </c>
      <c r="B320" s="1">
        <v>4</v>
      </c>
      <c r="C320" s="1">
        <v>3</v>
      </c>
      <c r="D320" s="1">
        <f>IF(Table2[[#This Row],[Position]]&lt;4,3,(IF(Table2[[#This Row],[Position]]&gt;10,1,2)))</f>
        <v>2</v>
      </c>
      <c r="E320" s="1">
        <f>IF(Table2[[#This Row],[Previous Position]]&lt;4,3,(IF(Table2[[#This Row],[Previous Position]]&gt;10,1,2)))</f>
        <v>3</v>
      </c>
      <c r="F320" s="1">
        <v>40</v>
      </c>
      <c r="G320" s="1">
        <v>53.76</v>
      </c>
      <c r="H320" s="1" t="s">
        <v>5662</v>
      </c>
      <c r="I320" s="1">
        <v>0.01</v>
      </c>
      <c r="J320" s="1">
        <v>0.08</v>
      </c>
      <c r="K320" s="1">
        <v>0.96</v>
      </c>
      <c r="L320" s="1">
        <v>2000000</v>
      </c>
      <c r="M320" s="1" t="s">
        <v>6557</v>
      </c>
    </row>
    <row r="321" spans="1:13" x14ac:dyDescent="0.25">
      <c r="A321" s="1" t="s">
        <v>6556</v>
      </c>
      <c r="B321" s="1">
        <v>4</v>
      </c>
      <c r="C321" s="1">
        <v>0</v>
      </c>
      <c r="D321" s="1">
        <f>IF(Table2[[#This Row],[Position]]&lt;4,3,(IF(Table2[[#This Row],[Position]]&gt;10,1,2)))</f>
        <v>2</v>
      </c>
      <c r="E321" s="1">
        <f>IF(Table2[[#This Row],[Previous Position]]&lt;4,3,(IF(Table2[[#This Row],[Previous Position]]&gt;10,1,2)))</f>
        <v>3</v>
      </c>
      <c r="F321" s="1">
        <v>40</v>
      </c>
      <c r="G321" s="1">
        <v>4.45</v>
      </c>
      <c r="H321" s="1" t="s">
        <v>5773</v>
      </c>
      <c r="I321" s="1">
        <v>0.01</v>
      </c>
      <c r="J321" s="1">
        <v>0</v>
      </c>
      <c r="K321" s="1">
        <v>0.32</v>
      </c>
      <c r="L321" s="1">
        <v>449000</v>
      </c>
      <c r="M321" s="1" t="s">
        <v>6555</v>
      </c>
    </row>
    <row r="322" spans="1:13" x14ac:dyDescent="0.25">
      <c r="A322" s="1" t="s">
        <v>1310</v>
      </c>
      <c r="B322" s="1">
        <v>4</v>
      </c>
      <c r="C322" s="1">
        <v>4</v>
      </c>
      <c r="D322" s="1">
        <f>IF(Table2[[#This Row],[Position]]&lt;4,3,(IF(Table2[[#This Row],[Position]]&gt;10,1,2)))</f>
        <v>2</v>
      </c>
      <c r="E322" s="1">
        <f>IF(Table2[[#This Row],[Previous Position]]&lt;4,3,(IF(Table2[[#This Row],[Previous Position]]&gt;10,1,2)))</f>
        <v>2</v>
      </c>
      <c r="F322" s="1">
        <v>40</v>
      </c>
      <c r="G322" s="1">
        <v>0</v>
      </c>
      <c r="H322" s="1" t="s">
        <v>5815</v>
      </c>
      <c r="I322" s="1">
        <v>0.01</v>
      </c>
      <c r="J322" s="1">
        <v>0</v>
      </c>
      <c r="K322" s="1">
        <v>0.81</v>
      </c>
      <c r="L322" s="1">
        <v>114000</v>
      </c>
      <c r="M322" s="1" t="s">
        <v>1312</v>
      </c>
    </row>
    <row r="323" spans="1:13" x14ac:dyDescent="0.25">
      <c r="A323" s="1" t="s">
        <v>6554</v>
      </c>
      <c r="B323" s="1">
        <v>4</v>
      </c>
      <c r="C323" s="1">
        <v>4</v>
      </c>
      <c r="D323" s="1">
        <f>IF(Table2[[#This Row],[Position]]&lt;4,3,(IF(Table2[[#This Row],[Position]]&gt;10,1,2)))</f>
        <v>2</v>
      </c>
      <c r="E323" s="1">
        <f>IF(Table2[[#This Row],[Previous Position]]&lt;4,3,(IF(Table2[[#This Row],[Previous Position]]&gt;10,1,2)))</f>
        <v>2</v>
      </c>
      <c r="F323" s="1">
        <v>40</v>
      </c>
      <c r="G323" s="1">
        <v>8.67</v>
      </c>
      <c r="H323" s="1" t="s">
        <v>6553</v>
      </c>
      <c r="I323" s="1">
        <v>0.01</v>
      </c>
      <c r="J323" s="1">
        <v>0.01</v>
      </c>
      <c r="K323" s="1">
        <v>0.92</v>
      </c>
      <c r="L323" s="1">
        <v>44000</v>
      </c>
      <c r="M323" s="1" t="s">
        <v>6552</v>
      </c>
    </row>
    <row r="324" spans="1:13" x14ac:dyDescent="0.25">
      <c r="A324" s="1" t="s">
        <v>849</v>
      </c>
      <c r="B324" s="1">
        <v>12</v>
      </c>
      <c r="C324" s="1">
        <v>12</v>
      </c>
      <c r="D324" s="1">
        <f>IF(Table2[[#This Row],[Position]]&lt;4,3,(IF(Table2[[#This Row],[Position]]&gt;10,1,2)))</f>
        <v>1</v>
      </c>
      <c r="E324" s="1">
        <f>IF(Table2[[#This Row],[Previous Position]]&lt;4,3,(IF(Table2[[#This Row],[Previous Position]]&gt;10,1,2)))</f>
        <v>1</v>
      </c>
      <c r="F324" s="1">
        <v>210</v>
      </c>
      <c r="G324" s="1">
        <v>16.510000000000002</v>
      </c>
      <c r="H324" s="1" t="s">
        <v>5834</v>
      </c>
      <c r="I324" s="1">
        <v>0.01</v>
      </c>
      <c r="J324" s="1">
        <v>0.02</v>
      </c>
      <c r="K324" s="1">
        <v>0.97</v>
      </c>
      <c r="L324" s="1">
        <v>81000000</v>
      </c>
      <c r="M324" s="1" t="s">
        <v>851</v>
      </c>
    </row>
    <row r="325" spans="1:13" x14ac:dyDescent="0.25">
      <c r="A325" s="1" t="s">
        <v>6551</v>
      </c>
      <c r="B325" s="1">
        <v>12</v>
      </c>
      <c r="C325" s="1">
        <v>10</v>
      </c>
      <c r="D325" s="1">
        <f>IF(Table2[[#This Row],[Position]]&lt;4,3,(IF(Table2[[#This Row],[Position]]&gt;10,1,2)))</f>
        <v>1</v>
      </c>
      <c r="E325" s="1">
        <f>IF(Table2[[#This Row],[Previous Position]]&lt;4,3,(IF(Table2[[#This Row],[Previous Position]]&gt;10,1,2)))</f>
        <v>2</v>
      </c>
      <c r="F325" s="1">
        <v>210</v>
      </c>
      <c r="G325" s="1">
        <v>0</v>
      </c>
      <c r="H325" s="1" t="s">
        <v>6200</v>
      </c>
      <c r="I325" s="1">
        <v>0.01</v>
      </c>
      <c r="J325" s="1">
        <v>0</v>
      </c>
      <c r="K325" s="1">
        <v>0</v>
      </c>
      <c r="L325" s="1">
        <v>426000</v>
      </c>
      <c r="M325" s="1" t="s">
        <v>6550</v>
      </c>
    </row>
    <row r="326" spans="1:13" x14ac:dyDescent="0.25">
      <c r="A326" s="1" t="s">
        <v>6549</v>
      </c>
      <c r="B326" s="1">
        <v>3</v>
      </c>
      <c r="C326" s="1">
        <v>3</v>
      </c>
      <c r="D326" s="1">
        <f>IF(Table2[[#This Row],[Position]]&lt;4,3,(IF(Table2[[#This Row],[Position]]&gt;10,1,2)))</f>
        <v>3</v>
      </c>
      <c r="E326" s="1">
        <f>IF(Table2[[#This Row],[Previous Position]]&lt;4,3,(IF(Table2[[#This Row],[Previous Position]]&gt;10,1,2)))</f>
        <v>3</v>
      </c>
      <c r="F326" s="1">
        <v>30</v>
      </c>
      <c r="G326" s="1">
        <v>0</v>
      </c>
      <c r="H326" s="1" t="s">
        <v>6409</v>
      </c>
      <c r="I326" s="1">
        <v>0.01</v>
      </c>
      <c r="J326" s="1">
        <v>0</v>
      </c>
      <c r="K326" s="1">
        <v>0.11</v>
      </c>
      <c r="L326" s="1">
        <v>64000</v>
      </c>
      <c r="M326" s="1" t="s">
        <v>6548</v>
      </c>
    </row>
    <row r="327" spans="1:13" x14ac:dyDescent="0.25">
      <c r="A327" s="1" t="s">
        <v>6547</v>
      </c>
      <c r="B327" s="1">
        <v>8</v>
      </c>
      <c r="C327" s="1">
        <v>9</v>
      </c>
      <c r="D327" s="1">
        <f>IF(Table2[[#This Row],[Position]]&lt;4,3,(IF(Table2[[#This Row],[Position]]&gt;10,1,2)))</f>
        <v>2</v>
      </c>
      <c r="E327" s="1">
        <f>IF(Table2[[#This Row],[Previous Position]]&lt;4,3,(IF(Table2[[#This Row],[Previous Position]]&gt;10,1,2)))</f>
        <v>2</v>
      </c>
      <c r="F327" s="1">
        <v>90</v>
      </c>
      <c r="G327" s="1">
        <v>4.25</v>
      </c>
      <c r="H327" s="1" t="s">
        <v>5773</v>
      </c>
      <c r="I327" s="1">
        <v>0.01</v>
      </c>
      <c r="J327" s="1">
        <v>0</v>
      </c>
      <c r="K327" s="1">
        <v>0.17</v>
      </c>
      <c r="L327" s="1">
        <v>63400000</v>
      </c>
      <c r="M327" s="1" t="s">
        <v>6546</v>
      </c>
    </row>
    <row r="328" spans="1:13" x14ac:dyDescent="0.25">
      <c r="A328" s="1" t="s">
        <v>2285</v>
      </c>
      <c r="B328" s="1">
        <v>3</v>
      </c>
      <c r="C328" s="1">
        <v>3</v>
      </c>
      <c r="D328" s="1">
        <f>IF(Table2[[#This Row],[Position]]&lt;4,3,(IF(Table2[[#This Row],[Position]]&gt;10,1,2)))</f>
        <v>3</v>
      </c>
      <c r="E328" s="1">
        <f>IF(Table2[[#This Row],[Previous Position]]&lt;4,3,(IF(Table2[[#This Row],[Previous Position]]&gt;10,1,2)))</f>
        <v>3</v>
      </c>
      <c r="F328" s="1">
        <v>30</v>
      </c>
      <c r="G328" s="1">
        <v>18.64</v>
      </c>
      <c r="H328" s="1" t="s">
        <v>5723</v>
      </c>
      <c r="I328" s="1">
        <v>0.01</v>
      </c>
      <c r="J328" s="1">
        <v>0.02</v>
      </c>
      <c r="K328" s="1">
        <v>0.99</v>
      </c>
      <c r="L328" s="1">
        <v>67800000</v>
      </c>
      <c r="M328" s="1" t="s">
        <v>2286</v>
      </c>
    </row>
    <row r="329" spans="1:13" x14ac:dyDescent="0.25">
      <c r="A329" s="1" t="s">
        <v>6545</v>
      </c>
      <c r="B329" s="1">
        <v>8</v>
      </c>
      <c r="C329" s="1">
        <v>15</v>
      </c>
      <c r="D329" s="1">
        <f>IF(Table2[[#This Row],[Position]]&lt;4,3,(IF(Table2[[#This Row],[Position]]&gt;10,1,2)))</f>
        <v>2</v>
      </c>
      <c r="E329" s="1">
        <f>IF(Table2[[#This Row],[Previous Position]]&lt;4,3,(IF(Table2[[#This Row],[Previous Position]]&gt;10,1,2)))</f>
        <v>1</v>
      </c>
      <c r="F329" s="1">
        <v>90</v>
      </c>
      <c r="G329" s="1">
        <v>0</v>
      </c>
      <c r="H329" s="1" t="s">
        <v>6085</v>
      </c>
      <c r="I329" s="1">
        <v>0.01</v>
      </c>
      <c r="J329" s="1">
        <v>0</v>
      </c>
      <c r="K329" s="1">
        <v>0.35</v>
      </c>
      <c r="L329" s="1">
        <v>358000</v>
      </c>
      <c r="M329" s="1" t="s">
        <v>6544</v>
      </c>
    </row>
    <row r="330" spans="1:13" x14ac:dyDescent="0.25">
      <c r="A330" s="1" t="s">
        <v>2718</v>
      </c>
      <c r="B330" s="1">
        <v>3</v>
      </c>
      <c r="C330" s="1">
        <v>4</v>
      </c>
      <c r="D330" s="1">
        <f>IF(Table2[[#This Row],[Position]]&lt;4,3,(IF(Table2[[#This Row],[Position]]&gt;10,1,2)))</f>
        <v>3</v>
      </c>
      <c r="E330" s="1">
        <f>IF(Table2[[#This Row],[Previous Position]]&lt;4,3,(IF(Table2[[#This Row],[Previous Position]]&gt;10,1,2)))</f>
        <v>2</v>
      </c>
      <c r="F330" s="1">
        <v>30</v>
      </c>
      <c r="G330" s="1">
        <v>0</v>
      </c>
      <c r="H330" s="1" t="s">
        <v>5699</v>
      </c>
      <c r="I330" s="1">
        <v>0.01</v>
      </c>
      <c r="J330" s="1">
        <v>0</v>
      </c>
      <c r="K330" s="1">
        <v>0.87</v>
      </c>
      <c r="L330" s="1">
        <v>3610000</v>
      </c>
      <c r="M330" s="1" t="s">
        <v>2719</v>
      </c>
    </row>
    <row r="331" spans="1:13" x14ac:dyDescent="0.25">
      <c r="A331" s="1" t="s">
        <v>6543</v>
      </c>
      <c r="B331" s="1">
        <v>3</v>
      </c>
      <c r="C331" s="1">
        <v>0</v>
      </c>
      <c r="D331" s="1">
        <f>IF(Table2[[#This Row],[Position]]&lt;4,3,(IF(Table2[[#This Row],[Position]]&gt;10,1,2)))</f>
        <v>3</v>
      </c>
      <c r="E331" s="1">
        <f>IF(Table2[[#This Row],[Previous Position]]&lt;4,3,(IF(Table2[[#This Row],[Previous Position]]&gt;10,1,2)))</f>
        <v>3</v>
      </c>
      <c r="F331" s="1">
        <v>30</v>
      </c>
      <c r="G331" s="1">
        <v>11.09</v>
      </c>
      <c r="H331" s="1" t="s">
        <v>5741</v>
      </c>
      <c r="I331" s="1">
        <v>0.01</v>
      </c>
      <c r="J331" s="1">
        <v>0.01</v>
      </c>
      <c r="K331" s="1">
        <v>0.89</v>
      </c>
      <c r="L331" s="1">
        <v>355000</v>
      </c>
      <c r="M331" s="1" t="s">
        <v>6542</v>
      </c>
    </row>
    <row r="332" spans="1:13" x14ac:dyDescent="0.25">
      <c r="A332" s="1" t="s">
        <v>6541</v>
      </c>
      <c r="B332" s="1">
        <v>3</v>
      </c>
      <c r="C332" s="1">
        <v>3</v>
      </c>
      <c r="D332" s="1">
        <f>IF(Table2[[#This Row],[Position]]&lt;4,3,(IF(Table2[[#This Row],[Position]]&gt;10,1,2)))</f>
        <v>3</v>
      </c>
      <c r="E332" s="1">
        <f>IF(Table2[[#This Row],[Previous Position]]&lt;4,3,(IF(Table2[[#This Row],[Previous Position]]&gt;10,1,2)))</f>
        <v>3</v>
      </c>
      <c r="F332" s="1">
        <v>30</v>
      </c>
      <c r="G332" s="1">
        <v>12.48</v>
      </c>
      <c r="H332" s="1" t="s">
        <v>6540</v>
      </c>
      <c r="I332" s="1">
        <v>0.01</v>
      </c>
      <c r="J332" s="1">
        <v>0.01</v>
      </c>
      <c r="K332" s="1">
        <v>0.89</v>
      </c>
      <c r="L332" s="1">
        <v>246000</v>
      </c>
      <c r="M332" s="1" t="s">
        <v>6539</v>
      </c>
    </row>
    <row r="333" spans="1:13" x14ac:dyDescent="0.25">
      <c r="A333" s="1" t="s">
        <v>1610</v>
      </c>
      <c r="B333" s="1">
        <v>3</v>
      </c>
      <c r="C333" s="1">
        <v>3</v>
      </c>
      <c r="D333" s="1">
        <f>IF(Table2[[#This Row],[Position]]&lt;4,3,(IF(Table2[[#This Row],[Position]]&gt;10,1,2)))</f>
        <v>3</v>
      </c>
      <c r="E333" s="1">
        <f>IF(Table2[[#This Row],[Previous Position]]&lt;4,3,(IF(Table2[[#This Row],[Previous Position]]&gt;10,1,2)))</f>
        <v>3</v>
      </c>
      <c r="F333" s="1">
        <v>30</v>
      </c>
      <c r="G333" s="1">
        <v>0</v>
      </c>
      <c r="H333" s="1" t="s">
        <v>5685</v>
      </c>
      <c r="I333" s="1">
        <v>0.01</v>
      </c>
      <c r="J333" s="1">
        <v>0</v>
      </c>
      <c r="K333" s="1">
        <v>0.99</v>
      </c>
      <c r="L333" s="1">
        <v>9770000</v>
      </c>
      <c r="M333" s="1" t="s">
        <v>1611</v>
      </c>
    </row>
    <row r="334" spans="1:13" x14ac:dyDescent="0.25">
      <c r="A334" s="1" t="s">
        <v>6538</v>
      </c>
      <c r="B334" s="1">
        <v>9</v>
      </c>
      <c r="C334" s="1">
        <v>9</v>
      </c>
      <c r="D334" s="1">
        <f>IF(Table2[[#This Row],[Position]]&lt;4,3,(IF(Table2[[#This Row],[Position]]&gt;10,1,2)))</f>
        <v>2</v>
      </c>
      <c r="E334" s="1">
        <f>IF(Table2[[#This Row],[Previous Position]]&lt;4,3,(IF(Table2[[#This Row],[Previous Position]]&gt;10,1,2)))</f>
        <v>2</v>
      </c>
      <c r="F334" s="1">
        <v>90</v>
      </c>
      <c r="G334" s="1">
        <v>0</v>
      </c>
      <c r="H334" s="1" t="s">
        <v>6409</v>
      </c>
      <c r="I334" s="1">
        <v>0.01</v>
      </c>
      <c r="J334" s="1">
        <v>0</v>
      </c>
      <c r="K334" s="1">
        <v>0</v>
      </c>
      <c r="L334" s="1">
        <v>509000</v>
      </c>
      <c r="M334" s="1" t="s">
        <v>6537</v>
      </c>
    </row>
    <row r="335" spans="1:13" x14ac:dyDescent="0.25">
      <c r="A335" s="1" t="s">
        <v>6536</v>
      </c>
      <c r="B335" s="1">
        <v>9</v>
      </c>
      <c r="C335" s="1">
        <v>11</v>
      </c>
      <c r="D335" s="1">
        <f>IF(Table2[[#This Row],[Position]]&lt;4,3,(IF(Table2[[#This Row],[Position]]&gt;10,1,2)))</f>
        <v>2</v>
      </c>
      <c r="E335" s="1">
        <f>IF(Table2[[#This Row],[Previous Position]]&lt;4,3,(IF(Table2[[#This Row],[Previous Position]]&gt;10,1,2)))</f>
        <v>1</v>
      </c>
      <c r="F335" s="1">
        <v>90</v>
      </c>
      <c r="G335" s="1">
        <v>4.2</v>
      </c>
      <c r="H335" s="1" t="s">
        <v>6231</v>
      </c>
      <c r="I335" s="1">
        <v>0.01</v>
      </c>
      <c r="J335" s="1">
        <v>0</v>
      </c>
      <c r="K335" s="1">
        <v>0.17</v>
      </c>
      <c r="L335" s="1">
        <v>88900000</v>
      </c>
      <c r="M335" s="1" t="s">
        <v>6535</v>
      </c>
    </row>
    <row r="336" spans="1:13" x14ac:dyDescent="0.25">
      <c r="A336" s="1" t="s">
        <v>6534</v>
      </c>
      <c r="B336" s="1">
        <v>8</v>
      </c>
      <c r="C336" s="1">
        <v>9</v>
      </c>
      <c r="D336" s="1">
        <f>IF(Table2[[#This Row],[Position]]&lt;4,3,(IF(Table2[[#This Row],[Position]]&gt;10,1,2)))</f>
        <v>2</v>
      </c>
      <c r="E336" s="1">
        <f>IF(Table2[[#This Row],[Previous Position]]&lt;4,3,(IF(Table2[[#This Row],[Previous Position]]&gt;10,1,2)))</f>
        <v>2</v>
      </c>
      <c r="F336" s="1">
        <v>90</v>
      </c>
      <c r="G336" s="1">
        <v>1.07</v>
      </c>
      <c r="H336" s="1" t="s">
        <v>6533</v>
      </c>
      <c r="I336" s="1">
        <v>0.01</v>
      </c>
      <c r="J336" s="1">
        <v>0</v>
      </c>
      <c r="K336" s="1">
        <v>0.22</v>
      </c>
      <c r="L336" s="1">
        <v>1250000</v>
      </c>
      <c r="M336" s="1" t="s">
        <v>6532</v>
      </c>
    </row>
    <row r="337" spans="1:13" x14ac:dyDescent="0.25">
      <c r="A337" s="1" t="s">
        <v>1445</v>
      </c>
      <c r="B337" s="1">
        <v>9</v>
      </c>
      <c r="C337" s="1">
        <v>8</v>
      </c>
      <c r="D337" s="1">
        <f>IF(Table2[[#This Row],[Position]]&lt;4,3,(IF(Table2[[#This Row],[Position]]&gt;10,1,2)))</f>
        <v>2</v>
      </c>
      <c r="E337" s="1">
        <f>IF(Table2[[#This Row],[Previous Position]]&lt;4,3,(IF(Table2[[#This Row],[Previous Position]]&gt;10,1,2)))</f>
        <v>2</v>
      </c>
      <c r="F337" s="1">
        <v>90</v>
      </c>
      <c r="G337" s="1">
        <v>51.53</v>
      </c>
      <c r="H337" s="1" t="s">
        <v>5832</v>
      </c>
      <c r="I337" s="1">
        <v>0.01</v>
      </c>
      <c r="J337" s="1">
        <v>7.0000000000000007E-2</v>
      </c>
      <c r="K337" s="1">
        <v>0.56000000000000005</v>
      </c>
      <c r="L337" s="1">
        <v>20800000</v>
      </c>
      <c r="M337" s="1" t="s">
        <v>1446</v>
      </c>
    </row>
    <row r="338" spans="1:13" x14ac:dyDescent="0.25">
      <c r="A338" s="1" t="s">
        <v>6307</v>
      </c>
      <c r="B338" s="1">
        <v>3</v>
      </c>
      <c r="C338" s="1">
        <v>3</v>
      </c>
      <c r="D338" s="1">
        <f>IF(Table2[[#This Row],[Position]]&lt;4,3,(IF(Table2[[#This Row],[Position]]&gt;10,1,2)))</f>
        <v>3</v>
      </c>
      <c r="E338" s="1">
        <f>IF(Table2[[#This Row],[Previous Position]]&lt;4,3,(IF(Table2[[#This Row],[Previous Position]]&gt;10,1,2)))</f>
        <v>3</v>
      </c>
      <c r="F338" s="1">
        <v>30</v>
      </c>
      <c r="G338" s="1">
        <v>0</v>
      </c>
      <c r="H338" s="1" t="s">
        <v>6441</v>
      </c>
      <c r="I338" s="1">
        <v>0.01</v>
      </c>
      <c r="J338" s="1">
        <v>0</v>
      </c>
      <c r="K338" s="1">
        <v>0.21</v>
      </c>
      <c r="L338" s="1">
        <v>175000</v>
      </c>
      <c r="M338" s="1" t="s">
        <v>6305</v>
      </c>
    </row>
    <row r="339" spans="1:13" x14ac:dyDescent="0.25">
      <c r="A339" s="1" t="s">
        <v>6372</v>
      </c>
      <c r="B339" s="1">
        <v>3</v>
      </c>
      <c r="C339" s="1">
        <v>3</v>
      </c>
      <c r="D339" s="1">
        <f>IF(Table2[[#This Row],[Position]]&lt;4,3,(IF(Table2[[#This Row],[Position]]&gt;10,1,2)))</f>
        <v>3</v>
      </c>
      <c r="E339" s="1">
        <f>IF(Table2[[#This Row],[Previous Position]]&lt;4,3,(IF(Table2[[#This Row],[Previous Position]]&gt;10,1,2)))</f>
        <v>3</v>
      </c>
      <c r="F339" s="1">
        <v>30</v>
      </c>
      <c r="G339" s="1">
        <v>0</v>
      </c>
      <c r="H339" s="1" t="s">
        <v>5773</v>
      </c>
      <c r="I339" s="1">
        <v>0.01</v>
      </c>
      <c r="J339" s="1">
        <v>0</v>
      </c>
      <c r="K339" s="1">
        <v>0.08</v>
      </c>
      <c r="L339" s="1">
        <v>19000</v>
      </c>
      <c r="M339" s="1" t="s">
        <v>6370</v>
      </c>
    </row>
    <row r="340" spans="1:13" x14ac:dyDescent="0.25">
      <c r="A340" s="1" t="s">
        <v>6206</v>
      </c>
      <c r="B340" s="1">
        <v>3</v>
      </c>
      <c r="C340" s="1">
        <v>5</v>
      </c>
      <c r="D340" s="1">
        <f>IF(Table2[[#This Row],[Position]]&lt;4,3,(IF(Table2[[#This Row],[Position]]&gt;10,1,2)))</f>
        <v>3</v>
      </c>
      <c r="E340" s="1">
        <f>IF(Table2[[#This Row],[Previous Position]]&lt;4,3,(IF(Table2[[#This Row],[Previous Position]]&gt;10,1,2)))</f>
        <v>2</v>
      </c>
      <c r="F340" s="1">
        <v>30</v>
      </c>
      <c r="G340" s="1">
        <v>0</v>
      </c>
      <c r="H340" s="1" t="s">
        <v>6531</v>
      </c>
      <c r="I340" s="1">
        <v>0.01</v>
      </c>
      <c r="J340" s="1">
        <v>0</v>
      </c>
      <c r="K340" s="1">
        <v>0.17</v>
      </c>
      <c r="L340" s="1">
        <v>224000</v>
      </c>
      <c r="M340" s="1" t="s">
        <v>6204</v>
      </c>
    </row>
    <row r="341" spans="1:13" x14ac:dyDescent="0.25">
      <c r="A341" s="1" t="s">
        <v>3811</v>
      </c>
      <c r="B341" s="1">
        <v>9</v>
      </c>
      <c r="C341" s="1">
        <v>10</v>
      </c>
      <c r="D341" s="1">
        <f>IF(Table2[[#This Row],[Position]]&lt;4,3,(IF(Table2[[#This Row],[Position]]&gt;10,1,2)))</f>
        <v>2</v>
      </c>
      <c r="E341" s="1">
        <f>IF(Table2[[#This Row],[Previous Position]]&lt;4,3,(IF(Table2[[#This Row],[Previous Position]]&gt;10,1,2)))</f>
        <v>2</v>
      </c>
      <c r="F341" s="1">
        <v>90</v>
      </c>
      <c r="G341" s="1">
        <v>0</v>
      </c>
      <c r="H341" s="1" t="s">
        <v>6472</v>
      </c>
      <c r="I341" s="1">
        <v>0.01</v>
      </c>
      <c r="J341" s="1">
        <v>0</v>
      </c>
      <c r="K341" s="1">
        <v>0.08</v>
      </c>
      <c r="L341" s="1">
        <v>51000</v>
      </c>
      <c r="M341" s="1" t="s">
        <v>3813</v>
      </c>
    </row>
    <row r="342" spans="1:13" x14ac:dyDescent="0.25">
      <c r="A342" s="1" t="s">
        <v>6530</v>
      </c>
      <c r="B342" s="1">
        <v>9</v>
      </c>
      <c r="C342" s="1">
        <v>9</v>
      </c>
      <c r="D342" s="1">
        <f>IF(Table2[[#This Row],[Position]]&lt;4,3,(IF(Table2[[#This Row],[Position]]&gt;10,1,2)))</f>
        <v>2</v>
      </c>
      <c r="E342" s="1">
        <f>IF(Table2[[#This Row],[Previous Position]]&lt;4,3,(IF(Table2[[#This Row],[Previous Position]]&gt;10,1,2)))</f>
        <v>2</v>
      </c>
      <c r="F342" s="1">
        <v>90</v>
      </c>
      <c r="G342" s="1">
        <v>0</v>
      </c>
      <c r="H342" s="1" t="s">
        <v>5757</v>
      </c>
      <c r="I342" s="1">
        <v>0.01</v>
      </c>
      <c r="J342" s="1">
        <v>0</v>
      </c>
      <c r="K342" s="1">
        <v>0.13</v>
      </c>
      <c r="L342" s="1">
        <v>39900000</v>
      </c>
      <c r="M342" s="1" t="s">
        <v>6529</v>
      </c>
    </row>
    <row r="343" spans="1:13" x14ac:dyDescent="0.25">
      <c r="A343" s="1" t="s">
        <v>693</v>
      </c>
      <c r="B343" s="1">
        <v>3</v>
      </c>
      <c r="C343" s="1">
        <v>3</v>
      </c>
      <c r="D343" s="1">
        <f>IF(Table2[[#This Row],[Position]]&lt;4,3,(IF(Table2[[#This Row],[Position]]&gt;10,1,2)))</f>
        <v>3</v>
      </c>
      <c r="E343" s="1">
        <f>IF(Table2[[#This Row],[Previous Position]]&lt;4,3,(IF(Table2[[#This Row],[Previous Position]]&gt;10,1,2)))</f>
        <v>3</v>
      </c>
      <c r="F343" s="1">
        <v>30</v>
      </c>
      <c r="G343" s="1">
        <v>19.82</v>
      </c>
      <c r="H343" s="1" t="s">
        <v>5744</v>
      </c>
      <c r="I343" s="1">
        <v>0.01</v>
      </c>
      <c r="J343" s="1">
        <v>0.03</v>
      </c>
      <c r="K343" s="1">
        <v>0.81</v>
      </c>
      <c r="L343" s="1">
        <v>373000000</v>
      </c>
      <c r="M343" s="1" t="s">
        <v>695</v>
      </c>
    </row>
    <row r="344" spans="1:13" x14ac:dyDescent="0.25">
      <c r="A344" s="1" t="s">
        <v>6198</v>
      </c>
      <c r="B344" s="1">
        <v>3</v>
      </c>
      <c r="C344" s="1">
        <v>2</v>
      </c>
      <c r="D344" s="1">
        <f>IF(Table2[[#This Row],[Position]]&lt;4,3,(IF(Table2[[#This Row],[Position]]&gt;10,1,2)))</f>
        <v>3</v>
      </c>
      <c r="E344" s="1">
        <f>IF(Table2[[#This Row],[Previous Position]]&lt;4,3,(IF(Table2[[#This Row],[Previous Position]]&gt;10,1,2)))</f>
        <v>3</v>
      </c>
      <c r="F344" s="1">
        <v>30</v>
      </c>
      <c r="G344" s="1">
        <v>0</v>
      </c>
      <c r="H344" s="1" t="s">
        <v>6218</v>
      </c>
      <c r="I344" s="1">
        <v>0.01</v>
      </c>
      <c r="J344" s="1">
        <v>0</v>
      </c>
      <c r="K344" s="1">
        <v>0.19</v>
      </c>
      <c r="L344" s="1">
        <v>232000</v>
      </c>
      <c r="M344" s="1" t="s">
        <v>6197</v>
      </c>
    </row>
    <row r="345" spans="1:13" x14ac:dyDescent="0.25">
      <c r="A345" s="1" t="s">
        <v>6528</v>
      </c>
      <c r="B345" s="1">
        <v>8</v>
      </c>
      <c r="C345" s="1">
        <v>0</v>
      </c>
      <c r="D345" s="1">
        <f>IF(Table2[[#This Row],[Position]]&lt;4,3,(IF(Table2[[#This Row],[Position]]&gt;10,1,2)))</f>
        <v>2</v>
      </c>
      <c r="E345" s="1">
        <f>IF(Table2[[#This Row],[Previous Position]]&lt;4,3,(IF(Table2[[#This Row],[Previous Position]]&gt;10,1,2)))</f>
        <v>3</v>
      </c>
      <c r="F345" s="1">
        <v>90</v>
      </c>
      <c r="G345" s="1">
        <v>0</v>
      </c>
      <c r="H345" s="1" t="s">
        <v>5757</v>
      </c>
      <c r="I345" s="1">
        <v>0.01</v>
      </c>
      <c r="J345" s="1">
        <v>0</v>
      </c>
      <c r="K345" s="1">
        <v>0.09</v>
      </c>
      <c r="L345" s="1">
        <v>239000</v>
      </c>
      <c r="M345" s="1" t="s">
        <v>6527</v>
      </c>
    </row>
    <row r="346" spans="1:13" x14ac:dyDescent="0.25">
      <c r="A346" s="1" t="s">
        <v>6526</v>
      </c>
      <c r="B346" s="1">
        <v>3</v>
      </c>
      <c r="C346" s="1">
        <v>3</v>
      </c>
      <c r="D346" s="1">
        <f>IF(Table2[[#This Row],[Position]]&lt;4,3,(IF(Table2[[#This Row],[Position]]&gt;10,1,2)))</f>
        <v>3</v>
      </c>
      <c r="E346" s="1">
        <f>IF(Table2[[#This Row],[Previous Position]]&lt;4,3,(IF(Table2[[#This Row],[Previous Position]]&gt;10,1,2)))</f>
        <v>3</v>
      </c>
      <c r="F346" s="1">
        <v>30</v>
      </c>
      <c r="G346" s="1">
        <v>0</v>
      </c>
      <c r="H346" s="1" t="s">
        <v>5662</v>
      </c>
      <c r="I346" s="1">
        <v>0.01</v>
      </c>
      <c r="J346" s="1">
        <v>0</v>
      </c>
      <c r="K346" s="1">
        <v>0.4</v>
      </c>
      <c r="L346" s="1">
        <v>47800000</v>
      </c>
      <c r="M346" s="1" t="s">
        <v>6525</v>
      </c>
    </row>
    <row r="347" spans="1:13" x14ac:dyDescent="0.25">
      <c r="A347" s="1" t="s">
        <v>6524</v>
      </c>
      <c r="B347" s="1">
        <v>8</v>
      </c>
      <c r="C347" s="1">
        <v>8</v>
      </c>
      <c r="D347" s="1">
        <f>IF(Table2[[#This Row],[Position]]&lt;4,3,(IF(Table2[[#This Row],[Position]]&gt;10,1,2)))</f>
        <v>2</v>
      </c>
      <c r="E347" s="1">
        <f>IF(Table2[[#This Row],[Previous Position]]&lt;4,3,(IF(Table2[[#This Row],[Previous Position]]&gt;10,1,2)))</f>
        <v>2</v>
      </c>
      <c r="F347" s="1">
        <v>90</v>
      </c>
      <c r="G347" s="1">
        <v>0</v>
      </c>
      <c r="H347" s="1" t="s">
        <v>5847</v>
      </c>
      <c r="I347" s="1">
        <v>0.01</v>
      </c>
      <c r="J347" s="1">
        <v>0</v>
      </c>
      <c r="K347" s="1">
        <v>0.14000000000000001</v>
      </c>
      <c r="L347" s="1">
        <v>67300000</v>
      </c>
      <c r="M347" s="1" t="s">
        <v>6523</v>
      </c>
    </row>
    <row r="348" spans="1:13" x14ac:dyDescent="0.25">
      <c r="A348" s="1" t="s">
        <v>6522</v>
      </c>
      <c r="B348" s="1">
        <v>18</v>
      </c>
      <c r="C348" s="1">
        <v>0</v>
      </c>
      <c r="D348" s="1">
        <f>IF(Table2[[#This Row],[Position]]&lt;4,3,(IF(Table2[[#This Row],[Position]]&gt;10,1,2)))</f>
        <v>1</v>
      </c>
      <c r="E348" s="1">
        <f>IF(Table2[[#This Row],[Previous Position]]&lt;4,3,(IF(Table2[[#This Row],[Previous Position]]&gt;10,1,2)))</f>
        <v>3</v>
      </c>
      <c r="F348" s="1">
        <v>880</v>
      </c>
      <c r="G348" s="1">
        <v>0</v>
      </c>
      <c r="H348" s="1" t="s">
        <v>5757</v>
      </c>
      <c r="I348" s="1">
        <v>0.01</v>
      </c>
      <c r="J348" s="1">
        <v>0</v>
      </c>
      <c r="K348" s="1">
        <v>0.02</v>
      </c>
      <c r="L348" s="1">
        <v>240000000</v>
      </c>
      <c r="M348" s="1" t="s">
        <v>6521</v>
      </c>
    </row>
    <row r="349" spans="1:13" x14ac:dyDescent="0.25">
      <c r="A349" s="1" t="s">
        <v>6520</v>
      </c>
      <c r="B349" s="1">
        <v>2</v>
      </c>
      <c r="C349" s="1">
        <v>2</v>
      </c>
      <c r="D349" s="1">
        <f>IF(Table2[[#This Row],[Position]]&lt;4,3,(IF(Table2[[#This Row],[Position]]&gt;10,1,2)))</f>
        <v>3</v>
      </c>
      <c r="E349" s="1">
        <f>IF(Table2[[#This Row],[Previous Position]]&lt;4,3,(IF(Table2[[#This Row],[Previous Position]]&gt;10,1,2)))</f>
        <v>3</v>
      </c>
      <c r="F349" s="1">
        <v>20</v>
      </c>
      <c r="G349" s="1">
        <v>0</v>
      </c>
      <c r="H349" s="1" t="s">
        <v>6038</v>
      </c>
      <c r="I349" s="1">
        <v>0.01</v>
      </c>
      <c r="J349" s="1">
        <v>0</v>
      </c>
      <c r="K349" s="1">
        <v>0.21</v>
      </c>
      <c r="L349" s="1">
        <v>186000</v>
      </c>
      <c r="M349" s="1" t="s">
        <v>6519</v>
      </c>
    </row>
    <row r="350" spans="1:13" x14ac:dyDescent="0.25">
      <c r="A350" s="1" t="s">
        <v>6518</v>
      </c>
      <c r="B350" s="1">
        <v>2</v>
      </c>
      <c r="C350" s="1">
        <v>2</v>
      </c>
      <c r="D350" s="1">
        <f>IF(Table2[[#This Row],[Position]]&lt;4,3,(IF(Table2[[#This Row],[Position]]&gt;10,1,2)))</f>
        <v>3</v>
      </c>
      <c r="E350" s="1">
        <f>IF(Table2[[#This Row],[Previous Position]]&lt;4,3,(IF(Table2[[#This Row],[Previous Position]]&gt;10,1,2)))</f>
        <v>3</v>
      </c>
      <c r="F350" s="1">
        <v>20</v>
      </c>
      <c r="G350" s="1">
        <v>0</v>
      </c>
      <c r="H350" s="1" t="s">
        <v>6184</v>
      </c>
      <c r="I350" s="1">
        <v>0.01</v>
      </c>
      <c r="J350" s="1">
        <v>0</v>
      </c>
      <c r="K350" s="1">
        <v>0.66</v>
      </c>
      <c r="L350" s="1">
        <v>399000</v>
      </c>
      <c r="M350" s="1" t="s">
        <v>6517</v>
      </c>
    </row>
    <row r="351" spans="1:13" x14ac:dyDescent="0.25">
      <c r="A351" s="1" t="s">
        <v>6516</v>
      </c>
      <c r="B351" s="1">
        <v>2</v>
      </c>
      <c r="C351" s="1">
        <v>2</v>
      </c>
      <c r="D351" s="1">
        <f>IF(Table2[[#This Row],[Position]]&lt;4,3,(IF(Table2[[#This Row],[Position]]&gt;10,1,2)))</f>
        <v>3</v>
      </c>
      <c r="E351" s="1">
        <f>IF(Table2[[#This Row],[Previous Position]]&lt;4,3,(IF(Table2[[#This Row],[Previous Position]]&gt;10,1,2)))</f>
        <v>3</v>
      </c>
      <c r="F351" s="1">
        <v>20</v>
      </c>
      <c r="G351" s="1">
        <v>0</v>
      </c>
      <c r="H351" s="1" t="s">
        <v>5665</v>
      </c>
      <c r="I351" s="1">
        <v>0.01</v>
      </c>
      <c r="J351" s="1">
        <v>0</v>
      </c>
      <c r="K351" s="1">
        <v>0.01</v>
      </c>
      <c r="L351" s="1">
        <v>135000000</v>
      </c>
      <c r="M351" s="1" t="s">
        <v>6515</v>
      </c>
    </row>
    <row r="352" spans="1:13" x14ac:dyDescent="0.25">
      <c r="A352" s="1" t="s">
        <v>6514</v>
      </c>
      <c r="B352" s="1">
        <v>2</v>
      </c>
      <c r="C352" s="1">
        <v>2</v>
      </c>
      <c r="D352" s="1">
        <f>IF(Table2[[#This Row],[Position]]&lt;4,3,(IF(Table2[[#This Row],[Position]]&gt;10,1,2)))</f>
        <v>3</v>
      </c>
      <c r="E352" s="1">
        <f>IF(Table2[[#This Row],[Previous Position]]&lt;4,3,(IF(Table2[[#This Row],[Previous Position]]&gt;10,1,2)))</f>
        <v>3</v>
      </c>
      <c r="F352" s="1">
        <v>20</v>
      </c>
      <c r="G352" s="1">
        <v>0</v>
      </c>
      <c r="H352" s="1" t="s">
        <v>5888</v>
      </c>
      <c r="I352" s="1">
        <v>0.01</v>
      </c>
      <c r="J352" s="1">
        <v>0</v>
      </c>
      <c r="K352" s="1">
        <v>0.12</v>
      </c>
      <c r="L352" s="1">
        <v>23900000</v>
      </c>
      <c r="M352" s="1" t="s">
        <v>6513</v>
      </c>
    </row>
    <row r="353" spans="1:13" x14ac:dyDescent="0.25">
      <c r="A353" s="1" t="s">
        <v>6512</v>
      </c>
      <c r="B353" s="1">
        <v>2</v>
      </c>
      <c r="C353" s="1">
        <v>2</v>
      </c>
      <c r="D353" s="1">
        <f>IF(Table2[[#This Row],[Position]]&lt;4,3,(IF(Table2[[#This Row],[Position]]&gt;10,1,2)))</f>
        <v>3</v>
      </c>
      <c r="E353" s="1">
        <f>IF(Table2[[#This Row],[Previous Position]]&lt;4,3,(IF(Table2[[#This Row],[Previous Position]]&gt;10,1,2)))</f>
        <v>3</v>
      </c>
      <c r="F353" s="1">
        <v>20</v>
      </c>
      <c r="G353" s="1">
        <v>0</v>
      </c>
      <c r="H353" s="1" t="s">
        <v>6511</v>
      </c>
      <c r="I353" s="1">
        <v>0.01</v>
      </c>
      <c r="J353" s="1">
        <v>0</v>
      </c>
      <c r="K353" s="1">
        <v>0.18</v>
      </c>
      <c r="L353" s="1">
        <v>144000</v>
      </c>
      <c r="M353" s="1" t="s">
        <v>6510</v>
      </c>
    </row>
    <row r="354" spans="1:13" x14ac:dyDescent="0.25">
      <c r="A354" s="1" t="s">
        <v>6414</v>
      </c>
      <c r="B354" s="1">
        <v>2</v>
      </c>
      <c r="C354" s="1">
        <v>3</v>
      </c>
      <c r="D354" s="1">
        <f>IF(Table2[[#This Row],[Position]]&lt;4,3,(IF(Table2[[#This Row],[Position]]&gt;10,1,2)))</f>
        <v>3</v>
      </c>
      <c r="E354" s="1">
        <f>IF(Table2[[#This Row],[Previous Position]]&lt;4,3,(IF(Table2[[#This Row],[Previous Position]]&gt;10,1,2)))</f>
        <v>3</v>
      </c>
      <c r="F354" s="1">
        <v>20</v>
      </c>
      <c r="G354" s="1">
        <v>8.23</v>
      </c>
      <c r="H354" s="1" t="s">
        <v>5662</v>
      </c>
      <c r="I354" s="1">
        <v>0.01</v>
      </c>
      <c r="J354" s="1">
        <v>0.01</v>
      </c>
      <c r="K354" s="1">
        <v>0.34</v>
      </c>
      <c r="L354" s="1">
        <v>47000</v>
      </c>
      <c r="M354" s="1" t="s">
        <v>6413</v>
      </c>
    </row>
    <row r="355" spans="1:13" x14ac:dyDescent="0.25">
      <c r="A355" s="1" t="s">
        <v>6412</v>
      </c>
      <c r="B355" s="1">
        <v>2</v>
      </c>
      <c r="C355" s="1">
        <v>2</v>
      </c>
      <c r="D355" s="1">
        <f>IF(Table2[[#This Row],[Position]]&lt;4,3,(IF(Table2[[#This Row],[Position]]&gt;10,1,2)))</f>
        <v>3</v>
      </c>
      <c r="E355" s="1">
        <f>IF(Table2[[#This Row],[Previous Position]]&lt;4,3,(IF(Table2[[#This Row],[Previous Position]]&gt;10,1,2)))</f>
        <v>3</v>
      </c>
      <c r="F355" s="1">
        <v>20</v>
      </c>
      <c r="G355" s="1">
        <v>0</v>
      </c>
      <c r="H355" s="1" t="s">
        <v>6509</v>
      </c>
      <c r="I355" s="1">
        <v>0.01</v>
      </c>
      <c r="J355" s="1">
        <v>0</v>
      </c>
      <c r="K355" s="1">
        <v>0.21</v>
      </c>
      <c r="L355" s="1">
        <v>1000</v>
      </c>
      <c r="M355" s="1" t="s">
        <v>6411</v>
      </c>
    </row>
    <row r="356" spans="1:13" x14ac:dyDescent="0.25">
      <c r="A356" s="1" t="s">
        <v>6508</v>
      </c>
      <c r="B356" s="1">
        <v>2</v>
      </c>
      <c r="C356" s="1">
        <v>2</v>
      </c>
      <c r="D356" s="1">
        <f>IF(Table2[[#This Row],[Position]]&lt;4,3,(IF(Table2[[#This Row],[Position]]&gt;10,1,2)))</f>
        <v>3</v>
      </c>
      <c r="E356" s="1">
        <f>IF(Table2[[#This Row],[Previous Position]]&lt;4,3,(IF(Table2[[#This Row],[Previous Position]]&gt;10,1,2)))</f>
        <v>3</v>
      </c>
      <c r="F356" s="1">
        <v>20</v>
      </c>
      <c r="G356" s="1">
        <v>0</v>
      </c>
      <c r="H356" s="1" t="s">
        <v>6507</v>
      </c>
      <c r="I356" s="1">
        <v>0.01</v>
      </c>
      <c r="J356" s="1">
        <v>0</v>
      </c>
      <c r="K356" s="1">
        <v>0.9</v>
      </c>
      <c r="L356" s="1">
        <v>569000</v>
      </c>
      <c r="M356" s="1" t="s">
        <v>6506</v>
      </c>
    </row>
    <row r="357" spans="1:13" x14ac:dyDescent="0.25">
      <c r="A357" s="1" t="s">
        <v>1416</v>
      </c>
      <c r="B357" s="1">
        <v>6</v>
      </c>
      <c r="C357" s="1">
        <v>6</v>
      </c>
      <c r="D357" s="1">
        <f>IF(Table2[[#This Row],[Position]]&lt;4,3,(IF(Table2[[#This Row],[Position]]&gt;10,1,2)))</f>
        <v>2</v>
      </c>
      <c r="E357" s="1">
        <f>IF(Table2[[#This Row],[Previous Position]]&lt;4,3,(IF(Table2[[#This Row],[Previous Position]]&gt;10,1,2)))</f>
        <v>2</v>
      </c>
      <c r="F357" s="1">
        <v>50</v>
      </c>
      <c r="G357" s="1">
        <v>0</v>
      </c>
      <c r="H357" s="1" t="s">
        <v>5815</v>
      </c>
      <c r="I357" s="1">
        <v>0.01</v>
      </c>
      <c r="J357" s="1">
        <v>0</v>
      </c>
      <c r="K357" s="1">
        <v>1</v>
      </c>
      <c r="L357" s="1">
        <v>470000</v>
      </c>
      <c r="M357" s="1" t="s">
        <v>1417</v>
      </c>
    </row>
    <row r="358" spans="1:13" x14ac:dyDescent="0.25">
      <c r="A358" s="1" t="s">
        <v>6505</v>
      </c>
      <c r="B358" s="1">
        <v>6</v>
      </c>
      <c r="C358" s="1">
        <v>7</v>
      </c>
      <c r="D358" s="1">
        <f>IF(Table2[[#This Row],[Position]]&lt;4,3,(IF(Table2[[#This Row],[Position]]&gt;10,1,2)))</f>
        <v>2</v>
      </c>
      <c r="E358" s="1">
        <f>IF(Table2[[#This Row],[Previous Position]]&lt;4,3,(IF(Table2[[#This Row],[Previous Position]]&gt;10,1,2)))</f>
        <v>2</v>
      </c>
      <c r="F358" s="1">
        <v>50</v>
      </c>
      <c r="G358" s="1">
        <v>0</v>
      </c>
      <c r="H358" s="1" t="s">
        <v>5847</v>
      </c>
      <c r="I358" s="1">
        <v>0.01</v>
      </c>
      <c r="J358" s="1">
        <v>0</v>
      </c>
      <c r="K358" s="1">
        <v>0.13</v>
      </c>
      <c r="L358" s="1">
        <v>1140000</v>
      </c>
      <c r="M358" s="1" t="s">
        <v>6504</v>
      </c>
    </row>
    <row r="359" spans="1:13" x14ac:dyDescent="0.25">
      <c r="A359" s="1" t="s">
        <v>406</v>
      </c>
      <c r="B359" s="1">
        <v>6</v>
      </c>
      <c r="C359" s="1">
        <v>5</v>
      </c>
      <c r="D359" s="1">
        <f>IF(Table2[[#This Row],[Position]]&lt;4,3,(IF(Table2[[#This Row],[Position]]&gt;10,1,2)))</f>
        <v>2</v>
      </c>
      <c r="E359" s="1">
        <f>IF(Table2[[#This Row],[Previous Position]]&lt;4,3,(IF(Table2[[#This Row],[Previous Position]]&gt;10,1,2)))</f>
        <v>2</v>
      </c>
      <c r="F359" s="1">
        <v>50</v>
      </c>
      <c r="G359" s="1">
        <v>38.31</v>
      </c>
      <c r="H359" s="1" t="s">
        <v>6177</v>
      </c>
      <c r="I359" s="1">
        <v>0.01</v>
      </c>
      <c r="J359" s="1">
        <v>0.05</v>
      </c>
      <c r="K359" s="1">
        <v>1</v>
      </c>
      <c r="L359" s="1">
        <v>3340000</v>
      </c>
      <c r="M359" s="1" t="s">
        <v>407</v>
      </c>
    </row>
    <row r="360" spans="1:13" x14ac:dyDescent="0.25">
      <c r="A360" s="1" t="s">
        <v>1812</v>
      </c>
      <c r="B360" s="1">
        <v>5</v>
      </c>
      <c r="C360" s="1">
        <v>4</v>
      </c>
      <c r="D360" s="1">
        <f>IF(Table2[[#This Row],[Position]]&lt;4,3,(IF(Table2[[#This Row],[Position]]&gt;10,1,2)))</f>
        <v>2</v>
      </c>
      <c r="E360" s="1">
        <f>IF(Table2[[#This Row],[Previous Position]]&lt;4,3,(IF(Table2[[#This Row],[Previous Position]]&gt;10,1,2)))</f>
        <v>2</v>
      </c>
      <c r="F360" s="1">
        <v>50</v>
      </c>
      <c r="G360" s="1">
        <v>32.96</v>
      </c>
      <c r="H360" s="1" t="s">
        <v>5674</v>
      </c>
      <c r="I360" s="1">
        <v>0.01</v>
      </c>
      <c r="J360" s="1">
        <v>0.04</v>
      </c>
      <c r="K360" s="1">
        <v>0.91</v>
      </c>
      <c r="L360" s="1">
        <v>10300000</v>
      </c>
      <c r="M360" s="1" t="s">
        <v>1813</v>
      </c>
    </row>
    <row r="361" spans="1:13" x14ac:dyDescent="0.25">
      <c r="A361" s="1" t="s">
        <v>267</v>
      </c>
      <c r="B361" s="1">
        <v>17</v>
      </c>
      <c r="C361" s="1">
        <v>13</v>
      </c>
      <c r="D361" s="1">
        <f>IF(Table2[[#This Row],[Position]]&lt;4,3,(IF(Table2[[#This Row],[Position]]&gt;10,1,2)))</f>
        <v>1</v>
      </c>
      <c r="E361" s="1">
        <f>IF(Table2[[#This Row],[Previous Position]]&lt;4,3,(IF(Table2[[#This Row],[Previous Position]]&gt;10,1,2)))</f>
        <v>1</v>
      </c>
      <c r="F361" s="1">
        <v>590</v>
      </c>
      <c r="G361" s="1">
        <v>31.27</v>
      </c>
      <c r="H361" s="1" t="s">
        <v>5685</v>
      </c>
      <c r="I361" s="1">
        <v>0.01</v>
      </c>
      <c r="J361" s="1">
        <v>0.04</v>
      </c>
      <c r="K361" s="1">
        <v>0.97</v>
      </c>
      <c r="L361" s="1">
        <v>1600000</v>
      </c>
      <c r="M361" s="1" t="s">
        <v>269</v>
      </c>
    </row>
    <row r="362" spans="1:13" x14ac:dyDescent="0.25">
      <c r="A362" s="1" t="s">
        <v>6503</v>
      </c>
      <c r="B362" s="1">
        <v>11</v>
      </c>
      <c r="C362" s="1">
        <v>11</v>
      </c>
      <c r="D362" s="1">
        <f>IF(Table2[[#This Row],[Position]]&lt;4,3,(IF(Table2[[#This Row],[Position]]&gt;10,1,2)))</f>
        <v>1</v>
      </c>
      <c r="E362" s="1">
        <f>IF(Table2[[#This Row],[Previous Position]]&lt;4,3,(IF(Table2[[#This Row],[Previous Position]]&gt;10,1,2)))</f>
        <v>1</v>
      </c>
      <c r="F362" s="1">
        <v>50</v>
      </c>
      <c r="G362" s="1">
        <v>2.7</v>
      </c>
      <c r="H362" s="1" t="s">
        <v>5773</v>
      </c>
      <c r="I362" s="1">
        <v>0.01</v>
      </c>
      <c r="J362" s="1">
        <v>0</v>
      </c>
      <c r="K362" s="1">
        <v>0.32</v>
      </c>
      <c r="L362" s="1">
        <v>45000000</v>
      </c>
      <c r="M362" s="1" t="s">
        <v>6502</v>
      </c>
    </row>
    <row r="363" spans="1:13" x14ac:dyDescent="0.25">
      <c r="A363" s="1" t="s">
        <v>2159</v>
      </c>
      <c r="B363" s="1">
        <v>11</v>
      </c>
      <c r="C363" s="1">
        <v>11</v>
      </c>
      <c r="D363" s="1">
        <f>IF(Table2[[#This Row],[Position]]&lt;4,3,(IF(Table2[[#This Row],[Position]]&gt;10,1,2)))</f>
        <v>1</v>
      </c>
      <c r="E363" s="1">
        <f>IF(Table2[[#This Row],[Previous Position]]&lt;4,3,(IF(Table2[[#This Row],[Previous Position]]&gt;10,1,2)))</f>
        <v>1</v>
      </c>
      <c r="F363" s="1">
        <v>50</v>
      </c>
      <c r="G363" s="1">
        <v>76.19</v>
      </c>
      <c r="H363" s="1" t="s">
        <v>5660</v>
      </c>
      <c r="I363" s="1">
        <v>0.01</v>
      </c>
      <c r="J363" s="1">
        <v>0.1</v>
      </c>
      <c r="K363" s="1">
        <v>0.99</v>
      </c>
      <c r="L363" s="1">
        <v>12900000</v>
      </c>
      <c r="M363" s="1" t="s">
        <v>2160</v>
      </c>
    </row>
    <row r="364" spans="1:13" x14ac:dyDescent="0.25">
      <c r="A364" s="1" t="s">
        <v>6501</v>
      </c>
      <c r="B364" s="1">
        <v>11</v>
      </c>
      <c r="C364" s="1">
        <v>12</v>
      </c>
      <c r="D364" s="1">
        <f>IF(Table2[[#This Row],[Position]]&lt;4,3,(IF(Table2[[#This Row],[Position]]&gt;10,1,2)))</f>
        <v>1</v>
      </c>
      <c r="E364" s="1">
        <f>IF(Table2[[#This Row],[Previous Position]]&lt;4,3,(IF(Table2[[#This Row],[Previous Position]]&gt;10,1,2)))</f>
        <v>1</v>
      </c>
      <c r="F364" s="1">
        <v>50</v>
      </c>
      <c r="G364" s="1">
        <v>0</v>
      </c>
      <c r="H364" s="1" t="s">
        <v>5811</v>
      </c>
      <c r="I364" s="1">
        <v>0.01</v>
      </c>
      <c r="J364" s="1">
        <v>0</v>
      </c>
      <c r="K364" s="1">
        <v>0.02</v>
      </c>
      <c r="L364" s="1">
        <v>659000000</v>
      </c>
      <c r="M364" s="1" t="s">
        <v>6500</v>
      </c>
    </row>
    <row r="365" spans="1:13" x14ac:dyDescent="0.25">
      <c r="A365" s="1" t="s">
        <v>6499</v>
      </c>
      <c r="B365" s="1">
        <v>11</v>
      </c>
      <c r="C365" s="1">
        <v>13</v>
      </c>
      <c r="D365" s="1">
        <f>IF(Table2[[#This Row],[Position]]&lt;4,3,(IF(Table2[[#This Row],[Position]]&gt;10,1,2)))</f>
        <v>1</v>
      </c>
      <c r="E365" s="1">
        <f>IF(Table2[[#This Row],[Previous Position]]&lt;4,3,(IF(Table2[[#This Row],[Previous Position]]&gt;10,1,2)))</f>
        <v>1</v>
      </c>
      <c r="F365" s="1">
        <v>50</v>
      </c>
      <c r="G365" s="1">
        <v>19.440000000000001</v>
      </c>
      <c r="H365" s="1" t="s">
        <v>5834</v>
      </c>
      <c r="I365" s="1">
        <v>0.01</v>
      </c>
      <c r="J365" s="1">
        <v>0.02</v>
      </c>
      <c r="K365" s="1">
        <v>0.99</v>
      </c>
      <c r="L365" s="1">
        <v>32000000</v>
      </c>
      <c r="M365" s="1" t="s">
        <v>6498</v>
      </c>
    </row>
    <row r="366" spans="1:13" x14ac:dyDescent="0.25">
      <c r="A366" s="1" t="s">
        <v>6497</v>
      </c>
      <c r="B366" s="1">
        <v>11</v>
      </c>
      <c r="C366" s="1">
        <v>10</v>
      </c>
      <c r="D366" s="1">
        <f>IF(Table2[[#This Row],[Position]]&lt;4,3,(IF(Table2[[#This Row],[Position]]&gt;10,1,2)))</f>
        <v>1</v>
      </c>
      <c r="E366" s="1">
        <f>IF(Table2[[#This Row],[Previous Position]]&lt;4,3,(IF(Table2[[#This Row],[Previous Position]]&gt;10,1,2)))</f>
        <v>2</v>
      </c>
      <c r="F366" s="1">
        <v>50</v>
      </c>
      <c r="G366" s="1">
        <v>0</v>
      </c>
      <c r="H366" s="1" t="s">
        <v>6200</v>
      </c>
      <c r="I366" s="1">
        <v>0.01</v>
      </c>
      <c r="J366" s="1">
        <v>0</v>
      </c>
      <c r="K366" s="1">
        <v>0</v>
      </c>
      <c r="L366" s="1">
        <v>324000</v>
      </c>
      <c r="M366" s="1" t="s">
        <v>6496</v>
      </c>
    </row>
    <row r="367" spans="1:13" x14ac:dyDescent="0.25">
      <c r="A367" s="1" t="s">
        <v>6495</v>
      </c>
      <c r="B367" s="1">
        <v>11</v>
      </c>
      <c r="C367" s="1">
        <v>11</v>
      </c>
      <c r="D367" s="1">
        <f>IF(Table2[[#This Row],[Position]]&lt;4,3,(IF(Table2[[#This Row],[Position]]&gt;10,1,2)))</f>
        <v>1</v>
      </c>
      <c r="E367" s="1">
        <f>IF(Table2[[#This Row],[Previous Position]]&lt;4,3,(IF(Table2[[#This Row],[Previous Position]]&gt;10,1,2)))</f>
        <v>1</v>
      </c>
      <c r="F367" s="1">
        <v>50</v>
      </c>
      <c r="G367" s="1">
        <v>2.97</v>
      </c>
      <c r="H367" s="1" t="s">
        <v>6494</v>
      </c>
      <c r="I367" s="1">
        <v>0.01</v>
      </c>
      <c r="J367" s="1">
        <v>0</v>
      </c>
      <c r="K367" s="1">
        <v>0.16</v>
      </c>
      <c r="L367" s="1">
        <v>865000</v>
      </c>
      <c r="M367" s="1" t="s">
        <v>6493</v>
      </c>
    </row>
    <row r="368" spans="1:13" x14ac:dyDescent="0.25">
      <c r="A368" s="1" t="s">
        <v>5121</v>
      </c>
      <c r="B368" s="1">
        <v>11</v>
      </c>
      <c r="C368" s="1">
        <v>12</v>
      </c>
      <c r="D368" s="1">
        <f>IF(Table2[[#This Row],[Position]]&lt;4,3,(IF(Table2[[#This Row],[Position]]&gt;10,1,2)))</f>
        <v>1</v>
      </c>
      <c r="E368" s="1">
        <f>IF(Table2[[#This Row],[Previous Position]]&lt;4,3,(IF(Table2[[#This Row],[Previous Position]]&gt;10,1,2)))</f>
        <v>1</v>
      </c>
      <c r="F368" s="1">
        <v>50</v>
      </c>
      <c r="G368" s="1">
        <v>19.82</v>
      </c>
      <c r="H368" s="1" t="s">
        <v>5834</v>
      </c>
      <c r="I368" s="1">
        <v>0.01</v>
      </c>
      <c r="J368" s="1">
        <v>0.02</v>
      </c>
      <c r="K368" s="1">
        <v>0.94</v>
      </c>
      <c r="L368" s="1">
        <v>185000000</v>
      </c>
      <c r="M368" s="1" t="s">
        <v>5122</v>
      </c>
    </row>
    <row r="369" spans="1:13" x14ac:dyDescent="0.25">
      <c r="A369" s="1" t="s">
        <v>6492</v>
      </c>
      <c r="B369" s="1">
        <v>13</v>
      </c>
      <c r="C369" s="1">
        <v>15</v>
      </c>
      <c r="D369" s="1">
        <f>IF(Table2[[#This Row],[Position]]&lt;4,3,(IF(Table2[[#This Row],[Position]]&gt;10,1,2)))</f>
        <v>1</v>
      </c>
      <c r="E369" s="1">
        <f>IF(Table2[[#This Row],[Previous Position]]&lt;4,3,(IF(Table2[[#This Row],[Previous Position]]&gt;10,1,2)))</f>
        <v>1</v>
      </c>
      <c r="F369" s="1">
        <v>260</v>
      </c>
      <c r="G369" s="1">
        <v>11.35</v>
      </c>
      <c r="H369" s="1" t="s">
        <v>5716</v>
      </c>
      <c r="I369" s="1">
        <v>0.01</v>
      </c>
      <c r="J369" s="1">
        <v>0.01</v>
      </c>
      <c r="K369" s="1">
        <v>0.84</v>
      </c>
      <c r="L369" s="1">
        <v>788000000</v>
      </c>
      <c r="M369" s="1" t="s">
        <v>6491</v>
      </c>
    </row>
    <row r="370" spans="1:13" x14ac:dyDescent="0.25">
      <c r="A370" s="1" t="s">
        <v>6490</v>
      </c>
      <c r="B370" s="1">
        <v>13</v>
      </c>
      <c r="C370" s="1">
        <v>14</v>
      </c>
      <c r="D370" s="1">
        <f>IF(Table2[[#This Row],[Position]]&lt;4,3,(IF(Table2[[#This Row],[Position]]&gt;10,1,2)))</f>
        <v>1</v>
      </c>
      <c r="E370" s="1">
        <f>IF(Table2[[#This Row],[Previous Position]]&lt;4,3,(IF(Table2[[#This Row],[Previous Position]]&gt;10,1,2)))</f>
        <v>1</v>
      </c>
      <c r="F370" s="1">
        <v>260</v>
      </c>
      <c r="G370" s="1">
        <v>9.9600000000000009</v>
      </c>
      <c r="H370" s="1" t="s">
        <v>5716</v>
      </c>
      <c r="I370" s="1">
        <v>0.01</v>
      </c>
      <c r="J370" s="1">
        <v>0.01</v>
      </c>
      <c r="K370" s="1">
        <v>0.05</v>
      </c>
      <c r="L370" s="1">
        <v>76400000</v>
      </c>
      <c r="M370" s="1" t="s">
        <v>6489</v>
      </c>
    </row>
    <row r="371" spans="1:13" x14ac:dyDescent="0.25">
      <c r="A371" s="1" t="s">
        <v>6488</v>
      </c>
      <c r="B371" s="1">
        <v>14</v>
      </c>
      <c r="C371" s="1">
        <v>13</v>
      </c>
      <c r="D371" s="1">
        <f>IF(Table2[[#This Row],[Position]]&lt;4,3,(IF(Table2[[#This Row],[Position]]&gt;10,1,2)))</f>
        <v>1</v>
      </c>
      <c r="E371" s="1">
        <f>IF(Table2[[#This Row],[Previous Position]]&lt;4,3,(IF(Table2[[#This Row],[Previous Position]]&gt;10,1,2)))</f>
        <v>1</v>
      </c>
      <c r="F371" s="1">
        <v>320</v>
      </c>
      <c r="G371" s="1">
        <v>10.41</v>
      </c>
      <c r="H371" s="1" t="s">
        <v>6487</v>
      </c>
      <c r="I371" s="1">
        <v>0.01</v>
      </c>
      <c r="J371" s="1">
        <v>0.01</v>
      </c>
      <c r="K371" s="1">
        <v>0.56000000000000005</v>
      </c>
      <c r="L371" s="1">
        <v>77000</v>
      </c>
      <c r="M371" s="1" t="s">
        <v>6486</v>
      </c>
    </row>
    <row r="372" spans="1:13" x14ac:dyDescent="0.25">
      <c r="A372" s="1" t="s">
        <v>6485</v>
      </c>
      <c r="B372" s="1">
        <v>14</v>
      </c>
      <c r="C372" s="1">
        <v>13</v>
      </c>
      <c r="D372" s="1">
        <f>IF(Table2[[#This Row],[Position]]&lt;4,3,(IF(Table2[[#This Row],[Position]]&gt;10,1,2)))</f>
        <v>1</v>
      </c>
      <c r="E372" s="1">
        <f>IF(Table2[[#This Row],[Previous Position]]&lt;4,3,(IF(Table2[[#This Row],[Previous Position]]&gt;10,1,2)))</f>
        <v>1</v>
      </c>
      <c r="F372" s="1">
        <v>320</v>
      </c>
      <c r="G372" s="1">
        <v>0.93</v>
      </c>
      <c r="H372" s="1" t="s">
        <v>5689</v>
      </c>
      <c r="I372" s="1">
        <v>0.01</v>
      </c>
      <c r="J372" s="1">
        <v>0</v>
      </c>
      <c r="K372" s="1">
        <v>0.08</v>
      </c>
      <c r="L372" s="1">
        <v>4400000</v>
      </c>
      <c r="M372" s="1" t="s">
        <v>6484</v>
      </c>
    </row>
    <row r="373" spans="1:13" x14ac:dyDescent="0.25">
      <c r="A373" s="1" t="s">
        <v>6483</v>
      </c>
      <c r="B373" s="1">
        <v>14</v>
      </c>
      <c r="C373" s="1">
        <v>12</v>
      </c>
      <c r="D373" s="1">
        <f>IF(Table2[[#This Row],[Position]]&lt;4,3,(IF(Table2[[#This Row],[Position]]&gt;10,1,2)))</f>
        <v>1</v>
      </c>
      <c r="E373" s="1">
        <f>IF(Table2[[#This Row],[Previous Position]]&lt;4,3,(IF(Table2[[#This Row],[Previous Position]]&gt;10,1,2)))</f>
        <v>1</v>
      </c>
      <c r="F373" s="1">
        <v>320</v>
      </c>
      <c r="G373" s="1">
        <v>0</v>
      </c>
      <c r="H373" s="1" t="s">
        <v>5705</v>
      </c>
      <c r="I373" s="1">
        <v>0.01</v>
      </c>
      <c r="J373" s="1">
        <v>0</v>
      </c>
      <c r="K373" s="1">
        <v>0.02</v>
      </c>
      <c r="L373" s="1">
        <v>57700000</v>
      </c>
      <c r="M373" s="1" t="s">
        <v>6482</v>
      </c>
    </row>
    <row r="374" spans="1:13" x14ac:dyDescent="0.25">
      <c r="A374" s="1" t="s">
        <v>6190</v>
      </c>
      <c r="B374" s="1">
        <v>12</v>
      </c>
      <c r="C374" s="1">
        <v>12</v>
      </c>
      <c r="D374" s="1">
        <f>IF(Table2[[#This Row],[Position]]&lt;4,3,(IF(Table2[[#This Row],[Position]]&gt;10,1,2)))</f>
        <v>1</v>
      </c>
      <c r="E374" s="1">
        <f>IF(Table2[[#This Row],[Previous Position]]&lt;4,3,(IF(Table2[[#This Row],[Previous Position]]&gt;10,1,2)))</f>
        <v>1</v>
      </c>
      <c r="F374" s="1">
        <v>170</v>
      </c>
      <c r="G374" s="1">
        <v>1.1200000000000001</v>
      </c>
      <c r="H374" s="1" t="s">
        <v>6481</v>
      </c>
      <c r="I374" s="1">
        <v>0.01</v>
      </c>
      <c r="J374" s="1">
        <v>0</v>
      </c>
      <c r="K374" s="1">
        <v>1</v>
      </c>
      <c r="L374" s="1">
        <v>41700000</v>
      </c>
      <c r="M374" s="1" t="s">
        <v>6188</v>
      </c>
    </row>
    <row r="375" spans="1:13" x14ac:dyDescent="0.25">
      <c r="A375" s="1" t="s">
        <v>6480</v>
      </c>
      <c r="B375" s="1">
        <v>12</v>
      </c>
      <c r="C375" s="1">
        <v>11</v>
      </c>
      <c r="D375" s="1">
        <f>IF(Table2[[#This Row],[Position]]&lt;4,3,(IF(Table2[[#This Row],[Position]]&gt;10,1,2)))</f>
        <v>1</v>
      </c>
      <c r="E375" s="1">
        <f>IF(Table2[[#This Row],[Previous Position]]&lt;4,3,(IF(Table2[[#This Row],[Previous Position]]&gt;10,1,2)))</f>
        <v>1</v>
      </c>
      <c r="F375" s="1">
        <v>170</v>
      </c>
      <c r="G375" s="1">
        <v>0</v>
      </c>
      <c r="H375" s="1" t="s">
        <v>5802</v>
      </c>
      <c r="I375" s="1">
        <v>0.01</v>
      </c>
      <c r="J375" s="1">
        <v>0</v>
      </c>
      <c r="K375" s="1">
        <v>0.06</v>
      </c>
      <c r="L375" s="1">
        <v>79700000</v>
      </c>
      <c r="M375" s="1" t="s">
        <v>6479</v>
      </c>
    </row>
    <row r="376" spans="1:13" x14ac:dyDescent="0.25">
      <c r="A376" s="1" t="s">
        <v>6478</v>
      </c>
      <c r="B376" s="1">
        <v>12</v>
      </c>
      <c r="C376" s="1">
        <v>11</v>
      </c>
      <c r="D376" s="1">
        <f>IF(Table2[[#This Row],[Position]]&lt;4,3,(IF(Table2[[#This Row],[Position]]&gt;10,1,2)))</f>
        <v>1</v>
      </c>
      <c r="E376" s="1">
        <f>IF(Table2[[#This Row],[Previous Position]]&lt;4,3,(IF(Table2[[#This Row],[Previous Position]]&gt;10,1,2)))</f>
        <v>1</v>
      </c>
      <c r="F376" s="1">
        <v>170</v>
      </c>
      <c r="G376" s="1">
        <v>0</v>
      </c>
      <c r="H376" s="1" t="s">
        <v>5847</v>
      </c>
      <c r="I376" s="1">
        <v>0.01</v>
      </c>
      <c r="J376" s="1">
        <v>0</v>
      </c>
      <c r="K376" s="1">
        <v>0.14000000000000001</v>
      </c>
      <c r="L376" s="1">
        <v>23900000</v>
      </c>
      <c r="M376" s="1" t="s">
        <v>6477</v>
      </c>
    </row>
    <row r="377" spans="1:13" x14ac:dyDescent="0.25">
      <c r="A377" s="1" t="s">
        <v>3460</v>
      </c>
      <c r="B377" s="1">
        <v>4</v>
      </c>
      <c r="C377" s="1">
        <v>4</v>
      </c>
      <c r="D377" s="1">
        <f>IF(Table2[[#This Row],[Position]]&lt;4,3,(IF(Table2[[#This Row],[Position]]&gt;10,1,2)))</f>
        <v>2</v>
      </c>
      <c r="E377" s="1">
        <f>IF(Table2[[#This Row],[Previous Position]]&lt;4,3,(IF(Table2[[#This Row],[Previous Position]]&gt;10,1,2)))</f>
        <v>2</v>
      </c>
      <c r="F377" s="1">
        <v>30</v>
      </c>
      <c r="G377" s="1">
        <v>0</v>
      </c>
      <c r="H377" s="1" t="s">
        <v>5780</v>
      </c>
      <c r="I377" s="1">
        <v>0.01</v>
      </c>
      <c r="J377" s="1">
        <v>0</v>
      </c>
      <c r="K377" s="1">
        <v>0.52</v>
      </c>
      <c r="L377" s="1">
        <v>7100000</v>
      </c>
      <c r="M377" s="1" t="s">
        <v>3461</v>
      </c>
    </row>
    <row r="378" spans="1:13" x14ac:dyDescent="0.25">
      <c r="A378" s="1" t="s">
        <v>3466</v>
      </c>
      <c r="B378" s="1">
        <v>4</v>
      </c>
      <c r="C378" s="1">
        <v>4</v>
      </c>
      <c r="D378" s="1">
        <f>IF(Table2[[#This Row],[Position]]&lt;4,3,(IF(Table2[[#This Row],[Position]]&gt;10,1,2)))</f>
        <v>2</v>
      </c>
      <c r="E378" s="1">
        <f>IF(Table2[[#This Row],[Previous Position]]&lt;4,3,(IF(Table2[[#This Row],[Previous Position]]&gt;10,1,2)))</f>
        <v>2</v>
      </c>
      <c r="F378" s="1">
        <v>30</v>
      </c>
      <c r="G378" s="1">
        <v>10.23</v>
      </c>
      <c r="H378" s="1" t="s">
        <v>5670</v>
      </c>
      <c r="I378" s="1">
        <v>0.01</v>
      </c>
      <c r="J378" s="1">
        <v>0.01</v>
      </c>
      <c r="K378" s="1">
        <v>0.88</v>
      </c>
      <c r="L378" s="1">
        <v>58600000</v>
      </c>
      <c r="M378" s="1" t="s">
        <v>3467</v>
      </c>
    </row>
    <row r="379" spans="1:13" x14ac:dyDescent="0.25">
      <c r="A379" s="1" t="s">
        <v>1898</v>
      </c>
      <c r="B379" s="1">
        <v>9</v>
      </c>
      <c r="C379" s="1">
        <v>10</v>
      </c>
      <c r="D379" s="1">
        <f>IF(Table2[[#This Row],[Position]]&lt;4,3,(IF(Table2[[#This Row],[Position]]&gt;10,1,2)))</f>
        <v>2</v>
      </c>
      <c r="E379" s="1">
        <f>IF(Table2[[#This Row],[Previous Position]]&lt;4,3,(IF(Table2[[#This Row],[Previous Position]]&gt;10,1,2)))</f>
        <v>2</v>
      </c>
      <c r="F379" s="1">
        <v>70</v>
      </c>
      <c r="G379" s="1">
        <v>0</v>
      </c>
      <c r="H379" s="1" t="s">
        <v>5780</v>
      </c>
      <c r="I379" s="1">
        <v>0.01</v>
      </c>
      <c r="J379" s="1">
        <v>0</v>
      </c>
      <c r="K379" s="1">
        <v>0.88</v>
      </c>
      <c r="L379" s="1">
        <v>313000000</v>
      </c>
      <c r="M379" s="1" t="s">
        <v>1899</v>
      </c>
    </row>
    <row r="380" spans="1:13" x14ac:dyDescent="0.25">
      <c r="A380" s="1" t="s">
        <v>6476</v>
      </c>
      <c r="B380" s="1">
        <v>8</v>
      </c>
      <c r="C380" s="1">
        <v>8</v>
      </c>
      <c r="D380" s="1">
        <f>IF(Table2[[#This Row],[Position]]&lt;4,3,(IF(Table2[[#This Row],[Position]]&gt;10,1,2)))</f>
        <v>2</v>
      </c>
      <c r="E380" s="1">
        <f>IF(Table2[[#This Row],[Previous Position]]&lt;4,3,(IF(Table2[[#This Row],[Previous Position]]&gt;10,1,2)))</f>
        <v>2</v>
      </c>
      <c r="F380" s="1">
        <v>70</v>
      </c>
      <c r="G380" s="1">
        <v>20.57</v>
      </c>
      <c r="H380" s="1" t="s">
        <v>6475</v>
      </c>
      <c r="I380" s="1">
        <v>0.01</v>
      </c>
      <c r="J380" s="1">
        <v>0.02</v>
      </c>
      <c r="K380" s="1">
        <v>0.7</v>
      </c>
      <c r="L380" s="1">
        <v>35000</v>
      </c>
      <c r="M380" s="1" t="s">
        <v>6474</v>
      </c>
    </row>
    <row r="381" spans="1:13" x14ac:dyDescent="0.25">
      <c r="A381" s="1" t="s">
        <v>6473</v>
      </c>
      <c r="B381" s="1">
        <v>10</v>
      </c>
      <c r="C381" s="1">
        <v>14</v>
      </c>
      <c r="D381" s="1">
        <f>IF(Table2[[#This Row],[Position]]&lt;4,3,(IF(Table2[[#This Row],[Position]]&gt;10,1,2)))</f>
        <v>2</v>
      </c>
      <c r="E381" s="1">
        <f>IF(Table2[[#This Row],[Previous Position]]&lt;4,3,(IF(Table2[[#This Row],[Previous Position]]&gt;10,1,2)))</f>
        <v>1</v>
      </c>
      <c r="F381" s="1">
        <v>70</v>
      </c>
      <c r="G381" s="1">
        <v>40.04</v>
      </c>
      <c r="H381" s="1" t="s">
        <v>6472</v>
      </c>
      <c r="I381" s="1">
        <v>0.01</v>
      </c>
      <c r="J381" s="1">
        <v>0.04</v>
      </c>
      <c r="K381" s="1">
        <v>0.32</v>
      </c>
      <c r="L381" s="1">
        <v>112000000</v>
      </c>
      <c r="M381" s="1" t="s">
        <v>6471</v>
      </c>
    </row>
    <row r="382" spans="1:13" x14ac:dyDescent="0.25">
      <c r="A382" s="1" t="s">
        <v>2710</v>
      </c>
      <c r="B382" s="1">
        <v>4</v>
      </c>
      <c r="C382" s="1">
        <v>5</v>
      </c>
      <c r="D382" s="1">
        <f>IF(Table2[[#This Row],[Position]]&lt;4,3,(IF(Table2[[#This Row],[Position]]&gt;10,1,2)))</f>
        <v>2</v>
      </c>
      <c r="E382" s="1">
        <f>IF(Table2[[#This Row],[Previous Position]]&lt;4,3,(IF(Table2[[#This Row],[Previous Position]]&gt;10,1,2)))</f>
        <v>2</v>
      </c>
      <c r="F382" s="1">
        <v>30</v>
      </c>
      <c r="G382" s="1">
        <v>0</v>
      </c>
      <c r="H382" s="1" t="s">
        <v>5699</v>
      </c>
      <c r="I382" s="1">
        <v>0.01</v>
      </c>
      <c r="J382" s="1">
        <v>0</v>
      </c>
      <c r="K382" s="1">
        <v>0.92</v>
      </c>
      <c r="L382" s="1">
        <v>1380000</v>
      </c>
      <c r="M382" s="1" t="s">
        <v>2711</v>
      </c>
    </row>
    <row r="383" spans="1:13" x14ac:dyDescent="0.25">
      <c r="A383" s="1" t="s">
        <v>6470</v>
      </c>
      <c r="B383" s="1">
        <v>8</v>
      </c>
      <c r="C383" s="1">
        <v>8</v>
      </c>
      <c r="D383" s="1">
        <f>IF(Table2[[#This Row],[Position]]&lt;4,3,(IF(Table2[[#This Row],[Position]]&gt;10,1,2)))</f>
        <v>2</v>
      </c>
      <c r="E383" s="1">
        <f>IF(Table2[[#This Row],[Previous Position]]&lt;4,3,(IF(Table2[[#This Row],[Previous Position]]&gt;10,1,2)))</f>
        <v>2</v>
      </c>
      <c r="F383" s="1">
        <v>70</v>
      </c>
      <c r="G383" s="1">
        <v>3.74</v>
      </c>
      <c r="H383" s="1" t="s">
        <v>5877</v>
      </c>
      <c r="I383" s="1">
        <v>0.01</v>
      </c>
      <c r="J383" s="1">
        <v>0</v>
      </c>
      <c r="K383" s="1">
        <v>0.67</v>
      </c>
      <c r="L383" s="1">
        <v>145000000</v>
      </c>
      <c r="M383" s="1" t="s">
        <v>6469</v>
      </c>
    </row>
    <row r="384" spans="1:13" x14ac:dyDescent="0.25">
      <c r="A384" s="1" t="s">
        <v>2021</v>
      </c>
      <c r="B384" s="1">
        <v>4</v>
      </c>
      <c r="C384" s="1">
        <v>4</v>
      </c>
      <c r="D384" s="1">
        <f>IF(Table2[[#This Row],[Position]]&lt;4,3,(IF(Table2[[#This Row],[Position]]&gt;10,1,2)))</f>
        <v>2</v>
      </c>
      <c r="E384" s="1">
        <f>IF(Table2[[#This Row],[Previous Position]]&lt;4,3,(IF(Table2[[#This Row],[Previous Position]]&gt;10,1,2)))</f>
        <v>2</v>
      </c>
      <c r="F384" s="1">
        <v>30</v>
      </c>
      <c r="G384" s="1">
        <v>23.38</v>
      </c>
      <c r="H384" s="1" t="s">
        <v>5766</v>
      </c>
      <c r="I384" s="1">
        <v>0.01</v>
      </c>
      <c r="J384" s="1">
        <v>0.02</v>
      </c>
      <c r="K384" s="1">
        <v>0.88</v>
      </c>
      <c r="L384" s="1">
        <v>5090000</v>
      </c>
      <c r="M384" s="1" t="s">
        <v>2022</v>
      </c>
    </row>
    <row r="385" spans="1:13" x14ac:dyDescent="0.25">
      <c r="A385" s="1" t="s">
        <v>1943</v>
      </c>
      <c r="B385" s="1">
        <v>9</v>
      </c>
      <c r="C385" s="1">
        <v>9</v>
      </c>
      <c r="D385" s="1">
        <f>IF(Table2[[#This Row],[Position]]&lt;4,3,(IF(Table2[[#This Row],[Position]]&gt;10,1,2)))</f>
        <v>2</v>
      </c>
      <c r="E385" s="1">
        <f>IF(Table2[[#This Row],[Previous Position]]&lt;4,3,(IF(Table2[[#This Row],[Previous Position]]&gt;10,1,2)))</f>
        <v>2</v>
      </c>
      <c r="F385" s="1">
        <v>70</v>
      </c>
      <c r="G385" s="1">
        <v>48.02</v>
      </c>
      <c r="H385" s="1" t="s">
        <v>5818</v>
      </c>
      <c r="I385" s="1">
        <v>0.01</v>
      </c>
      <c r="J385" s="1">
        <v>0.05</v>
      </c>
      <c r="K385" s="1">
        <v>0.81</v>
      </c>
      <c r="L385" s="1">
        <v>42600000</v>
      </c>
      <c r="M385" s="1" t="s">
        <v>1944</v>
      </c>
    </row>
    <row r="386" spans="1:13" x14ac:dyDescent="0.25">
      <c r="A386" s="1" t="s">
        <v>4748</v>
      </c>
      <c r="B386" s="1">
        <v>9</v>
      </c>
      <c r="C386" s="1">
        <v>9</v>
      </c>
      <c r="D386" s="1">
        <f>IF(Table2[[#This Row],[Position]]&lt;4,3,(IF(Table2[[#This Row],[Position]]&gt;10,1,2)))</f>
        <v>2</v>
      </c>
      <c r="E386" s="1">
        <f>IF(Table2[[#This Row],[Previous Position]]&lt;4,3,(IF(Table2[[#This Row],[Previous Position]]&gt;10,1,2)))</f>
        <v>2</v>
      </c>
      <c r="F386" s="1">
        <v>70</v>
      </c>
      <c r="G386" s="1">
        <v>27.11</v>
      </c>
      <c r="H386" s="1" t="s">
        <v>5711</v>
      </c>
      <c r="I386" s="1">
        <v>0.01</v>
      </c>
      <c r="J386" s="1">
        <v>0.03</v>
      </c>
      <c r="K386" s="1">
        <v>0.93</v>
      </c>
      <c r="L386" s="1">
        <v>357000000</v>
      </c>
      <c r="M386" s="1" t="s">
        <v>4749</v>
      </c>
    </row>
    <row r="387" spans="1:13" x14ac:dyDescent="0.25">
      <c r="A387" s="1" t="s">
        <v>1188</v>
      </c>
      <c r="B387" s="1">
        <v>8</v>
      </c>
      <c r="C387" s="1">
        <v>10</v>
      </c>
      <c r="D387" s="1">
        <f>IF(Table2[[#This Row],[Position]]&lt;4,3,(IF(Table2[[#This Row],[Position]]&gt;10,1,2)))</f>
        <v>2</v>
      </c>
      <c r="E387" s="1">
        <f>IF(Table2[[#This Row],[Previous Position]]&lt;4,3,(IF(Table2[[#This Row],[Previous Position]]&gt;10,1,2)))</f>
        <v>2</v>
      </c>
      <c r="F387" s="1">
        <v>70</v>
      </c>
      <c r="G387" s="1">
        <v>61.43</v>
      </c>
      <c r="H387" s="1" t="s">
        <v>5832</v>
      </c>
      <c r="I387" s="1">
        <v>0.01</v>
      </c>
      <c r="J387" s="1">
        <v>7.0000000000000007E-2</v>
      </c>
      <c r="K387" s="1">
        <v>0.56000000000000005</v>
      </c>
      <c r="L387" s="1">
        <v>451000</v>
      </c>
      <c r="M387" s="1" t="s">
        <v>1190</v>
      </c>
    </row>
    <row r="388" spans="1:13" x14ac:dyDescent="0.25">
      <c r="A388" s="1" t="s">
        <v>1612</v>
      </c>
      <c r="B388" s="1">
        <v>4</v>
      </c>
      <c r="C388" s="1">
        <v>4</v>
      </c>
      <c r="D388" s="1">
        <f>IF(Table2[[#This Row],[Position]]&lt;4,3,(IF(Table2[[#This Row],[Position]]&gt;10,1,2)))</f>
        <v>2</v>
      </c>
      <c r="E388" s="1">
        <f>IF(Table2[[#This Row],[Previous Position]]&lt;4,3,(IF(Table2[[#This Row],[Previous Position]]&gt;10,1,2)))</f>
        <v>2</v>
      </c>
      <c r="F388" s="1">
        <v>30</v>
      </c>
      <c r="G388" s="1">
        <v>0</v>
      </c>
      <c r="H388" s="1" t="s">
        <v>5834</v>
      </c>
      <c r="I388" s="1">
        <v>0.01</v>
      </c>
      <c r="J388" s="1">
        <v>0</v>
      </c>
      <c r="K388" s="1">
        <v>0.96</v>
      </c>
      <c r="L388" s="1">
        <v>134000000</v>
      </c>
      <c r="M388" s="1" t="s">
        <v>1614</v>
      </c>
    </row>
    <row r="389" spans="1:13" x14ac:dyDescent="0.25">
      <c r="A389" s="1" t="s">
        <v>6307</v>
      </c>
      <c r="B389" s="1">
        <v>4</v>
      </c>
      <c r="C389" s="1">
        <v>4</v>
      </c>
      <c r="D389" s="1">
        <f>IF(Table2[[#This Row],[Position]]&lt;4,3,(IF(Table2[[#This Row],[Position]]&gt;10,1,2)))</f>
        <v>2</v>
      </c>
      <c r="E389" s="1">
        <f>IF(Table2[[#This Row],[Previous Position]]&lt;4,3,(IF(Table2[[#This Row],[Previous Position]]&gt;10,1,2)))</f>
        <v>2</v>
      </c>
      <c r="F389" s="1">
        <v>30</v>
      </c>
      <c r="G389" s="1">
        <v>0</v>
      </c>
      <c r="H389" s="1" t="s">
        <v>6468</v>
      </c>
      <c r="I389" s="1">
        <v>0.01</v>
      </c>
      <c r="J389" s="1">
        <v>0</v>
      </c>
      <c r="K389" s="1">
        <v>0.21</v>
      </c>
      <c r="L389" s="1">
        <v>175000</v>
      </c>
      <c r="M389" s="1" t="s">
        <v>6305</v>
      </c>
    </row>
    <row r="390" spans="1:13" x14ac:dyDescent="0.25">
      <c r="A390" s="1" t="s">
        <v>6467</v>
      </c>
      <c r="B390" s="1">
        <v>10</v>
      </c>
      <c r="C390" s="1">
        <v>12</v>
      </c>
      <c r="D390" s="1">
        <f>IF(Table2[[#This Row],[Position]]&lt;4,3,(IF(Table2[[#This Row],[Position]]&gt;10,1,2)))</f>
        <v>2</v>
      </c>
      <c r="E390" s="1">
        <f>IF(Table2[[#This Row],[Previous Position]]&lt;4,3,(IF(Table2[[#This Row],[Previous Position]]&gt;10,1,2)))</f>
        <v>1</v>
      </c>
      <c r="F390" s="1">
        <v>70</v>
      </c>
      <c r="G390" s="1">
        <v>2.92</v>
      </c>
      <c r="H390" s="1" t="s">
        <v>6218</v>
      </c>
      <c r="I390" s="1">
        <v>0.01</v>
      </c>
      <c r="J390" s="1">
        <v>0</v>
      </c>
      <c r="K390" s="1">
        <v>0.24</v>
      </c>
      <c r="L390" s="1">
        <v>56200000</v>
      </c>
      <c r="M390" s="1" t="s">
        <v>6466</v>
      </c>
    </row>
    <row r="391" spans="1:13" x14ac:dyDescent="0.25">
      <c r="A391" s="1" t="s">
        <v>6372</v>
      </c>
      <c r="B391" s="1">
        <v>4</v>
      </c>
      <c r="C391" s="1">
        <v>4</v>
      </c>
      <c r="D391" s="1">
        <f>IF(Table2[[#This Row],[Position]]&lt;4,3,(IF(Table2[[#This Row],[Position]]&gt;10,1,2)))</f>
        <v>2</v>
      </c>
      <c r="E391" s="1">
        <f>IF(Table2[[#This Row],[Previous Position]]&lt;4,3,(IF(Table2[[#This Row],[Previous Position]]&gt;10,1,2)))</f>
        <v>2</v>
      </c>
      <c r="F391" s="1">
        <v>30</v>
      </c>
      <c r="G391" s="1">
        <v>0</v>
      </c>
      <c r="H391" s="1" t="s">
        <v>6465</v>
      </c>
      <c r="I391" s="1">
        <v>0.01</v>
      </c>
      <c r="J391" s="1">
        <v>0</v>
      </c>
      <c r="K391" s="1">
        <v>0.08</v>
      </c>
      <c r="L391" s="1">
        <v>19000</v>
      </c>
      <c r="M391" s="1" t="s">
        <v>6370</v>
      </c>
    </row>
    <row r="392" spans="1:13" x14ac:dyDescent="0.25">
      <c r="A392" s="1" t="s">
        <v>953</v>
      </c>
      <c r="B392" s="1">
        <v>10</v>
      </c>
      <c r="C392" s="1">
        <v>9</v>
      </c>
      <c r="D392" s="1">
        <f>IF(Table2[[#This Row],[Position]]&lt;4,3,(IF(Table2[[#This Row],[Position]]&gt;10,1,2)))</f>
        <v>2</v>
      </c>
      <c r="E392" s="1">
        <f>IF(Table2[[#This Row],[Previous Position]]&lt;4,3,(IF(Table2[[#This Row],[Previous Position]]&gt;10,1,2)))</f>
        <v>2</v>
      </c>
      <c r="F392" s="1">
        <v>70</v>
      </c>
      <c r="G392" s="1">
        <v>9.51</v>
      </c>
      <c r="H392" s="1" t="s">
        <v>5744</v>
      </c>
      <c r="I392" s="1">
        <v>0.01</v>
      </c>
      <c r="J392" s="1">
        <v>0.01</v>
      </c>
      <c r="K392" s="1">
        <v>0.88</v>
      </c>
      <c r="L392" s="1">
        <v>186000000</v>
      </c>
      <c r="M392" s="1" t="s">
        <v>955</v>
      </c>
    </row>
    <row r="393" spans="1:13" x14ac:dyDescent="0.25">
      <c r="A393" s="1" t="s">
        <v>6464</v>
      </c>
      <c r="B393" s="1">
        <v>9</v>
      </c>
      <c r="C393" s="1">
        <v>8</v>
      </c>
      <c r="D393" s="1">
        <f>IF(Table2[[#This Row],[Position]]&lt;4,3,(IF(Table2[[#This Row],[Position]]&gt;10,1,2)))</f>
        <v>2</v>
      </c>
      <c r="E393" s="1">
        <f>IF(Table2[[#This Row],[Previous Position]]&lt;4,3,(IF(Table2[[#This Row],[Previous Position]]&gt;10,1,2)))</f>
        <v>2</v>
      </c>
      <c r="F393" s="1">
        <v>70</v>
      </c>
      <c r="G393" s="1">
        <v>0</v>
      </c>
      <c r="H393" s="1" t="s">
        <v>6463</v>
      </c>
      <c r="I393" s="1">
        <v>0.01</v>
      </c>
      <c r="J393" s="1">
        <v>0</v>
      </c>
      <c r="K393" s="1">
        <v>0</v>
      </c>
      <c r="L393" s="1">
        <v>1420000000</v>
      </c>
      <c r="M393" s="1" t="s">
        <v>6462</v>
      </c>
    </row>
    <row r="394" spans="1:13" x14ac:dyDescent="0.25">
      <c r="A394" s="1" t="s">
        <v>6461</v>
      </c>
      <c r="B394" s="1">
        <v>9</v>
      </c>
      <c r="C394" s="1">
        <v>8</v>
      </c>
      <c r="D394" s="1">
        <f>IF(Table2[[#This Row],[Position]]&lt;4,3,(IF(Table2[[#This Row],[Position]]&gt;10,1,2)))</f>
        <v>2</v>
      </c>
      <c r="E394" s="1">
        <f>IF(Table2[[#This Row],[Previous Position]]&lt;4,3,(IF(Table2[[#This Row],[Previous Position]]&gt;10,1,2)))</f>
        <v>2</v>
      </c>
      <c r="F394" s="1">
        <v>70</v>
      </c>
      <c r="G394" s="1">
        <v>3.56</v>
      </c>
      <c r="H394" s="1" t="s">
        <v>5826</v>
      </c>
      <c r="I394" s="1">
        <v>0.01</v>
      </c>
      <c r="J394" s="1">
        <v>0</v>
      </c>
      <c r="K394" s="1">
        <v>0.11</v>
      </c>
      <c r="L394" s="1">
        <v>2910000</v>
      </c>
      <c r="M394" s="1" t="s">
        <v>6460</v>
      </c>
    </row>
    <row r="395" spans="1:13" x14ac:dyDescent="0.25">
      <c r="A395" s="1" t="s">
        <v>6206</v>
      </c>
      <c r="B395" s="1">
        <v>4</v>
      </c>
      <c r="C395" s="1">
        <v>3</v>
      </c>
      <c r="D395" s="1">
        <f>IF(Table2[[#This Row],[Position]]&lt;4,3,(IF(Table2[[#This Row],[Position]]&gt;10,1,2)))</f>
        <v>2</v>
      </c>
      <c r="E395" s="1">
        <f>IF(Table2[[#This Row],[Previous Position]]&lt;4,3,(IF(Table2[[#This Row],[Previous Position]]&gt;10,1,2)))</f>
        <v>3</v>
      </c>
      <c r="F395" s="1">
        <v>30</v>
      </c>
      <c r="G395" s="1">
        <v>0</v>
      </c>
      <c r="H395" s="1" t="s">
        <v>6371</v>
      </c>
      <c r="I395" s="1">
        <v>0.01</v>
      </c>
      <c r="J395" s="1">
        <v>0</v>
      </c>
      <c r="K395" s="1">
        <v>0.17</v>
      </c>
      <c r="L395" s="1">
        <v>224000</v>
      </c>
      <c r="M395" s="1" t="s">
        <v>6204</v>
      </c>
    </row>
    <row r="396" spans="1:13" x14ac:dyDescent="0.25">
      <c r="A396" s="1" t="s">
        <v>6459</v>
      </c>
      <c r="B396" s="1">
        <v>9</v>
      </c>
      <c r="C396" s="1">
        <v>9</v>
      </c>
      <c r="D396" s="1">
        <f>IF(Table2[[#This Row],[Position]]&lt;4,3,(IF(Table2[[#This Row],[Position]]&gt;10,1,2)))</f>
        <v>2</v>
      </c>
      <c r="E396" s="1">
        <f>IF(Table2[[#This Row],[Previous Position]]&lt;4,3,(IF(Table2[[#This Row],[Previous Position]]&gt;10,1,2)))</f>
        <v>2</v>
      </c>
      <c r="F396" s="1">
        <v>70</v>
      </c>
      <c r="G396" s="1">
        <v>0</v>
      </c>
      <c r="H396" s="1" t="s">
        <v>5847</v>
      </c>
      <c r="I396" s="1">
        <v>0.01</v>
      </c>
      <c r="J396" s="1">
        <v>0</v>
      </c>
      <c r="K396" s="1">
        <v>0.5</v>
      </c>
      <c r="L396" s="1">
        <v>19600000</v>
      </c>
      <c r="M396" s="1" t="s">
        <v>6458</v>
      </c>
    </row>
    <row r="397" spans="1:13" x14ac:dyDescent="0.25">
      <c r="A397" s="1" t="s">
        <v>6457</v>
      </c>
      <c r="B397" s="1">
        <v>9</v>
      </c>
      <c r="C397" s="1">
        <v>9</v>
      </c>
      <c r="D397" s="1">
        <f>IF(Table2[[#This Row],[Position]]&lt;4,3,(IF(Table2[[#This Row],[Position]]&gt;10,1,2)))</f>
        <v>2</v>
      </c>
      <c r="E397" s="1">
        <f>IF(Table2[[#This Row],[Previous Position]]&lt;4,3,(IF(Table2[[#This Row],[Previous Position]]&gt;10,1,2)))</f>
        <v>2</v>
      </c>
      <c r="F397" s="1">
        <v>70</v>
      </c>
      <c r="G397" s="1">
        <v>21.34</v>
      </c>
      <c r="H397" s="1" t="s">
        <v>5847</v>
      </c>
      <c r="I397" s="1">
        <v>0.01</v>
      </c>
      <c r="J397" s="1">
        <v>0.02</v>
      </c>
      <c r="K397" s="1">
        <v>0.1</v>
      </c>
      <c r="L397" s="1">
        <v>37200000</v>
      </c>
      <c r="M397" s="1" t="s">
        <v>6456</v>
      </c>
    </row>
    <row r="398" spans="1:13" x14ac:dyDescent="0.25">
      <c r="A398" s="1" t="s">
        <v>6198</v>
      </c>
      <c r="B398" s="1">
        <v>4</v>
      </c>
      <c r="C398" s="1">
        <v>6</v>
      </c>
      <c r="D398" s="1">
        <f>IF(Table2[[#This Row],[Position]]&lt;4,3,(IF(Table2[[#This Row],[Position]]&gt;10,1,2)))</f>
        <v>2</v>
      </c>
      <c r="E398" s="1">
        <f>IF(Table2[[#This Row],[Previous Position]]&lt;4,3,(IF(Table2[[#This Row],[Previous Position]]&gt;10,1,2)))</f>
        <v>2</v>
      </c>
      <c r="F398" s="1">
        <v>30</v>
      </c>
      <c r="G398" s="1">
        <v>0</v>
      </c>
      <c r="H398" s="1" t="s">
        <v>6455</v>
      </c>
      <c r="I398" s="1">
        <v>0.01</v>
      </c>
      <c r="J398" s="1">
        <v>0</v>
      </c>
      <c r="K398" s="1">
        <v>0.19</v>
      </c>
      <c r="L398" s="1">
        <v>232000</v>
      </c>
      <c r="M398" s="1" t="s">
        <v>6197</v>
      </c>
    </row>
    <row r="399" spans="1:13" x14ac:dyDescent="0.25">
      <c r="A399" s="1" t="s">
        <v>1798</v>
      </c>
      <c r="B399" s="1">
        <v>10</v>
      </c>
      <c r="C399" s="1">
        <v>10</v>
      </c>
      <c r="D399" s="1">
        <f>IF(Table2[[#This Row],[Position]]&lt;4,3,(IF(Table2[[#This Row],[Position]]&gt;10,1,2)))</f>
        <v>2</v>
      </c>
      <c r="E399" s="1">
        <f>IF(Table2[[#This Row],[Previous Position]]&lt;4,3,(IF(Table2[[#This Row],[Previous Position]]&gt;10,1,2)))</f>
        <v>2</v>
      </c>
      <c r="F399" s="1">
        <v>70</v>
      </c>
      <c r="G399" s="1">
        <v>19.39</v>
      </c>
      <c r="H399" s="1" t="s">
        <v>5811</v>
      </c>
      <c r="I399" s="1">
        <v>0.01</v>
      </c>
      <c r="J399" s="1">
        <v>0.02</v>
      </c>
      <c r="K399" s="1">
        <v>0.93</v>
      </c>
      <c r="L399" s="1">
        <v>465000000</v>
      </c>
      <c r="M399" s="1" t="s">
        <v>1799</v>
      </c>
    </row>
    <row r="400" spans="1:13" x14ac:dyDescent="0.25">
      <c r="A400" s="1" t="s">
        <v>2392</v>
      </c>
      <c r="B400" s="1">
        <v>8</v>
      </c>
      <c r="C400" s="1">
        <v>8</v>
      </c>
      <c r="D400" s="1">
        <f>IF(Table2[[#This Row],[Position]]&lt;4,3,(IF(Table2[[#This Row],[Position]]&gt;10,1,2)))</f>
        <v>2</v>
      </c>
      <c r="E400" s="1">
        <f>IF(Table2[[#This Row],[Previous Position]]&lt;4,3,(IF(Table2[[#This Row],[Previous Position]]&gt;10,1,2)))</f>
        <v>2</v>
      </c>
      <c r="F400" s="1">
        <v>70</v>
      </c>
      <c r="G400" s="1">
        <v>33.93</v>
      </c>
      <c r="H400" s="1" t="s">
        <v>5744</v>
      </c>
      <c r="I400" s="1">
        <v>0.01</v>
      </c>
      <c r="J400" s="1">
        <v>0.04</v>
      </c>
      <c r="K400" s="1">
        <v>0.98</v>
      </c>
      <c r="L400" s="1">
        <v>16900000</v>
      </c>
      <c r="M400" s="1" t="s">
        <v>2393</v>
      </c>
    </row>
    <row r="401" spans="1:13" x14ac:dyDescent="0.25">
      <c r="A401" s="1" t="s">
        <v>1630</v>
      </c>
      <c r="B401" s="1">
        <v>4</v>
      </c>
      <c r="C401" s="1">
        <v>3</v>
      </c>
      <c r="D401" s="1">
        <f>IF(Table2[[#This Row],[Position]]&lt;4,3,(IF(Table2[[#This Row],[Position]]&gt;10,1,2)))</f>
        <v>2</v>
      </c>
      <c r="E401" s="1">
        <f>IF(Table2[[#This Row],[Previous Position]]&lt;4,3,(IF(Table2[[#This Row],[Previous Position]]&gt;10,1,2)))</f>
        <v>3</v>
      </c>
      <c r="F401" s="1">
        <v>30</v>
      </c>
      <c r="G401" s="1">
        <v>10.59</v>
      </c>
      <c r="H401" s="1" t="s">
        <v>5685</v>
      </c>
      <c r="I401" s="1">
        <v>0.01</v>
      </c>
      <c r="J401" s="1">
        <v>0.01</v>
      </c>
      <c r="K401" s="1">
        <v>0.8</v>
      </c>
      <c r="L401" s="1">
        <v>3480000</v>
      </c>
      <c r="M401" s="1" t="s">
        <v>1631</v>
      </c>
    </row>
    <row r="402" spans="1:13" x14ac:dyDescent="0.25">
      <c r="A402" s="1" t="s">
        <v>6454</v>
      </c>
      <c r="B402" s="1">
        <v>4</v>
      </c>
      <c r="C402" s="1">
        <v>4</v>
      </c>
      <c r="D402" s="1">
        <f>IF(Table2[[#This Row],[Position]]&lt;4,3,(IF(Table2[[#This Row],[Position]]&gt;10,1,2)))</f>
        <v>2</v>
      </c>
      <c r="E402" s="1">
        <f>IF(Table2[[#This Row],[Previous Position]]&lt;4,3,(IF(Table2[[#This Row],[Previous Position]]&gt;10,1,2)))</f>
        <v>2</v>
      </c>
      <c r="F402" s="1">
        <v>30</v>
      </c>
      <c r="G402" s="1">
        <v>11.34</v>
      </c>
      <c r="H402" s="1" t="s">
        <v>5674</v>
      </c>
      <c r="I402" s="1">
        <v>0.01</v>
      </c>
      <c r="J402" s="1">
        <v>0.01</v>
      </c>
      <c r="K402" s="1">
        <v>0.84</v>
      </c>
      <c r="L402" s="1">
        <v>15600000</v>
      </c>
      <c r="M402" s="1" t="s">
        <v>6453</v>
      </c>
    </row>
    <row r="403" spans="1:13" x14ac:dyDescent="0.25">
      <c r="A403" s="1" t="s">
        <v>4803</v>
      </c>
      <c r="B403" s="1">
        <v>9</v>
      </c>
      <c r="C403" s="1">
        <v>10</v>
      </c>
      <c r="D403" s="1">
        <f>IF(Table2[[#This Row],[Position]]&lt;4,3,(IF(Table2[[#This Row],[Position]]&gt;10,1,2)))</f>
        <v>2</v>
      </c>
      <c r="E403" s="1">
        <f>IF(Table2[[#This Row],[Previous Position]]&lt;4,3,(IF(Table2[[#This Row],[Previous Position]]&gt;10,1,2)))</f>
        <v>2</v>
      </c>
      <c r="F403" s="1">
        <v>70</v>
      </c>
      <c r="G403" s="1">
        <v>5.77</v>
      </c>
      <c r="H403" s="1" t="s">
        <v>5773</v>
      </c>
      <c r="I403" s="1">
        <v>0.01</v>
      </c>
      <c r="J403" s="1">
        <v>0</v>
      </c>
      <c r="K403" s="1">
        <v>0.44</v>
      </c>
      <c r="L403" s="1">
        <v>271000000</v>
      </c>
      <c r="M403" s="1" t="s">
        <v>4804</v>
      </c>
    </row>
    <row r="404" spans="1:13" x14ac:dyDescent="0.25">
      <c r="A404" s="1" t="s">
        <v>6452</v>
      </c>
      <c r="B404" s="1">
        <v>10</v>
      </c>
      <c r="C404" s="1">
        <v>9</v>
      </c>
      <c r="D404" s="1">
        <f>IF(Table2[[#This Row],[Position]]&lt;4,3,(IF(Table2[[#This Row],[Position]]&gt;10,1,2)))</f>
        <v>2</v>
      </c>
      <c r="E404" s="1">
        <f>IF(Table2[[#This Row],[Previous Position]]&lt;4,3,(IF(Table2[[#This Row],[Previous Position]]&gt;10,1,2)))</f>
        <v>2</v>
      </c>
      <c r="F404" s="1">
        <v>70</v>
      </c>
      <c r="G404" s="1">
        <v>6.42</v>
      </c>
      <c r="H404" s="1" t="s">
        <v>6231</v>
      </c>
      <c r="I404" s="1">
        <v>0.01</v>
      </c>
      <c r="J404" s="1">
        <v>0</v>
      </c>
      <c r="K404" s="1">
        <v>0.25</v>
      </c>
      <c r="L404" s="1">
        <v>89000000</v>
      </c>
      <c r="M404" s="1" t="s">
        <v>6451</v>
      </c>
    </row>
    <row r="405" spans="1:13" x14ac:dyDescent="0.25">
      <c r="A405" s="1" t="s">
        <v>6450</v>
      </c>
      <c r="B405" s="1">
        <v>4</v>
      </c>
      <c r="C405" s="1">
        <v>4</v>
      </c>
      <c r="D405" s="1">
        <f>IF(Table2[[#This Row],[Position]]&lt;4,3,(IF(Table2[[#This Row],[Position]]&gt;10,1,2)))</f>
        <v>2</v>
      </c>
      <c r="E405" s="1">
        <f>IF(Table2[[#This Row],[Previous Position]]&lt;4,3,(IF(Table2[[#This Row],[Previous Position]]&gt;10,1,2)))</f>
        <v>2</v>
      </c>
      <c r="F405" s="1">
        <v>30</v>
      </c>
      <c r="G405" s="1">
        <v>0</v>
      </c>
      <c r="H405" s="1" t="s">
        <v>5662</v>
      </c>
      <c r="I405" s="1">
        <v>0.01</v>
      </c>
      <c r="J405" s="1">
        <v>0</v>
      </c>
      <c r="K405" s="1">
        <v>0.02</v>
      </c>
      <c r="L405" s="1">
        <v>17400000</v>
      </c>
      <c r="M405" s="1" t="s">
        <v>6449</v>
      </c>
    </row>
    <row r="406" spans="1:13" x14ac:dyDescent="0.25">
      <c r="A406" s="1" t="s">
        <v>335</v>
      </c>
      <c r="B406" s="1">
        <v>10</v>
      </c>
      <c r="C406" s="1">
        <v>10</v>
      </c>
      <c r="D406" s="1">
        <f>IF(Table2[[#This Row],[Position]]&lt;4,3,(IF(Table2[[#This Row],[Position]]&gt;10,1,2)))</f>
        <v>2</v>
      </c>
      <c r="E406" s="1">
        <f>IF(Table2[[#This Row],[Previous Position]]&lt;4,3,(IF(Table2[[#This Row],[Previous Position]]&gt;10,1,2)))</f>
        <v>2</v>
      </c>
      <c r="F406" s="1">
        <v>70</v>
      </c>
      <c r="G406" s="1">
        <v>25.13</v>
      </c>
      <c r="H406" s="1" t="s">
        <v>5956</v>
      </c>
      <c r="I406" s="1">
        <v>0.01</v>
      </c>
      <c r="J406" s="1">
        <v>0.03</v>
      </c>
      <c r="K406" s="1">
        <v>0.95</v>
      </c>
      <c r="L406" s="1">
        <v>242000</v>
      </c>
      <c r="M406" s="1" t="s">
        <v>336</v>
      </c>
    </row>
    <row r="407" spans="1:13" x14ac:dyDescent="0.25">
      <c r="A407" s="1" t="s">
        <v>6448</v>
      </c>
      <c r="B407" s="1">
        <v>5</v>
      </c>
      <c r="C407" s="1">
        <v>0</v>
      </c>
      <c r="D407" s="1">
        <f>IF(Table2[[#This Row],[Position]]&lt;4,3,(IF(Table2[[#This Row],[Position]]&gt;10,1,2)))</f>
        <v>2</v>
      </c>
      <c r="E407" s="1">
        <f>IF(Table2[[#This Row],[Previous Position]]&lt;4,3,(IF(Table2[[#This Row],[Previous Position]]&gt;10,1,2)))</f>
        <v>3</v>
      </c>
      <c r="F407" s="1">
        <v>40</v>
      </c>
      <c r="G407" s="1">
        <v>0</v>
      </c>
      <c r="H407" s="1" t="s">
        <v>6409</v>
      </c>
      <c r="I407" s="1">
        <v>0.01</v>
      </c>
      <c r="J407" s="1">
        <v>0</v>
      </c>
      <c r="K407" s="1">
        <v>0.13</v>
      </c>
      <c r="L407" s="1">
        <v>10000</v>
      </c>
      <c r="M407" s="1" t="s">
        <v>6447</v>
      </c>
    </row>
    <row r="408" spans="1:13" x14ac:dyDescent="0.25">
      <c r="A408" s="1" t="s">
        <v>6446</v>
      </c>
      <c r="B408" s="1">
        <v>7</v>
      </c>
      <c r="C408" s="1">
        <v>9</v>
      </c>
      <c r="D408" s="1">
        <f>IF(Table2[[#This Row],[Position]]&lt;4,3,(IF(Table2[[#This Row],[Position]]&gt;10,1,2)))</f>
        <v>2</v>
      </c>
      <c r="E408" s="1">
        <f>IF(Table2[[#This Row],[Previous Position]]&lt;4,3,(IF(Table2[[#This Row],[Previous Position]]&gt;10,1,2)))</f>
        <v>2</v>
      </c>
      <c r="F408" s="1">
        <v>50</v>
      </c>
      <c r="G408" s="1">
        <v>0</v>
      </c>
      <c r="H408" s="1" t="s">
        <v>5847</v>
      </c>
      <c r="I408" s="1">
        <v>0.01</v>
      </c>
      <c r="J408" s="1">
        <v>0</v>
      </c>
      <c r="K408" s="1">
        <v>0.1</v>
      </c>
      <c r="L408" s="1">
        <v>4580000</v>
      </c>
      <c r="M408" s="1" t="s">
        <v>6445</v>
      </c>
    </row>
    <row r="409" spans="1:13" x14ac:dyDescent="0.25">
      <c r="A409" s="1" t="s">
        <v>6444</v>
      </c>
      <c r="B409" s="1">
        <v>5</v>
      </c>
      <c r="C409" s="1">
        <v>4</v>
      </c>
      <c r="D409" s="1">
        <f>IF(Table2[[#This Row],[Position]]&lt;4,3,(IF(Table2[[#This Row],[Position]]&gt;10,1,2)))</f>
        <v>2</v>
      </c>
      <c r="E409" s="1">
        <f>IF(Table2[[#This Row],[Previous Position]]&lt;4,3,(IF(Table2[[#This Row],[Previous Position]]&gt;10,1,2)))</f>
        <v>2</v>
      </c>
      <c r="F409" s="1">
        <v>40</v>
      </c>
      <c r="G409" s="1">
        <v>0</v>
      </c>
      <c r="H409" s="1" t="s">
        <v>6441</v>
      </c>
      <c r="I409" s="1">
        <v>0.01</v>
      </c>
      <c r="J409" s="1">
        <v>0</v>
      </c>
      <c r="K409" s="1">
        <v>0.04</v>
      </c>
      <c r="L409" s="1">
        <v>51000</v>
      </c>
      <c r="M409" s="1" t="s">
        <v>6443</v>
      </c>
    </row>
    <row r="410" spans="1:13" x14ac:dyDescent="0.25">
      <c r="A410" s="1" t="s">
        <v>6442</v>
      </c>
      <c r="B410" s="1">
        <v>6</v>
      </c>
      <c r="C410" s="1">
        <v>6</v>
      </c>
      <c r="D410" s="1">
        <f>IF(Table2[[#This Row],[Position]]&lt;4,3,(IF(Table2[[#This Row],[Position]]&gt;10,1,2)))</f>
        <v>2</v>
      </c>
      <c r="E410" s="1">
        <f>IF(Table2[[#This Row],[Previous Position]]&lt;4,3,(IF(Table2[[#This Row],[Previous Position]]&gt;10,1,2)))</f>
        <v>2</v>
      </c>
      <c r="F410" s="1">
        <v>40</v>
      </c>
      <c r="G410" s="1">
        <v>0</v>
      </c>
      <c r="H410" s="1" t="s">
        <v>6441</v>
      </c>
      <c r="I410" s="1">
        <v>0.01</v>
      </c>
      <c r="J410" s="1">
        <v>0</v>
      </c>
      <c r="K410" s="1">
        <v>0.02</v>
      </c>
      <c r="L410" s="1">
        <v>451000</v>
      </c>
      <c r="M410" s="1" t="s">
        <v>6440</v>
      </c>
    </row>
    <row r="411" spans="1:13" x14ac:dyDescent="0.25">
      <c r="A411" s="1" t="s">
        <v>506</v>
      </c>
      <c r="B411" s="1">
        <v>5</v>
      </c>
      <c r="C411" s="1">
        <v>5</v>
      </c>
      <c r="D411" s="1">
        <f>IF(Table2[[#This Row],[Position]]&lt;4,3,(IF(Table2[[#This Row],[Position]]&gt;10,1,2)))</f>
        <v>2</v>
      </c>
      <c r="E411" s="1">
        <f>IF(Table2[[#This Row],[Previous Position]]&lt;4,3,(IF(Table2[[#This Row],[Previous Position]]&gt;10,1,2)))</f>
        <v>2</v>
      </c>
      <c r="F411" s="1">
        <v>40</v>
      </c>
      <c r="G411" s="1">
        <v>0</v>
      </c>
      <c r="H411" s="1" t="s">
        <v>5956</v>
      </c>
      <c r="I411" s="1">
        <v>0.01</v>
      </c>
      <c r="J411" s="1">
        <v>0</v>
      </c>
      <c r="K411" s="1">
        <v>0.94</v>
      </c>
      <c r="L411" s="1">
        <v>257000</v>
      </c>
      <c r="M411" s="1" t="s">
        <v>507</v>
      </c>
    </row>
    <row r="412" spans="1:13" x14ac:dyDescent="0.25">
      <c r="A412" s="1" t="s">
        <v>6439</v>
      </c>
      <c r="B412" s="1">
        <v>6</v>
      </c>
      <c r="C412" s="1">
        <v>5</v>
      </c>
      <c r="D412" s="1">
        <f>IF(Table2[[#This Row],[Position]]&lt;4,3,(IF(Table2[[#This Row],[Position]]&gt;10,1,2)))</f>
        <v>2</v>
      </c>
      <c r="E412" s="1">
        <f>IF(Table2[[#This Row],[Previous Position]]&lt;4,3,(IF(Table2[[#This Row],[Previous Position]]&gt;10,1,2)))</f>
        <v>2</v>
      </c>
      <c r="F412" s="1">
        <v>40</v>
      </c>
      <c r="G412" s="1">
        <v>3.01</v>
      </c>
      <c r="H412" s="1" t="s">
        <v>6231</v>
      </c>
      <c r="I412" s="1">
        <v>0.01</v>
      </c>
      <c r="J412" s="1">
        <v>0</v>
      </c>
      <c r="K412" s="1">
        <v>0.24</v>
      </c>
      <c r="L412" s="1">
        <v>32000000</v>
      </c>
      <c r="M412" s="1" t="s">
        <v>6438</v>
      </c>
    </row>
    <row r="413" spans="1:13" x14ac:dyDescent="0.25">
      <c r="A413" s="1" t="s">
        <v>1432</v>
      </c>
      <c r="B413" s="1">
        <v>7</v>
      </c>
      <c r="C413" s="1">
        <v>6</v>
      </c>
      <c r="D413" s="1">
        <f>IF(Table2[[#This Row],[Position]]&lt;4,3,(IF(Table2[[#This Row],[Position]]&gt;10,1,2)))</f>
        <v>2</v>
      </c>
      <c r="E413" s="1">
        <f>IF(Table2[[#This Row],[Previous Position]]&lt;4,3,(IF(Table2[[#This Row],[Previous Position]]&gt;10,1,2)))</f>
        <v>2</v>
      </c>
      <c r="F413" s="1">
        <v>50</v>
      </c>
      <c r="G413" s="1">
        <v>39.74</v>
      </c>
      <c r="H413" s="1" t="s">
        <v>5685</v>
      </c>
      <c r="I413" s="1">
        <v>0.01</v>
      </c>
      <c r="J413" s="1">
        <v>0.04</v>
      </c>
      <c r="K413" s="1">
        <v>0.98</v>
      </c>
      <c r="L413" s="1">
        <v>29200000</v>
      </c>
      <c r="M413" s="1" t="s">
        <v>1433</v>
      </c>
    </row>
    <row r="414" spans="1:13" x14ac:dyDescent="0.25">
      <c r="A414" s="1" t="s">
        <v>2539</v>
      </c>
      <c r="B414" s="1">
        <v>5</v>
      </c>
      <c r="C414" s="1">
        <v>5</v>
      </c>
      <c r="D414" s="1">
        <f>IF(Table2[[#This Row],[Position]]&lt;4,3,(IF(Table2[[#This Row],[Position]]&gt;10,1,2)))</f>
        <v>2</v>
      </c>
      <c r="E414" s="1">
        <f>IF(Table2[[#This Row],[Previous Position]]&lt;4,3,(IF(Table2[[#This Row],[Previous Position]]&gt;10,1,2)))</f>
        <v>2</v>
      </c>
      <c r="F414" s="1">
        <v>40</v>
      </c>
      <c r="G414" s="1">
        <v>0</v>
      </c>
      <c r="H414" s="1" t="s">
        <v>5711</v>
      </c>
      <c r="I414" s="1">
        <v>0.01</v>
      </c>
      <c r="J414" s="1">
        <v>0</v>
      </c>
      <c r="K414" s="1">
        <v>0.96</v>
      </c>
      <c r="L414" s="1">
        <v>357000000</v>
      </c>
      <c r="M414" s="1" t="s">
        <v>2540</v>
      </c>
    </row>
    <row r="415" spans="1:13" x14ac:dyDescent="0.25">
      <c r="A415" s="1" t="s">
        <v>1947</v>
      </c>
      <c r="B415" s="1">
        <v>6</v>
      </c>
      <c r="C415" s="1">
        <v>6</v>
      </c>
      <c r="D415" s="1">
        <f>IF(Table2[[#This Row],[Position]]&lt;4,3,(IF(Table2[[#This Row],[Position]]&gt;10,1,2)))</f>
        <v>2</v>
      </c>
      <c r="E415" s="1">
        <f>IF(Table2[[#This Row],[Previous Position]]&lt;4,3,(IF(Table2[[#This Row],[Previous Position]]&gt;10,1,2)))</f>
        <v>2</v>
      </c>
      <c r="F415" s="1">
        <v>40</v>
      </c>
      <c r="G415" s="1">
        <v>30.39</v>
      </c>
      <c r="H415" s="1" t="s">
        <v>5818</v>
      </c>
      <c r="I415" s="1">
        <v>0.01</v>
      </c>
      <c r="J415" s="1">
        <v>0.03</v>
      </c>
      <c r="K415" s="1">
        <v>0.97</v>
      </c>
      <c r="L415" s="1">
        <v>105000000</v>
      </c>
      <c r="M415" s="1" t="s">
        <v>1948</v>
      </c>
    </row>
    <row r="416" spans="1:13" x14ac:dyDescent="0.25">
      <c r="A416" s="1" t="s">
        <v>4840</v>
      </c>
      <c r="B416" s="1">
        <v>7</v>
      </c>
      <c r="C416" s="1">
        <v>7</v>
      </c>
      <c r="D416" s="1">
        <f>IF(Table2[[#This Row],[Position]]&lt;4,3,(IF(Table2[[#This Row],[Position]]&gt;10,1,2)))</f>
        <v>2</v>
      </c>
      <c r="E416" s="1">
        <f>IF(Table2[[#This Row],[Previous Position]]&lt;4,3,(IF(Table2[[#This Row],[Previous Position]]&gt;10,1,2)))</f>
        <v>2</v>
      </c>
      <c r="F416" s="1">
        <v>50</v>
      </c>
      <c r="G416" s="1">
        <v>34.56</v>
      </c>
      <c r="H416" s="1" t="s">
        <v>5685</v>
      </c>
      <c r="I416" s="1">
        <v>0.01</v>
      </c>
      <c r="J416" s="1">
        <v>0.03</v>
      </c>
      <c r="K416" s="1">
        <v>0.95</v>
      </c>
      <c r="L416" s="1">
        <v>130000000</v>
      </c>
      <c r="M416" s="1" t="s">
        <v>4841</v>
      </c>
    </row>
    <row r="417" spans="1:13" x14ac:dyDescent="0.25">
      <c r="A417" s="1" t="s">
        <v>1137</v>
      </c>
      <c r="B417" s="1">
        <v>7</v>
      </c>
      <c r="C417" s="1">
        <v>6</v>
      </c>
      <c r="D417" s="1">
        <f>IF(Table2[[#This Row],[Position]]&lt;4,3,(IF(Table2[[#This Row],[Position]]&gt;10,1,2)))</f>
        <v>2</v>
      </c>
      <c r="E417" s="1">
        <f>IF(Table2[[#This Row],[Previous Position]]&lt;4,3,(IF(Table2[[#This Row],[Previous Position]]&gt;10,1,2)))</f>
        <v>2</v>
      </c>
      <c r="F417" s="1">
        <v>50</v>
      </c>
      <c r="G417" s="1">
        <v>39.76</v>
      </c>
      <c r="H417" s="1" t="s">
        <v>5956</v>
      </c>
      <c r="I417" s="1">
        <v>0.01</v>
      </c>
      <c r="J417" s="1">
        <v>0.04</v>
      </c>
      <c r="K417" s="1">
        <v>0.95</v>
      </c>
      <c r="L417" s="1">
        <v>284000</v>
      </c>
      <c r="M417" s="1" t="s">
        <v>1138</v>
      </c>
    </row>
    <row r="418" spans="1:13" x14ac:dyDescent="0.25">
      <c r="A418" s="1" t="s">
        <v>1139</v>
      </c>
      <c r="B418" s="1">
        <v>7</v>
      </c>
      <c r="C418" s="1">
        <v>8</v>
      </c>
      <c r="D418" s="1">
        <f>IF(Table2[[#This Row],[Position]]&lt;4,3,(IF(Table2[[#This Row],[Position]]&gt;10,1,2)))</f>
        <v>2</v>
      </c>
      <c r="E418" s="1">
        <f>IF(Table2[[#This Row],[Previous Position]]&lt;4,3,(IF(Table2[[#This Row],[Previous Position]]&gt;10,1,2)))</f>
        <v>2</v>
      </c>
      <c r="F418" s="1">
        <v>50</v>
      </c>
      <c r="G418" s="1">
        <v>30.99</v>
      </c>
      <c r="H418" s="1" t="s">
        <v>5685</v>
      </c>
      <c r="I418" s="1">
        <v>0.01</v>
      </c>
      <c r="J418" s="1">
        <v>0.03</v>
      </c>
      <c r="K418" s="1">
        <v>0.99</v>
      </c>
      <c r="L418" s="1">
        <v>3400000</v>
      </c>
      <c r="M418" s="1" t="s">
        <v>1140</v>
      </c>
    </row>
    <row r="419" spans="1:13" x14ac:dyDescent="0.25">
      <c r="A419" s="1" t="s">
        <v>6437</v>
      </c>
      <c r="B419" s="1">
        <v>5</v>
      </c>
      <c r="C419" s="1">
        <v>5</v>
      </c>
      <c r="D419" s="1">
        <f>IF(Table2[[#This Row],[Position]]&lt;4,3,(IF(Table2[[#This Row],[Position]]&gt;10,1,2)))</f>
        <v>2</v>
      </c>
      <c r="E419" s="1">
        <f>IF(Table2[[#This Row],[Previous Position]]&lt;4,3,(IF(Table2[[#This Row],[Previous Position]]&gt;10,1,2)))</f>
        <v>2</v>
      </c>
      <c r="F419" s="1">
        <v>40</v>
      </c>
      <c r="G419" s="1">
        <v>16.53</v>
      </c>
      <c r="H419" s="1" t="s">
        <v>5959</v>
      </c>
      <c r="I419" s="1">
        <v>0.01</v>
      </c>
      <c r="J419" s="1">
        <v>0.01</v>
      </c>
      <c r="K419" s="1">
        <v>0.97</v>
      </c>
      <c r="L419" s="1">
        <v>365000</v>
      </c>
      <c r="M419" s="1" t="s">
        <v>6436</v>
      </c>
    </row>
    <row r="420" spans="1:13" x14ac:dyDescent="0.25">
      <c r="A420" s="1" t="s">
        <v>6435</v>
      </c>
      <c r="B420" s="1">
        <v>7</v>
      </c>
      <c r="C420" s="1">
        <v>7</v>
      </c>
      <c r="D420" s="1">
        <f>IF(Table2[[#This Row],[Position]]&lt;4,3,(IF(Table2[[#This Row],[Position]]&gt;10,1,2)))</f>
        <v>2</v>
      </c>
      <c r="E420" s="1">
        <f>IF(Table2[[#This Row],[Previous Position]]&lt;4,3,(IF(Table2[[#This Row],[Previous Position]]&gt;10,1,2)))</f>
        <v>2</v>
      </c>
      <c r="F420" s="1">
        <v>50</v>
      </c>
      <c r="G420" s="1">
        <v>7.74</v>
      </c>
      <c r="H420" s="1" t="s">
        <v>5699</v>
      </c>
      <c r="I420" s="1">
        <v>0.01</v>
      </c>
      <c r="J420" s="1">
        <v>0</v>
      </c>
      <c r="K420" s="1">
        <v>0.41</v>
      </c>
      <c r="L420" s="1">
        <v>374000000</v>
      </c>
      <c r="M420" s="1" t="s">
        <v>6434</v>
      </c>
    </row>
    <row r="421" spans="1:13" x14ac:dyDescent="0.25">
      <c r="A421" s="1" t="s">
        <v>1317</v>
      </c>
      <c r="B421" s="1">
        <v>5</v>
      </c>
      <c r="C421" s="1">
        <v>4</v>
      </c>
      <c r="D421" s="1">
        <f>IF(Table2[[#This Row],[Position]]&lt;4,3,(IF(Table2[[#This Row],[Position]]&gt;10,1,2)))</f>
        <v>2</v>
      </c>
      <c r="E421" s="1">
        <f>IF(Table2[[#This Row],[Previous Position]]&lt;4,3,(IF(Table2[[#This Row],[Previous Position]]&gt;10,1,2)))</f>
        <v>2</v>
      </c>
      <c r="F421" s="1">
        <v>40</v>
      </c>
      <c r="G421" s="1">
        <v>0</v>
      </c>
      <c r="H421" s="1" t="s">
        <v>5766</v>
      </c>
      <c r="I421" s="1">
        <v>0.01</v>
      </c>
      <c r="J421" s="1">
        <v>0</v>
      </c>
      <c r="K421" s="1">
        <v>0.84</v>
      </c>
      <c r="L421" s="1">
        <v>10400000</v>
      </c>
      <c r="M421" s="1" t="s">
        <v>1318</v>
      </c>
    </row>
    <row r="422" spans="1:13" x14ac:dyDescent="0.25">
      <c r="A422" s="1" t="s">
        <v>6433</v>
      </c>
      <c r="B422" s="1">
        <v>5</v>
      </c>
      <c r="C422" s="1">
        <v>5</v>
      </c>
      <c r="D422" s="1">
        <f>IF(Table2[[#This Row],[Position]]&lt;4,3,(IF(Table2[[#This Row],[Position]]&gt;10,1,2)))</f>
        <v>2</v>
      </c>
      <c r="E422" s="1">
        <f>IF(Table2[[#This Row],[Previous Position]]&lt;4,3,(IF(Table2[[#This Row],[Previous Position]]&gt;10,1,2)))</f>
        <v>2</v>
      </c>
      <c r="F422" s="1">
        <v>40</v>
      </c>
      <c r="G422" s="1">
        <v>0</v>
      </c>
      <c r="H422" s="1" t="s">
        <v>5959</v>
      </c>
      <c r="I422" s="1">
        <v>0.01</v>
      </c>
      <c r="J422" s="1">
        <v>0</v>
      </c>
      <c r="K422" s="1">
        <v>0.94</v>
      </c>
      <c r="L422" s="1">
        <v>97000</v>
      </c>
      <c r="M422" s="1" t="s">
        <v>6432</v>
      </c>
    </row>
    <row r="423" spans="1:13" x14ac:dyDescent="0.25">
      <c r="A423" s="1" t="s">
        <v>6431</v>
      </c>
      <c r="B423" s="1">
        <v>13</v>
      </c>
      <c r="C423" s="1">
        <v>13</v>
      </c>
      <c r="D423" s="1">
        <f>IF(Table2[[#This Row],[Position]]&lt;4,3,(IF(Table2[[#This Row],[Position]]&gt;10,1,2)))</f>
        <v>1</v>
      </c>
      <c r="E423" s="1">
        <f>IF(Table2[[#This Row],[Previous Position]]&lt;4,3,(IF(Table2[[#This Row],[Previous Position]]&gt;10,1,2)))</f>
        <v>1</v>
      </c>
      <c r="F423" s="1">
        <v>210</v>
      </c>
      <c r="G423" s="1">
        <v>0</v>
      </c>
      <c r="H423" s="1" t="s">
        <v>5888</v>
      </c>
      <c r="I423" s="1">
        <v>0.01</v>
      </c>
      <c r="J423" s="1">
        <v>0</v>
      </c>
      <c r="K423" s="1">
        <v>0.03</v>
      </c>
      <c r="L423" s="1">
        <v>24600000</v>
      </c>
      <c r="M423" s="1" t="s">
        <v>6430</v>
      </c>
    </row>
    <row r="424" spans="1:13" x14ac:dyDescent="0.25">
      <c r="A424" s="1" t="s">
        <v>6429</v>
      </c>
      <c r="B424" s="1">
        <v>11</v>
      </c>
      <c r="C424" s="1">
        <v>7</v>
      </c>
      <c r="D424" s="1">
        <f>IF(Table2[[#This Row],[Position]]&lt;4,3,(IF(Table2[[#This Row],[Position]]&gt;10,1,2)))</f>
        <v>1</v>
      </c>
      <c r="E424" s="1">
        <f>IF(Table2[[#This Row],[Previous Position]]&lt;4,3,(IF(Table2[[#This Row],[Previous Position]]&gt;10,1,2)))</f>
        <v>2</v>
      </c>
      <c r="F424" s="1">
        <v>40</v>
      </c>
      <c r="G424" s="1">
        <v>0.84</v>
      </c>
      <c r="H424" s="1" t="s">
        <v>5699</v>
      </c>
      <c r="I424" s="1">
        <v>0.01</v>
      </c>
      <c r="J424" s="1">
        <v>0</v>
      </c>
      <c r="K424" s="1">
        <v>0.47</v>
      </c>
      <c r="L424" s="1">
        <v>33500000</v>
      </c>
      <c r="M424" s="1" t="s">
        <v>6428</v>
      </c>
    </row>
    <row r="425" spans="1:13" x14ac:dyDescent="0.25">
      <c r="A425" s="1" t="s">
        <v>6427</v>
      </c>
      <c r="B425" s="1">
        <v>11</v>
      </c>
      <c r="C425" s="1">
        <v>12</v>
      </c>
      <c r="D425" s="1">
        <f>IF(Table2[[#This Row],[Position]]&lt;4,3,(IF(Table2[[#This Row],[Position]]&gt;10,1,2)))</f>
        <v>1</v>
      </c>
      <c r="E425" s="1">
        <f>IF(Table2[[#This Row],[Previous Position]]&lt;4,3,(IF(Table2[[#This Row],[Previous Position]]&gt;10,1,2)))</f>
        <v>1</v>
      </c>
      <c r="F425" s="1">
        <v>40</v>
      </c>
      <c r="G425" s="1">
        <v>0</v>
      </c>
      <c r="H425" s="1" t="s">
        <v>5773</v>
      </c>
      <c r="I425" s="1">
        <v>0.01</v>
      </c>
      <c r="J425" s="1">
        <v>0</v>
      </c>
      <c r="K425" s="1">
        <v>0.03</v>
      </c>
      <c r="L425" s="1">
        <v>28800000</v>
      </c>
      <c r="M425" s="1" t="s">
        <v>6426</v>
      </c>
    </row>
    <row r="426" spans="1:13" x14ac:dyDescent="0.25">
      <c r="A426" s="1" t="s">
        <v>6425</v>
      </c>
      <c r="B426" s="1">
        <v>11</v>
      </c>
      <c r="C426" s="1">
        <v>11</v>
      </c>
      <c r="D426" s="1">
        <f>IF(Table2[[#This Row],[Position]]&lt;4,3,(IF(Table2[[#This Row],[Position]]&gt;10,1,2)))</f>
        <v>1</v>
      </c>
      <c r="E426" s="1">
        <f>IF(Table2[[#This Row],[Previous Position]]&lt;4,3,(IF(Table2[[#This Row],[Previous Position]]&gt;10,1,2)))</f>
        <v>1</v>
      </c>
      <c r="F426" s="1">
        <v>40</v>
      </c>
      <c r="G426" s="1">
        <v>8.7100000000000009</v>
      </c>
      <c r="H426" s="1" t="s">
        <v>6424</v>
      </c>
      <c r="I426" s="1">
        <v>0.01</v>
      </c>
      <c r="J426" s="1">
        <v>0</v>
      </c>
      <c r="K426" s="1">
        <v>0.36</v>
      </c>
      <c r="L426" s="1">
        <v>175000</v>
      </c>
      <c r="M426" s="1" t="s">
        <v>6423</v>
      </c>
    </row>
    <row r="427" spans="1:13" x14ac:dyDescent="0.25">
      <c r="A427" s="1" t="s">
        <v>3162</v>
      </c>
      <c r="B427" s="1">
        <v>11</v>
      </c>
      <c r="C427" s="1">
        <v>12</v>
      </c>
      <c r="D427" s="1">
        <f>IF(Table2[[#This Row],[Position]]&lt;4,3,(IF(Table2[[#This Row],[Position]]&gt;10,1,2)))</f>
        <v>1</v>
      </c>
      <c r="E427" s="1">
        <f>IF(Table2[[#This Row],[Previous Position]]&lt;4,3,(IF(Table2[[#This Row],[Previous Position]]&gt;10,1,2)))</f>
        <v>1</v>
      </c>
      <c r="F427" s="1">
        <v>40</v>
      </c>
      <c r="G427" s="1">
        <v>14.54</v>
      </c>
      <c r="H427" s="1" t="s">
        <v>5811</v>
      </c>
      <c r="I427" s="1">
        <v>0.01</v>
      </c>
      <c r="J427" s="1">
        <v>0.01</v>
      </c>
      <c r="K427" s="1">
        <v>0.79</v>
      </c>
      <c r="L427" s="1">
        <v>140000000</v>
      </c>
      <c r="M427" s="1" t="s">
        <v>3163</v>
      </c>
    </row>
    <row r="428" spans="1:13" x14ac:dyDescent="0.25">
      <c r="A428" s="1" t="s">
        <v>6422</v>
      </c>
      <c r="B428" s="1">
        <v>11</v>
      </c>
      <c r="C428" s="1">
        <v>9</v>
      </c>
      <c r="D428" s="1">
        <f>IF(Table2[[#This Row],[Position]]&lt;4,3,(IF(Table2[[#This Row],[Position]]&gt;10,1,2)))</f>
        <v>1</v>
      </c>
      <c r="E428" s="1">
        <f>IF(Table2[[#This Row],[Previous Position]]&lt;4,3,(IF(Table2[[#This Row],[Previous Position]]&gt;10,1,2)))</f>
        <v>2</v>
      </c>
      <c r="F428" s="1">
        <v>40</v>
      </c>
      <c r="G428" s="1">
        <v>0</v>
      </c>
      <c r="H428" s="1" t="s">
        <v>5658</v>
      </c>
      <c r="I428" s="1">
        <v>0.01</v>
      </c>
      <c r="J428" s="1">
        <v>0</v>
      </c>
      <c r="K428" s="1">
        <v>0.02</v>
      </c>
      <c r="L428" s="1">
        <v>11000000</v>
      </c>
      <c r="M428" s="1" t="s">
        <v>6421</v>
      </c>
    </row>
    <row r="429" spans="1:13" x14ac:dyDescent="0.25">
      <c r="A429" s="1" t="s">
        <v>711</v>
      </c>
      <c r="B429" s="1">
        <v>14</v>
      </c>
      <c r="C429" s="1">
        <v>0</v>
      </c>
      <c r="D429" s="1">
        <f>IF(Table2[[#This Row],[Position]]&lt;4,3,(IF(Table2[[#This Row],[Position]]&gt;10,1,2)))</f>
        <v>1</v>
      </c>
      <c r="E429" s="1">
        <f>IF(Table2[[#This Row],[Previous Position]]&lt;4,3,(IF(Table2[[#This Row],[Previous Position]]&gt;10,1,2)))</f>
        <v>3</v>
      </c>
      <c r="F429" s="1">
        <v>260</v>
      </c>
      <c r="G429" s="1">
        <v>41.65</v>
      </c>
      <c r="H429" s="1" t="s">
        <v>5660</v>
      </c>
      <c r="I429" s="1">
        <v>0.01</v>
      </c>
      <c r="J429" s="1">
        <v>0.04</v>
      </c>
      <c r="K429" s="1">
        <v>0.89</v>
      </c>
      <c r="L429" s="1">
        <v>99700000</v>
      </c>
      <c r="M429" s="1" t="s">
        <v>712</v>
      </c>
    </row>
    <row r="430" spans="1:13" x14ac:dyDescent="0.25">
      <c r="A430" s="1" t="s">
        <v>6420</v>
      </c>
      <c r="B430" s="1">
        <v>14</v>
      </c>
      <c r="C430" s="1">
        <v>15</v>
      </c>
      <c r="D430" s="1">
        <f>IF(Table2[[#This Row],[Position]]&lt;4,3,(IF(Table2[[#This Row],[Position]]&gt;10,1,2)))</f>
        <v>1</v>
      </c>
      <c r="E430" s="1">
        <f>IF(Table2[[#This Row],[Previous Position]]&lt;4,3,(IF(Table2[[#This Row],[Previous Position]]&gt;10,1,2)))</f>
        <v>1</v>
      </c>
      <c r="F430" s="1">
        <v>260</v>
      </c>
      <c r="G430" s="1">
        <v>0</v>
      </c>
      <c r="H430" s="1" t="s">
        <v>5966</v>
      </c>
      <c r="I430" s="1">
        <v>0.01</v>
      </c>
      <c r="J430" s="1">
        <v>0</v>
      </c>
      <c r="K430" s="1">
        <v>0.06</v>
      </c>
      <c r="L430" s="1">
        <v>80000</v>
      </c>
      <c r="M430" s="1" t="s">
        <v>6419</v>
      </c>
    </row>
    <row r="431" spans="1:13" x14ac:dyDescent="0.25">
      <c r="A431" s="1" t="s">
        <v>2123</v>
      </c>
      <c r="B431" s="1">
        <v>3</v>
      </c>
      <c r="C431" s="1">
        <v>3</v>
      </c>
      <c r="D431" s="1">
        <f>IF(Table2[[#This Row],[Position]]&lt;4,3,(IF(Table2[[#This Row],[Position]]&gt;10,1,2)))</f>
        <v>3</v>
      </c>
      <c r="E431" s="1">
        <f>IF(Table2[[#This Row],[Previous Position]]&lt;4,3,(IF(Table2[[#This Row],[Previous Position]]&gt;10,1,2)))</f>
        <v>3</v>
      </c>
      <c r="F431" s="1">
        <v>20</v>
      </c>
      <c r="G431" s="1">
        <v>25.78</v>
      </c>
      <c r="H431" s="1" t="s">
        <v>5685</v>
      </c>
      <c r="I431" s="1">
        <v>0.01</v>
      </c>
      <c r="J431" s="1">
        <v>0.02</v>
      </c>
      <c r="K431" s="1">
        <v>0.95</v>
      </c>
      <c r="L431" s="1">
        <v>22000000</v>
      </c>
      <c r="M431" s="1" t="s">
        <v>2124</v>
      </c>
    </row>
    <row r="432" spans="1:13" x14ac:dyDescent="0.25">
      <c r="A432" s="1" t="s">
        <v>6418</v>
      </c>
      <c r="B432" s="1">
        <v>3</v>
      </c>
      <c r="C432" s="1">
        <v>3</v>
      </c>
      <c r="D432" s="1">
        <f>IF(Table2[[#This Row],[Position]]&lt;4,3,(IF(Table2[[#This Row],[Position]]&gt;10,1,2)))</f>
        <v>3</v>
      </c>
      <c r="E432" s="1">
        <f>IF(Table2[[#This Row],[Previous Position]]&lt;4,3,(IF(Table2[[#This Row],[Previous Position]]&gt;10,1,2)))</f>
        <v>3</v>
      </c>
      <c r="F432" s="1">
        <v>20</v>
      </c>
      <c r="G432" s="1">
        <v>5.08</v>
      </c>
      <c r="H432" s="1" t="s">
        <v>5699</v>
      </c>
      <c r="I432" s="1">
        <v>0.01</v>
      </c>
      <c r="J432" s="1">
        <v>0</v>
      </c>
      <c r="K432" s="1">
        <v>0.99</v>
      </c>
      <c r="L432" s="1">
        <v>9380000</v>
      </c>
      <c r="M432" s="1" t="s">
        <v>6417</v>
      </c>
    </row>
    <row r="433" spans="1:13" x14ac:dyDescent="0.25">
      <c r="A433" s="1" t="s">
        <v>6416</v>
      </c>
      <c r="B433" s="1">
        <v>3</v>
      </c>
      <c r="C433" s="1">
        <v>3</v>
      </c>
      <c r="D433" s="1">
        <f>IF(Table2[[#This Row],[Position]]&lt;4,3,(IF(Table2[[#This Row],[Position]]&gt;10,1,2)))</f>
        <v>3</v>
      </c>
      <c r="E433" s="1">
        <f>IF(Table2[[#This Row],[Previous Position]]&lt;4,3,(IF(Table2[[#This Row],[Previous Position]]&gt;10,1,2)))</f>
        <v>3</v>
      </c>
      <c r="F433" s="1">
        <v>20</v>
      </c>
      <c r="G433" s="1">
        <v>21.36</v>
      </c>
      <c r="H433" s="1" t="s">
        <v>5674</v>
      </c>
      <c r="I433" s="1">
        <v>0.01</v>
      </c>
      <c r="J433" s="1">
        <v>0.02</v>
      </c>
      <c r="K433" s="1">
        <v>1</v>
      </c>
      <c r="L433" s="1">
        <v>5210000</v>
      </c>
      <c r="M433" s="1" t="s">
        <v>6415</v>
      </c>
    </row>
    <row r="434" spans="1:13" x14ac:dyDescent="0.25">
      <c r="A434" s="1" t="s">
        <v>908</v>
      </c>
      <c r="B434" s="1">
        <v>3</v>
      </c>
      <c r="C434" s="1">
        <v>3</v>
      </c>
      <c r="D434" s="1">
        <f>IF(Table2[[#This Row],[Position]]&lt;4,3,(IF(Table2[[#This Row],[Position]]&gt;10,1,2)))</f>
        <v>3</v>
      </c>
      <c r="E434" s="1">
        <f>IF(Table2[[#This Row],[Previous Position]]&lt;4,3,(IF(Table2[[#This Row],[Previous Position]]&gt;10,1,2)))</f>
        <v>3</v>
      </c>
      <c r="F434" s="1">
        <v>20</v>
      </c>
      <c r="G434" s="1">
        <v>33.83</v>
      </c>
      <c r="H434" s="1" t="s">
        <v>5811</v>
      </c>
      <c r="I434" s="1">
        <v>0.01</v>
      </c>
      <c r="J434" s="1">
        <v>0.03</v>
      </c>
      <c r="K434" s="1">
        <v>0.98</v>
      </c>
      <c r="L434" s="1">
        <v>2820000</v>
      </c>
      <c r="M434" s="1" t="s">
        <v>910</v>
      </c>
    </row>
    <row r="435" spans="1:13" x14ac:dyDescent="0.25">
      <c r="A435" s="1" t="s">
        <v>2998</v>
      </c>
      <c r="B435" s="1">
        <v>3</v>
      </c>
      <c r="C435" s="1">
        <v>4</v>
      </c>
      <c r="D435" s="1">
        <f>IF(Table2[[#This Row],[Position]]&lt;4,3,(IF(Table2[[#This Row],[Position]]&gt;10,1,2)))</f>
        <v>3</v>
      </c>
      <c r="E435" s="1">
        <f>IF(Table2[[#This Row],[Previous Position]]&lt;4,3,(IF(Table2[[#This Row],[Previous Position]]&gt;10,1,2)))</f>
        <v>2</v>
      </c>
      <c r="F435" s="1">
        <v>20</v>
      </c>
      <c r="G435" s="1">
        <v>9.65</v>
      </c>
      <c r="H435" s="1" t="s">
        <v>5697</v>
      </c>
      <c r="I435" s="1">
        <v>0.01</v>
      </c>
      <c r="J435" s="1">
        <v>0</v>
      </c>
      <c r="K435" s="1">
        <v>1</v>
      </c>
      <c r="L435" s="1">
        <v>59400000</v>
      </c>
      <c r="M435" s="1" t="s">
        <v>2999</v>
      </c>
    </row>
    <row r="436" spans="1:13" x14ac:dyDescent="0.25">
      <c r="A436" s="1" t="s">
        <v>911</v>
      </c>
      <c r="B436" s="1">
        <v>3</v>
      </c>
      <c r="C436" s="1">
        <v>3</v>
      </c>
      <c r="D436" s="1">
        <f>IF(Table2[[#This Row],[Position]]&lt;4,3,(IF(Table2[[#This Row],[Position]]&gt;10,1,2)))</f>
        <v>3</v>
      </c>
      <c r="E436" s="1">
        <f>IF(Table2[[#This Row],[Previous Position]]&lt;4,3,(IF(Table2[[#This Row],[Previous Position]]&gt;10,1,2)))</f>
        <v>3</v>
      </c>
      <c r="F436" s="1">
        <v>20</v>
      </c>
      <c r="G436" s="1">
        <v>39.6</v>
      </c>
      <c r="H436" s="1" t="s">
        <v>5737</v>
      </c>
      <c r="I436" s="1">
        <v>0.01</v>
      </c>
      <c r="J436" s="1">
        <v>0.04</v>
      </c>
      <c r="K436" s="1">
        <v>0.94</v>
      </c>
      <c r="L436" s="1">
        <v>27500000</v>
      </c>
      <c r="M436" s="1" t="s">
        <v>913</v>
      </c>
    </row>
    <row r="437" spans="1:13" x14ac:dyDescent="0.25">
      <c r="A437" s="1" t="s">
        <v>6414</v>
      </c>
      <c r="B437" s="1">
        <v>3</v>
      </c>
      <c r="C437" s="1">
        <v>2</v>
      </c>
      <c r="D437" s="1">
        <f>IF(Table2[[#This Row],[Position]]&lt;4,3,(IF(Table2[[#This Row],[Position]]&gt;10,1,2)))</f>
        <v>3</v>
      </c>
      <c r="E437" s="1">
        <f>IF(Table2[[#This Row],[Previous Position]]&lt;4,3,(IF(Table2[[#This Row],[Previous Position]]&gt;10,1,2)))</f>
        <v>3</v>
      </c>
      <c r="F437" s="1">
        <v>20</v>
      </c>
      <c r="G437" s="1">
        <v>8.23</v>
      </c>
      <c r="H437" s="1" t="s">
        <v>5802</v>
      </c>
      <c r="I437" s="1">
        <v>0.01</v>
      </c>
      <c r="J437" s="1">
        <v>0</v>
      </c>
      <c r="K437" s="1">
        <v>0.34</v>
      </c>
      <c r="L437" s="1">
        <v>47000</v>
      </c>
      <c r="M437" s="1" t="s">
        <v>6413</v>
      </c>
    </row>
    <row r="438" spans="1:13" x14ac:dyDescent="0.25">
      <c r="A438" s="1" t="s">
        <v>6412</v>
      </c>
      <c r="B438" s="1">
        <v>3</v>
      </c>
      <c r="C438" s="1">
        <v>3</v>
      </c>
      <c r="D438" s="1">
        <f>IF(Table2[[#This Row],[Position]]&lt;4,3,(IF(Table2[[#This Row],[Position]]&gt;10,1,2)))</f>
        <v>3</v>
      </c>
      <c r="E438" s="1">
        <f>IF(Table2[[#This Row],[Previous Position]]&lt;4,3,(IF(Table2[[#This Row],[Previous Position]]&gt;10,1,2)))</f>
        <v>3</v>
      </c>
      <c r="F438" s="1">
        <v>20</v>
      </c>
      <c r="G438" s="1">
        <v>0</v>
      </c>
      <c r="H438" s="1" t="s">
        <v>5705</v>
      </c>
      <c r="I438" s="1">
        <v>0.01</v>
      </c>
      <c r="J438" s="1">
        <v>0</v>
      </c>
      <c r="K438" s="1">
        <v>0.21</v>
      </c>
      <c r="L438" s="1">
        <v>1000</v>
      </c>
      <c r="M438" s="1" t="s">
        <v>6411</v>
      </c>
    </row>
    <row r="439" spans="1:13" x14ac:dyDescent="0.25">
      <c r="A439" s="1" t="s">
        <v>6410</v>
      </c>
      <c r="B439" s="1">
        <v>3</v>
      </c>
      <c r="C439" s="1">
        <v>3</v>
      </c>
      <c r="D439" s="1">
        <f>IF(Table2[[#This Row],[Position]]&lt;4,3,(IF(Table2[[#This Row],[Position]]&gt;10,1,2)))</f>
        <v>3</v>
      </c>
      <c r="E439" s="1">
        <f>IF(Table2[[#This Row],[Previous Position]]&lt;4,3,(IF(Table2[[#This Row],[Previous Position]]&gt;10,1,2)))</f>
        <v>3</v>
      </c>
      <c r="F439" s="1">
        <v>20</v>
      </c>
      <c r="G439" s="1">
        <v>0</v>
      </c>
      <c r="H439" s="1" t="s">
        <v>6409</v>
      </c>
      <c r="I439" s="1">
        <v>0.01</v>
      </c>
      <c r="J439" s="1">
        <v>0</v>
      </c>
      <c r="K439" s="1">
        <v>0.09</v>
      </c>
      <c r="L439" s="1">
        <v>45000</v>
      </c>
      <c r="M439" s="1" t="s">
        <v>6408</v>
      </c>
    </row>
    <row r="440" spans="1:13" x14ac:dyDescent="0.25">
      <c r="A440" s="1" t="s">
        <v>5597</v>
      </c>
      <c r="B440" s="1">
        <v>3</v>
      </c>
      <c r="C440" s="1">
        <v>3</v>
      </c>
      <c r="D440" s="1">
        <f>IF(Table2[[#This Row],[Position]]&lt;4,3,(IF(Table2[[#This Row],[Position]]&gt;10,1,2)))</f>
        <v>3</v>
      </c>
      <c r="E440" s="1">
        <f>IF(Table2[[#This Row],[Previous Position]]&lt;4,3,(IF(Table2[[#This Row],[Previous Position]]&gt;10,1,2)))</f>
        <v>3</v>
      </c>
      <c r="F440" s="1">
        <v>20</v>
      </c>
      <c r="G440" s="1">
        <v>0</v>
      </c>
      <c r="H440" s="1" t="s">
        <v>5811</v>
      </c>
      <c r="I440" s="1">
        <v>0.01</v>
      </c>
      <c r="J440" s="1">
        <v>0</v>
      </c>
      <c r="K440" s="1">
        <v>0.61</v>
      </c>
      <c r="L440" s="1">
        <v>2460000</v>
      </c>
      <c r="M440" s="1" t="s">
        <v>5598</v>
      </c>
    </row>
    <row r="441" spans="1:13" x14ac:dyDescent="0.25">
      <c r="A441" s="1" t="s">
        <v>936</v>
      </c>
      <c r="B441" s="1">
        <v>3</v>
      </c>
      <c r="C441" s="1">
        <v>3</v>
      </c>
      <c r="D441" s="1">
        <f>IF(Table2[[#This Row],[Position]]&lt;4,3,(IF(Table2[[#This Row],[Position]]&gt;10,1,2)))</f>
        <v>3</v>
      </c>
      <c r="E441" s="1">
        <f>IF(Table2[[#This Row],[Previous Position]]&lt;4,3,(IF(Table2[[#This Row],[Previous Position]]&gt;10,1,2)))</f>
        <v>3</v>
      </c>
      <c r="F441" s="1">
        <v>20</v>
      </c>
      <c r="G441" s="1">
        <v>18.77</v>
      </c>
      <c r="H441" s="1" t="s">
        <v>5699</v>
      </c>
      <c r="I441" s="1">
        <v>0.01</v>
      </c>
      <c r="J441" s="1">
        <v>0.01</v>
      </c>
      <c r="K441" s="1">
        <v>0.97</v>
      </c>
      <c r="L441" s="1">
        <v>8560000</v>
      </c>
      <c r="M441" s="1" t="s">
        <v>937</v>
      </c>
    </row>
    <row r="442" spans="1:13" x14ac:dyDescent="0.25">
      <c r="A442" s="1" t="s">
        <v>6407</v>
      </c>
      <c r="B442" s="1">
        <v>16</v>
      </c>
      <c r="C442" s="1">
        <v>18</v>
      </c>
      <c r="D442" s="1">
        <f>IF(Table2[[#This Row],[Position]]&lt;4,3,(IF(Table2[[#This Row],[Position]]&gt;10,1,2)))</f>
        <v>1</v>
      </c>
      <c r="E442" s="1">
        <f>IF(Table2[[#This Row],[Previous Position]]&lt;4,3,(IF(Table2[[#This Row],[Previous Position]]&gt;10,1,2)))</f>
        <v>1</v>
      </c>
      <c r="F442" s="1">
        <v>320</v>
      </c>
      <c r="G442" s="1">
        <v>5.4</v>
      </c>
      <c r="H442" s="1" t="s">
        <v>5737</v>
      </c>
      <c r="I442" s="1">
        <v>0.01</v>
      </c>
      <c r="J442" s="1">
        <v>0</v>
      </c>
      <c r="K442" s="1">
        <v>0.05</v>
      </c>
      <c r="L442" s="1">
        <v>23200000</v>
      </c>
      <c r="M442" s="1" t="s">
        <v>6406</v>
      </c>
    </row>
    <row r="443" spans="1:13" x14ac:dyDescent="0.25">
      <c r="A443" s="1" t="s">
        <v>2530</v>
      </c>
      <c r="B443" s="1">
        <v>7</v>
      </c>
      <c r="C443" s="1">
        <v>10</v>
      </c>
      <c r="D443" s="1">
        <f>IF(Table2[[#This Row],[Position]]&lt;4,3,(IF(Table2[[#This Row],[Position]]&gt;10,1,2)))</f>
        <v>2</v>
      </c>
      <c r="E443" s="1">
        <f>IF(Table2[[#This Row],[Previous Position]]&lt;4,3,(IF(Table2[[#This Row],[Previous Position]]&gt;10,1,2)))</f>
        <v>2</v>
      </c>
      <c r="F443" s="1">
        <v>40</v>
      </c>
      <c r="G443" s="1">
        <v>10.5</v>
      </c>
      <c r="H443" s="1" t="s">
        <v>5780</v>
      </c>
      <c r="I443" s="1">
        <v>0.01</v>
      </c>
      <c r="J443" s="1">
        <v>0</v>
      </c>
      <c r="K443" s="1">
        <v>0.94</v>
      </c>
      <c r="L443" s="1">
        <v>53300000</v>
      </c>
      <c r="M443" s="1" t="s">
        <v>2531</v>
      </c>
    </row>
    <row r="444" spans="1:13" x14ac:dyDescent="0.25">
      <c r="A444" s="1" t="s">
        <v>508</v>
      </c>
      <c r="B444" s="1">
        <v>7</v>
      </c>
      <c r="C444" s="1">
        <v>7</v>
      </c>
      <c r="D444" s="1">
        <f>IF(Table2[[#This Row],[Position]]&lt;4,3,(IF(Table2[[#This Row],[Position]]&gt;10,1,2)))</f>
        <v>2</v>
      </c>
      <c r="E444" s="1">
        <f>IF(Table2[[#This Row],[Previous Position]]&lt;4,3,(IF(Table2[[#This Row],[Previous Position]]&gt;10,1,2)))</f>
        <v>2</v>
      </c>
      <c r="F444" s="1">
        <v>40</v>
      </c>
      <c r="G444" s="1">
        <v>0</v>
      </c>
      <c r="H444" s="1" t="s">
        <v>5723</v>
      </c>
      <c r="I444" s="1">
        <v>0.01</v>
      </c>
      <c r="J444" s="1">
        <v>0</v>
      </c>
      <c r="K444" s="1">
        <v>0.95</v>
      </c>
      <c r="L444" s="1">
        <v>39800000</v>
      </c>
      <c r="M444" s="1" t="s">
        <v>510</v>
      </c>
    </row>
    <row r="445" spans="1:13" x14ac:dyDescent="0.25">
      <c r="A445" s="1" t="s">
        <v>6405</v>
      </c>
      <c r="B445" s="1">
        <v>7</v>
      </c>
      <c r="C445" s="1">
        <v>6</v>
      </c>
      <c r="D445" s="1">
        <f>IF(Table2[[#This Row],[Position]]&lt;4,3,(IF(Table2[[#This Row],[Position]]&gt;10,1,2)))</f>
        <v>2</v>
      </c>
      <c r="E445" s="1">
        <f>IF(Table2[[#This Row],[Previous Position]]&lt;4,3,(IF(Table2[[#This Row],[Previous Position]]&gt;10,1,2)))</f>
        <v>2</v>
      </c>
      <c r="F445" s="1">
        <v>40</v>
      </c>
      <c r="G445" s="1">
        <v>10.48</v>
      </c>
      <c r="H445" s="1" t="s">
        <v>6324</v>
      </c>
      <c r="I445" s="1">
        <v>0.01</v>
      </c>
      <c r="J445" s="1">
        <v>0</v>
      </c>
      <c r="K445" s="1">
        <v>0.77</v>
      </c>
      <c r="L445" s="1">
        <v>70900000</v>
      </c>
      <c r="M445" s="1" t="s">
        <v>6404</v>
      </c>
    </row>
    <row r="446" spans="1:13" x14ac:dyDescent="0.25">
      <c r="A446" s="1" t="s">
        <v>6299</v>
      </c>
      <c r="B446" s="1">
        <v>7</v>
      </c>
      <c r="C446" s="1">
        <v>9</v>
      </c>
      <c r="D446" s="1">
        <f>IF(Table2[[#This Row],[Position]]&lt;4,3,(IF(Table2[[#This Row],[Position]]&gt;10,1,2)))</f>
        <v>2</v>
      </c>
      <c r="E446" s="1">
        <f>IF(Table2[[#This Row],[Previous Position]]&lt;4,3,(IF(Table2[[#This Row],[Previous Position]]&gt;10,1,2)))</f>
        <v>2</v>
      </c>
      <c r="F446" s="1">
        <v>40</v>
      </c>
      <c r="G446" s="1">
        <v>11.54</v>
      </c>
      <c r="H446" s="1" t="s">
        <v>5802</v>
      </c>
      <c r="I446" s="1">
        <v>0.01</v>
      </c>
      <c r="J446" s="1">
        <v>0.01</v>
      </c>
      <c r="K446" s="1">
        <v>0.14000000000000001</v>
      </c>
      <c r="L446" s="1">
        <v>71200000</v>
      </c>
      <c r="M446" s="1" t="s">
        <v>6298</v>
      </c>
    </row>
    <row r="447" spans="1:13" x14ac:dyDescent="0.25">
      <c r="A447" s="1" t="s">
        <v>6403</v>
      </c>
      <c r="B447" s="1">
        <v>7</v>
      </c>
      <c r="C447" s="1">
        <v>6</v>
      </c>
      <c r="D447" s="1">
        <f>IF(Table2[[#This Row],[Position]]&lt;4,3,(IF(Table2[[#This Row],[Position]]&gt;10,1,2)))</f>
        <v>2</v>
      </c>
      <c r="E447" s="1">
        <f>IF(Table2[[#This Row],[Previous Position]]&lt;4,3,(IF(Table2[[#This Row],[Previous Position]]&gt;10,1,2)))</f>
        <v>2</v>
      </c>
      <c r="F447" s="1">
        <v>40</v>
      </c>
      <c r="G447" s="1">
        <v>26.24</v>
      </c>
      <c r="H447" s="1" t="s">
        <v>5674</v>
      </c>
      <c r="I447" s="1">
        <v>0.01</v>
      </c>
      <c r="J447" s="1">
        <v>0.02</v>
      </c>
      <c r="K447" s="1">
        <v>0.97</v>
      </c>
      <c r="L447" s="1">
        <v>57400000</v>
      </c>
      <c r="M447" s="1" t="s">
        <v>6402</v>
      </c>
    </row>
    <row r="448" spans="1:13" x14ac:dyDescent="0.25">
      <c r="A448" s="1" t="s">
        <v>6401</v>
      </c>
      <c r="B448" s="1">
        <v>7</v>
      </c>
      <c r="C448" s="1">
        <v>6</v>
      </c>
      <c r="D448" s="1">
        <f>IF(Table2[[#This Row],[Position]]&lt;4,3,(IF(Table2[[#This Row],[Position]]&gt;10,1,2)))</f>
        <v>2</v>
      </c>
      <c r="E448" s="1">
        <f>IF(Table2[[#This Row],[Previous Position]]&lt;4,3,(IF(Table2[[#This Row],[Previous Position]]&gt;10,1,2)))</f>
        <v>2</v>
      </c>
      <c r="F448" s="1">
        <v>40</v>
      </c>
      <c r="G448" s="1">
        <v>0</v>
      </c>
      <c r="H448" s="1" t="s">
        <v>6231</v>
      </c>
      <c r="I448" s="1">
        <v>0.01</v>
      </c>
      <c r="J448" s="1">
        <v>0</v>
      </c>
      <c r="K448" s="1">
        <v>0.03</v>
      </c>
      <c r="L448" s="1">
        <v>74000000</v>
      </c>
      <c r="M448" s="1" t="s">
        <v>6400</v>
      </c>
    </row>
    <row r="449" spans="1:13" x14ac:dyDescent="0.25">
      <c r="A449" s="1" t="s">
        <v>6190</v>
      </c>
      <c r="B449" s="1">
        <v>13</v>
      </c>
      <c r="C449" s="1">
        <v>11</v>
      </c>
      <c r="D449" s="1">
        <f>IF(Table2[[#This Row],[Position]]&lt;4,3,(IF(Table2[[#This Row],[Position]]&gt;10,1,2)))</f>
        <v>1</v>
      </c>
      <c r="E449" s="1">
        <f>IF(Table2[[#This Row],[Previous Position]]&lt;4,3,(IF(Table2[[#This Row],[Previous Position]]&gt;10,1,2)))</f>
        <v>1</v>
      </c>
      <c r="F449" s="1">
        <v>170</v>
      </c>
      <c r="G449" s="1">
        <v>1.1200000000000001</v>
      </c>
      <c r="H449" s="1" t="s">
        <v>5692</v>
      </c>
      <c r="I449" s="1">
        <v>0.01</v>
      </c>
      <c r="J449" s="1">
        <v>0</v>
      </c>
      <c r="K449" s="1">
        <v>1</v>
      </c>
      <c r="L449" s="1">
        <v>41700000</v>
      </c>
      <c r="M449" s="1" t="s">
        <v>6188</v>
      </c>
    </row>
    <row r="450" spans="1:13" x14ac:dyDescent="0.25">
      <c r="A450" s="1" t="s">
        <v>6399</v>
      </c>
      <c r="B450" s="1">
        <v>13</v>
      </c>
      <c r="C450" s="1">
        <v>0</v>
      </c>
      <c r="D450" s="1">
        <f>IF(Table2[[#This Row],[Position]]&lt;4,3,(IF(Table2[[#This Row],[Position]]&gt;10,1,2)))</f>
        <v>1</v>
      </c>
      <c r="E450" s="1">
        <f>IF(Table2[[#This Row],[Previous Position]]&lt;4,3,(IF(Table2[[#This Row],[Previous Position]]&gt;10,1,2)))</f>
        <v>3</v>
      </c>
      <c r="F450" s="1">
        <v>170</v>
      </c>
      <c r="G450" s="1">
        <v>2.82</v>
      </c>
      <c r="H450" s="1" t="s">
        <v>5905</v>
      </c>
      <c r="I450" s="1">
        <v>0.01</v>
      </c>
      <c r="J450" s="1">
        <v>0</v>
      </c>
      <c r="K450" s="1">
        <v>0.19</v>
      </c>
      <c r="L450" s="1">
        <v>74000000</v>
      </c>
      <c r="M450" s="1" t="s">
        <v>6398</v>
      </c>
    </row>
    <row r="451" spans="1:13" x14ac:dyDescent="0.25">
      <c r="A451" s="1" t="s">
        <v>6397</v>
      </c>
      <c r="B451" s="1">
        <v>10</v>
      </c>
      <c r="C451" s="1">
        <v>11</v>
      </c>
      <c r="D451" s="1">
        <f>IF(Table2[[#This Row],[Position]]&lt;4,3,(IF(Table2[[#This Row],[Position]]&gt;10,1,2)))</f>
        <v>2</v>
      </c>
      <c r="E451" s="1">
        <f>IF(Table2[[#This Row],[Previous Position]]&lt;4,3,(IF(Table2[[#This Row],[Previous Position]]&gt;10,1,2)))</f>
        <v>1</v>
      </c>
      <c r="F451" s="1">
        <v>50</v>
      </c>
      <c r="G451" s="1">
        <v>6.32</v>
      </c>
      <c r="H451" s="1" t="s">
        <v>5757</v>
      </c>
      <c r="I451" s="1">
        <v>0.01</v>
      </c>
      <c r="J451" s="1">
        <v>0</v>
      </c>
      <c r="K451" s="1">
        <v>0.38</v>
      </c>
      <c r="L451" s="1">
        <v>58900000</v>
      </c>
      <c r="M451" s="1" t="s">
        <v>6396</v>
      </c>
    </row>
    <row r="452" spans="1:13" x14ac:dyDescent="0.25">
      <c r="A452" s="1" t="s">
        <v>6395</v>
      </c>
      <c r="B452" s="1">
        <v>10</v>
      </c>
      <c r="C452" s="1">
        <v>10</v>
      </c>
      <c r="D452" s="1">
        <f>IF(Table2[[#This Row],[Position]]&lt;4,3,(IF(Table2[[#This Row],[Position]]&gt;10,1,2)))</f>
        <v>2</v>
      </c>
      <c r="E452" s="1">
        <f>IF(Table2[[#This Row],[Previous Position]]&lt;4,3,(IF(Table2[[#This Row],[Previous Position]]&gt;10,1,2)))</f>
        <v>2</v>
      </c>
      <c r="F452" s="1">
        <v>50</v>
      </c>
      <c r="G452" s="1">
        <v>0</v>
      </c>
      <c r="H452" s="1" t="s">
        <v>6200</v>
      </c>
      <c r="I452" s="1">
        <v>0.01</v>
      </c>
      <c r="J452" s="1">
        <v>0</v>
      </c>
      <c r="K452" s="1">
        <v>0.02</v>
      </c>
      <c r="L452" s="1">
        <v>19000</v>
      </c>
      <c r="M452" s="1" t="s">
        <v>6394</v>
      </c>
    </row>
    <row r="453" spans="1:13" x14ac:dyDescent="0.25">
      <c r="A453" s="1" t="s">
        <v>6393</v>
      </c>
      <c r="B453" s="1">
        <v>5</v>
      </c>
      <c r="C453" s="1">
        <v>5</v>
      </c>
      <c r="D453" s="1">
        <f>IF(Table2[[#This Row],[Position]]&lt;4,3,(IF(Table2[[#This Row],[Position]]&gt;10,1,2)))</f>
        <v>2</v>
      </c>
      <c r="E453" s="1">
        <f>IF(Table2[[#This Row],[Previous Position]]&lt;4,3,(IF(Table2[[#This Row],[Previous Position]]&gt;10,1,2)))</f>
        <v>2</v>
      </c>
      <c r="F453" s="1">
        <v>30</v>
      </c>
      <c r="G453" s="1">
        <v>0</v>
      </c>
      <c r="H453" s="1" t="s">
        <v>6392</v>
      </c>
      <c r="I453" s="1">
        <v>0.01</v>
      </c>
      <c r="J453" s="1">
        <v>0</v>
      </c>
      <c r="K453" s="1">
        <v>0.03</v>
      </c>
      <c r="L453" s="1">
        <v>10700000</v>
      </c>
      <c r="M453" s="1" t="s">
        <v>6391</v>
      </c>
    </row>
    <row r="454" spans="1:13" x14ac:dyDescent="0.25">
      <c r="A454" s="1" t="s">
        <v>6390</v>
      </c>
      <c r="B454" s="1">
        <v>9</v>
      </c>
      <c r="C454" s="1">
        <v>9</v>
      </c>
      <c r="D454" s="1">
        <f>IF(Table2[[#This Row],[Position]]&lt;4,3,(IF(Table2[[#This Row],[Position]]&gt;10,1,2)))</f>
        <v>2</v>
      </c>
      <c r="E454" s="1">
        <f>IF(Table2[[#This Row],[Previous Position]]&lt;4,3,(IF(Table2[[#This Row],[Previous Position]]&gt;10,1,2)))</f>
        <v>2</v>
      </c>
      <c r="F454" s="1">
        <v>50</v>
      </c>
      <c r="G454" s="1">
        <v>41.93</v>
      </c>
      <c r="H454" s="1" t="s">
        <v>5959</v>
      </c>
      <c r="I454" s="1">
        <v>0.01</v>
      </c>
      <c r="J454" s="1">
        <v>0.03</v>
      </c>
      <c r="K454" s="1">
        <v>0.98</v>
      </c>
      <c r="L454" s="1">
        <v>188000</v>
      </c>
      <c r="M454" s="1" t="s">
        <v>6389</v>
      </c>
    </row>
    <row r="455" spans="1:13" x14ac:dyDescent="0.25">
      <c r="A455" s="1" t="s">
        <v>6388</v>
      </c>
      <c r="B455" s="1">
        <v>9</v>
      </c>
      <c r="C455" s="1">
        <v>8</v>
      </c>
      <c r="D455" s="1">
        <f>IF(Table2[[#This Row],[Position]]&lt;4,3,(IF(Table2[[#This Row],[Position]]&gt;10,1,2)))</f>
        <v>2</v>
      </c>
      <c r="E455" s="1">
        <f>IF(Table2[[#This Row],[Previous Position]]&lt;4,3,(IF(Table2[[#This Row],[Previous Position]]&gt;10,1,2)))</f>
        <v>2</v>
      </c>
      <c r="F455" s="1">
        <v>50</v>
      </c>
      <c r="G455" s="1">
        <v>11.89</v>
      </c>
      <c r="H455" s="1" t="s">
        <v>5737</v>
      </c>
      <c r="I455" s="1">
        <v>0.01</v>
      </c>
      <c r="J455" s="1">
        <v>0.01</v>
      </c>
      <c r="K455" s="1">
        <v>0.98</v>
      </c>
      <c r="L455" s="1">
        <v>60500000</v>
      </c>
      <c r="M455" s="1" t="s">
        <v>6387</v>
      </c>
    </row>
    <row r="456" spans="1:13" x14ac:dyDescent="0.25">
      <c r="A456" s="1" t="s">
        <v>6386</v>
      </c>
      <c r="B456" s="1">
        <v>5</v>
      </c>
      <c r="C456" s="1">
        <v>5</v>
      </c>
      <c r="D456" s="1">
        <f>IF(Table2[[#This Row],[Position]]&lt;4,3,(IF(Table2[[#This Row],[Position]]&gt;10,1,2)))</f>
        <v>2</v>
      </c>
      <c r="E456" s="1">
        <f>IF(Table2[[#This Row],[Previous Position]]&lt;4,3,(IF(Table2[[#This Row],[Previous Position]]&gt;10,1,2)))</f>
        <v>2</v>
      </c>
      <c r="F456" s="1">
        <v>30</v>
      </c>
      <c r="G456" s="1">
        <v>0</v>
      </c>
      <c r="H456" s="1" t="s">
        <v>5959</v>
      </c>
      <c r="I456" s="1">
        <v>0.01</v>
      </c>
      <c r="J456" s="1">
        <v>0</v>
      </c>
      <c r="K456" s="1">
        <v>0.93</v>
      </c>
      <c r="L456" s="1">
        <v>373000</v>
      </c>
      <c r="M456" s="1" t="s">
        <v>6385</v>
      </c>
    </row>
    <row r="457" spans="1:13" x14ac:dyDescent="0.25">
      <c r="A457" s="1" t="s">
        <v>3480</v>
      </c>
      <c r="B457" s="1">
        <v>6</v>
      </c>
      <c r="C457" s="1">
        <v>7</v>
      </c>
      <c r="D457" s="1">
        <f>IF(Table2[[#This Row],[Position]]&lt;4,3,(IF(Table2[[#This Row],[Position]]&gt;10,1,2)))</f>
        <v>2</v>
      </c>
      <c r="E457" s="1">
        <f>IF(Table2[[#This Row],[Previous Position]]&lt;4,3,(IF(Table2[[#This Row],[Previous Position]]&gt;10,1,2)))</f>
        <v>2</v>
      </c>
      <c r="F457" s="1">
        <v>30</v>
      </c>
      <c r="G457" s="1">
        <v>0</v>
      </c>
      <c r="H457" s="1" t="s">
        <v>5780</v>
      </c>
      <c r="I457" s="1">
        <v>0.01</v>
      </c>
      <c r="J457" s="1">
        <v>0</v>
      </c>
      <c r="K457" s="1">
        <v>0.68</v>
      </c>
      <c r="L457" s="1">
        <v>73700000</v>
      </c>
      <c r="M457" s="1" t="s">
        <v>3481</v>
      </c>
    </row>
    <row r="458" spans="1:13" x14ac:dyDescent="0.25">
      <c r="A458" s="1" t="s">
        <v>6384</v>
      </c>
      <c r="B458" s="1">
        <v>6</v>
      </c>
      <c r="C458" s="1">
        <v>7</v>
      </c>
      <c r="D458" s="1">
        <f>IF(Table2[[#This Row],[Position]]&lt;4,3,(IF(Table2[[#This Row],[Position]]&gt;10,1,2)))</f>
        <v>2</v>
      </c>
      <c r="E458" s="1">
        <f>IF(Table2[[#This Row],[Previous Position]]&lt;4,3,(IF(Table2[[#This Row],[Previous Position]]&gt;10,1,2)))</f>
        <v>2</v>
      </c>
      <c r="F458" s="1">
        <v>30</v>
      </c>
      <c r="G458" s="1">
        <v>0</v>
      </c>
      <c r="H458" s="1" t="s">
        <v>5847</v>
      </c>
      <c r="I458" s="1">
        <v>0.01</v>
      </c>
      <c r="J458" s="1">
        <v>0</v>
      </c>
      <c r="K458" s="1">
        <v>0.14000000000000001</v>
      </c>
      <c r="L458" s="1">
        <v>137000000</v>
      </c>
      <c r="M458" s="1" t="s">
        <v>6383</v>
      </c>
    </row>
    <row r="459" spans="1:13" x14ac:dyDescent="0.25">
      <c r="A459" s="1" t="s">
        <v>1734</v>
      </c>
      <c r="B459" s="1">
        <v>8</v>
      </c>
      <c r="C459" s="1">
        <v>8</v>
      </c>
      <c r="D459" s="1">
        <f>IF(Table2[[#This Row],[Position]]&lt;4,3,(IF(Table2[[#This Row],[Position]]&gt;10,1,2)))</f>
        <v>2</v>
      </c>
      <c r="E459" s="1">
        <f>IF(Table2[[#This Row],[Previous Position]]&lt;4,3,(IF(Table2[[#This Row],[Previous Position]]&gt;10,1,2)))</f>
        <v>2</v>
      </c>
      <c r="F459" s="1">
        <v>50</v>
      </c>
      <c r="G459" s="1">
        <v>3.92</v>
      </c>
      <c r="H459" s="1" t="s">
        <v>5898</v>
      </c>
      <c r="I459" s="1">
        <v>0.01</v>
      </c>
      <c r="J459" s="1">
        <v>0</v>
      </c>
      <c r="K459" s="1">
        <v>0.56000000000000005</v>
      </c>
      <c r="L459" s="1">
        <v>56300000</v>
      </c>
      <c r="M459" s="1" t="s">
        <v>1735</v>
      </c>
    </row>
    <row r="460" spans="1:13" x14ac:dyDescent="0.25">
      <c r="A460" s="1" t="s">
        <v>6382</v>
      </c>
      <c r="B460" s="1">
        <v>10</v>
      </c>
      <c r="C460" s="1">
        <v>14</v>
      </c>
      <c r="D460" s="1">
        <f>IF(Table2[[#This Row],[Position]]&lt;4,3,(IF(Table2[[#This Row],[Position]]&gt;10,1,2)))</f>
        <v>2</v>
      </c>
      <c r="E460" s="1">
        <f>IF(Table2[[#This Row],[Previous Position]]&lt;4,3,(IF(Table2[[#This Row],[Previous Position]]&gt;10,1,2)))</f>
        <v>1</v>
      </c>
      <c r="F460" s="1">
        <v>50</v>
      </c>
      <c r="G460" s="1">
        <v>0</v>
      </c>
      <c r="H460" s="1" t="s">
        <v>5757</v>
      </c>
      <c r="I460" s="1">
        <v>0.01</v>
      </c>
      <c r="J460" s="1">
        <v>0</v>
      </c>
      <c r="K460" s="1">
        <v>0</v>
      </c>
      <c r="L460" s="1">
        <v>8300000</v>
      </c>
      <c r="M460" s="1" t="s">
        <v>6381</v>
      </c>
    </row>
    <row r="461" spans="1:13" x14ac:dyDescent="0.25">
      <c r="A461" s="1" t="s">
        <v>6380</v>
      </c>
      <c r="B461" s="1">
        <v>10</v>
      </c>
      <c r="C461" s="1">
        <v>10</v>
      </c>
      <c r="D461" s="1">
        <f>IF(Table2[[#This Row],[Position]]&lt;4,3,(IF(Table2[[#This Row],[Position]]&gt;10,1,2)))</f>
        <v>2</v>
      </c>
      <c r="E461" s="1">
        <f>IF(Table2[[#This Row],[Previous Position]]&lt;4,3,(IF(Table2[[#This Row],[Previous Position]]&gt;10,1,2)))</f>
        <v>2</v>
      </c>
      <c r="F461" s="1">
        <v>50</v>
      </c>
      <c r="G461" s="1">
        <v>13.84</v>
      </c>
      <c r="H461" s="1" t="s">
        <v>5847</v>
      </c>
      <c r="I461" s="1">
        <v>0.01</v>
      </c>
      <c r="J461" s="1">
        <v>0.01</v>
      </c>
      <c r="K461" s="1">
        <v>0.22</v>
      </c>
      <c r="L461" s="1">
        <v>67200000</v>
      </c>
      <c r="M461" s="1" t="s">
        <v>6379</v>
      </c>
    </row>
    <row r="462" spans="1:13" x14ac:dyDescent="0.25">
      <c r="A462" s="1" t="s">
        <v>1752</v>
      </c>
      <c r="B462" s="1">
        <v>9</v>
      </c>
      <c r="C462" s="1">
        <v>9</v>
      </c>
      <c r="D462" s="1">
        <f>IF(Table2[[#This Row],[Position]]&lt;4,3,(IF(Table2[[#This Row],[Position]]&gt;10,1,2)))</f>
        <v>2</v>
      </c>
      <c r="E462" s="1">
        <f>IF(Table2[[#This Row],[Previous Position]]&lt;4,3,(IF(Table2[[#This Row],[Previous Position]]&gt;10,1,2)))</f>
        <v>2</v>
      </c>
      <c r="F462" s="1">
        <v>50</v>
      </c>
      <c r="G462" s="1">
        <v>28.98</v>
      </c>
      <c r="H462" s="1" t="s">
        <v>5685</v>
      </c>
      <c r="I462" s="1">
        <v>0.01</v>
      </c>
      <c r="J462" s="1">
        <v>0.02</v>
      </c>
      <c r="K462" s="1">
        <v>0.9</v>
      </c>
      <c r="L462" s="1">
        <v>21900000</v>
      </c>
      <c r="M462" s="1" t="s">
        <v>1753</v>
      </c>
    </row>
    <row r="463" spans="1:13" x14ac:dyDescent="0.25">
      <c r="A463" s="1" t="s">
        <v>6378</v>
      </c>
      <c r="B463" s="1">
        <v>6</v>
      </c>
      <c r="C463" s="1">
        <v>5</v>
      </c>
      <c r="D463" s="1">
        <f>IF(Table2[[#This Row],[Position]]&lt;4,3,(IF(Table2[[#This Row],[Position]]&gt;10,1,2)))</f>
        <v>2</v>
      </c>
      <c r="E463" s="1">
        <f>IF(Table2[[#This Row],[Previous Position]]&lt;4,3,(IF(Table2[[#This Row],[Previous Position]]&gt;10,1,2)))</f>
        <v>2</v>
      </c>
      <c r="F463" s="1">
        <v>30</v>
      </c>
      <c r="G463" s="1">
        <v>7.72</v>
      </c>
      <c r="H463" s="1" t="s">
        <v>5674</v>
      </c>
      <c r="I463" s="1">
        <v>0.01</v>
      </c>
      <c r="J463" s="1">
        <v>0</v>
      </c>
      <c r="K463" s="1">
        <v>0.79</v>
      </c>
      <c r="L463" s="1">
        <v>8600000</v>
      </c>
      <c r="M463" s="1" t="s">
        <v>6377</v>
      </c>
    </row>
    <row r="464" spans="1:13" x14ac:dyDescent="0.25">
      <c r="A464" s="1" t="s">
        <v>6376</v>
      </c>
      <c r="B464" s="1">
        <v>9</v>
      </c>
      <c r="C464" s="1">
        <v>10</v>
      </c>
      <c r="D464" s="1">
        <f>IF(Table2[[#This Row],[Position]]&lt;4,3,(IF(Table2[[#This Row],[Position]]&gt;10,1,2)))</f>
        <v>2</v>
      </c>
      <c r="E464" s="1">
        <f>IF(Table2[[#This Row],[Previous Position]]&lt;4,3,(IF(Table2[[#This Row],[Previous Position]]&gt;10,1,2)))</f>
        <v>2</v>
      </c>
      <c r="F464" s="1">
        <v>50</v>
      </c>
      <c r="G464" s="1">
        <v>11.4</v>
      </c>
      <c r="H464" s="1" t="s">
        <v>5847</v>
      </c>
      <c r="I464" s="1">
        <v>0.01</v>
      </c>
      <c r="J464" s="1">
        <v>0</v>
      </c>
      <c r="K464" s="1">
        <v>0.16</v>
      </c>
      <c r="L464" s="1">
        <v>31800000</v>
      </c>
      <c r="M464" s="1" t="s">
        <v>6375</v>
      </c>
    </row>
    <row r="465" spans="1:13" x14ac:dyDescent="0.25">
      <c r="A465" s="1" t="s">
        <v>6307</v>
      </c>
      <c r="B465" s="1">
        <v>5</v>
      </c>
      <c r="C465" s="1">
        <v>7</v>
      </c>
      <c r="D465" s="1">
        <f>IF(Table2[[#This Row],[Position]]&lt;4,3,(IF(Table2[[#This Row],[Position]]&gt;10,1,2)))</f>
        <v>2</v>
      </c>
      <c r="E465" s="1">
        <f>IF(Table2[[#This Row],[Previous Position]]&lt;4,3,(IF(Table2[[#This Row],[Previous Position]]&gt;10,1,2)))</f>
        <v>2</v>
      </c>
      <c r="F465" s="1">
        <v>30</v>
      </c>
      <c r="G465" s="1">
        <v>0</v>
      </c>
      <c r="H465" s="1" t="s">
        <v>6374</v>
      </c>
      <c r="I465" s="1">
        <v>0.01</v>
      </c>
      <c r="J465" s="1">
        <v>0</v>
      </c>
      <c r="K465" s="1">
        <v>0.21</v>
      </c>
      <c r="L465" s="1">
        <v>175000</v>
      </c>
      <c r="M465" s="1" t="s">
        <v>6305</v>
      </c>
    </row>
    <row r="466" spans="1:13" x14ac:dyDescent="0.25">
      <c r="A466" s="1" t="s">
        <v>6307</v>
      </c>
      <c r="B466" s="1">
        <v>6</v>
      </c>
      <c r="C466" s="1">
        <v>5</v>
      </c>
      <c r="D466" s="1">
        <f>IF(Table2[[#This Row],[Position]]&lt;4,3,(IF(Table2[[#This Row],[Position]]&gt;10,1,2)))</f>
        <v>2</v>
      </c>
      <c r="E466" s="1">
        <f>IF(Table2[[#This Row],[Previous Position]]&lt;4,3,(IF(Table2[[#This Row],[Previous Position]]&gt;10,1,2)))</f>
        <v>2</v>
      </c>
      <c r="F466" s="1">
        <v>30</v>
      </c>
      <c r="G466" s="1">
        <v>0</v>
      </c>
      <c r="H466" s="1" t="s">
        <v>6373</v>
      </c>
      <c r="I466" s="1">
        <v>0.01</v>
      </c>
      <c r="J466" s="1">
        <v>0</v>
      </c>
      <c r="K466" s="1">
        <v>0.21</v>
      </c>
      <c r="L466" s="1">
        <v>175000</v>
      </c>
      <c r="M466" s="1" t="s">
        <v>6305</v>
      </c>
    </row>
    <row r="467" spans="1:13" x14ac:dyDescent="0.25">
      <c r="A467" s="1" t="s">
        <v>6372</v>
      </c>
      <c r="B467" s="1">
        <v>5</v>
      </c>
      <c r="C467" s="1">
        <v>5</v>
      </c>
      <c r="D467" s="1">
        <f>IF(Table2[[#This Row],[Position]]&lt;4,3,(IF(Table2[[#This Row],[Position]]&gt;10,1,2)))</f>
        <v>2</v>
      </c>
      <c r="E467" s="1">
        <f>IF(Table2[[#This Row],[Previous Position]]&lt;4,3,(IF(Table2[[#This Row],[Previous Position]]&gt;10,1,2)))</f>
        <v>2</v>
      </c>
      <c r="F467" s="1">
        <v>30</v>
      </c>
      <c r="G467" s="1">
        <v>0</v>
      </c>
      <c r="H467" s="1" t="s">
        <v>6371</v>
      </c>
      <c r="I467" s="1">
        <v>0.01</v>
      </c>
      <c r="J467" s="1">
        <v>0</v>
      </c>
      <c r="K467" s="1">
        <v>0.08</v>
      </c>
      <c r="L467" s="1">
        <v>19000</v>
      </c>
      <c r="M467" s="1" t="s">
        <v>6370</v>
      </c>
    </row>
    <row r="468" spans="1:13" x14ac:dyDescent="0.25">
      <c r="A468" s="1" t="s">
        <v>6369</v>
      </c>
      <c r="B468" s="1">
        <v>10</v>
      </c>
      <c r="C468" s="1">
        <v>9</v>
      </c>
      <c r="D468" s="1">
        <f>IF(Table2[[#This Row],[Position]]&lt;4,3,(IF(Table2[[#This Row],[Position]]&gt;10,1,2)))</f>
        <v>2</v>
      </c>
      <c r="E468" s="1">
        <f>IF(Table2[[#This Row],[Previous Position]]&lt;4,3,(IF(Table2[[#This Row],[Previous Position]]&gt;10,1,2)))</f>
        <v>2</v>
      </c>
      <c r="F468" s="1">
        <v>50</v>
      </c>
      <c r="G468" s="1">
        <v>0</v>
      </c>
      <c r="H468" s="1" t="s">
        <v>5954</v>
      </c>
      <c r="I468" s="1">
        <v>0.01</v>
      </c>
      <c r="J468" s="1">
        <v>0</v>
      </c>
      <c r="K468" s="1">
        <v>0</v>
      </c>
      <c r="L468" s="1">
        <v>9490000</v>
      </c>
      <c r="M468" s="1" t="s">
        <v>6368</v>
      </c>
    </row>
    <row r="469" spans="1:13" x14ac:dyDescent="0.25">
      <c r="A469" s="1" t="s">
        <v>6367</v>
      </c>
      <c r="B469" s="1">
        <v>5</v>
      </c>
      <c r="C469" s="1">
        <v>5</v>
      </c>
      <c r="D469" s="1">
        <f>IF(Table2[[#This Row],[Position]]&lt;4,3,(IF(Table2[[#This Row],[Position]]&gt;10,1,2)))</f>
        <v>2</v>
      </c>
      <c r="E469" s="1">
        <f>IF(Table2[[#This Row],[Previous Position]]&lt;4,3,(IF(Table2[[#This Row],[Previous Position]]&gt;10,1,2)))</f>
        <v>2</v>
      </c>
      <c r="F469" s="1">
        <v>30</v>
      </c>
      <c r="G469" s="1">
        <v>0</v>
      </c>
      <c r="H469" s="1" t="s">
        <v>5834</v>
      </c>
      <c r="I469" s="1">
        <v>0.01</v>
      </c>
      <c r="J469" s="1">
        <v>0</v>
      </c>
      <c r="K469" s="1">
        <v>0</v>
      </c>
      <c r="L469" s="1">
        <v>3280000</v>
      </c>
      <c r="M469" s="1" t="s">
        <v>6366</v>
      </c>
    </row>
    <row r="470" spans="1:13" x14ac:dyDescent="0.25">
      <c r="A470" s="1" t="s">
        <v>6365</v>
      </c>
      <c r="B470" s="1">
        <v>6</v>
      </c>
      <c r="C470" s="1">
        <v>6</v>
      </c>
      <c r="D470" s="1">
        <f>IF(Table2[[#This Row],[Position]]&lt;4,3,(IF(Table2[[#This Row],[Position]]&gt;10,1,2)))</f>
        <v>2</v>
      </c>
      <c r="E470" s="1">
        <f>IF(Table2[[#This Row],[Previous Position]]&lt;4,3,(IF(Table2[[#This Row],[Previous Position]]&gt;10,1,2)))</f>
        <v>2</v>
      </c>
      <c r="F470" s="1">
        <v>30</v>
      </c>
      <c r="G470" s="1">
        <v>0</v>
      </c>
      <c r="H470" s="1" t="s">
        <v>6364</v>
      </c>
      <c r="I470" s="1">
        <v>0.01</v>
      </c>
      <c r="J470" s="1">
        <v>0</v>
      </c>
      <c r="K470" s="1">
        <v>0.11</v>
      </c>
      <c r="L470" s="1">
        <v>20000</v>
      </c>
      <c r="M470" s="1" t="s">
        <v>6363</v>
      </c>
    </row>
    <row r="471" spans="1:13" x14ac:dyDescent="0.25">
      <c r="A471" s="1" t="s">
        <v>6206</v>
      </c>
      <c r="B471" s="1">
        <v>6</v>
      </c>
      <c r="C471" s="1">
        <v>0</v>
      </c>
      <c r="D471" s="1">
        <f>IF(Table2[[#This Row],[Position]]&lt;4,3,(IF(Table2[[#This Row],[Position]]&gt;10,1,2)))</f>
        <v>2</v>
      </c>
      <c r="E471" s="1">
        <f>IF(Table2[[#This Row],[Previous Position]]&lt;4,3,(IF(Table2[[#This Row],[Previous Position]]&gt;10,1,2)))</f>
        <v>3</v>
      </c>
      <c r="F471" s="1">
        <v>30</v>
      </c>
      <c r="G471" s="1">
        <v>0</v>
      </c>
      <c r="H471" s="1" t="s">
        <v>5773</v>
      </c>
      <c r="I471" s="1">
        <v>0.01</v>
      </c>
      <c r="J471" s="1">
        <v>0</v>
      </c>
      <c r="K471" s="1">
        <v>0.17</v>
      </c>
      <c r="L471" s="1">
        <v>224000</v>
      </c>
      <c r="M471" s="1" t="s">
        <v>6204</v>
      </c>
    </row>
    <row r="472" spans="1:13" x14ac:dyDescent="0.25">
      <c r="A472" s="1" t="s">
        <v>6206</v>
      </c>
      <c r="B472" s="1">
        <v>5</v>
      </c>
      <c r="C472" s="1">
        <v>0</v>
      </c>
      <c r="D472" s="1">
        <f>IF(Table2[[#This Row],[Position]]&lt;4,3,(IF(Table2[[#This Row],[Position]]&gt;10,1,2)))</f>
        <v>2</v>
      </c>
      <c r="E472" s="1">
        <f>IF(Table2[[#This Row],[Previous Position]]&lt;4,3,(IF(Table2[[#This Row],[Previous Position]]&gt;10,1,2)))</f>
        <v>3</v>
      </c>
      <c r="F472" s="1">
        <v>30</v>
      </c>
      <c r="G472" s="1">
        <v>0</v>
      </c>
      <c r="H472" s="1" t="s">
        <v>6362</v>
      </c>
      <c r="I472" s="1">
        <v>0.01</v>
      </c>
      <c r="J472" s="1">
        <v>0</v>
      </c>
      <c r="K472" s="1">
        <v>0.17</v>
      </c>
      <c r="L472" s="1">
        <v>224000</v>
      </c>
      <c r="M472" s="1" t="s">
        <v>6204</v>
      </c>
    </row>
    <row r="473" spans="1:13" x14ac:dyDescent="0.25">
      <c r="A473" s="1" t="s">
        <v>5090</v>
      </c>
      <c r="B473" s="1">
        <v>10</v>
      </c>
      <c r="C473" s="1">
        <v>8</v>
      </c>
      <c r="D473" s="1">
        <f>IF(Table2[[#This Row],[Position]]&lt;4,3,(IF(Table2[[#This Row],[Position]]&gt;10,1,2)))</f>
        <v>2</v>
      </c>
      <c r="E473" s="1">
        <f>IF(Table2[[#This Row],[Previous Position]]&lt;4,3,(IF(Table2[[#This Row],[Previous Position]]&gt;10,1,2)))</f>
        <v>2</v>
      </c>
      <c r="F473" s="1">
        <v>50</v>
      </c>
      <c r="G473" s="1">
        <v>0</v>
      </c>
      <c r="H473" s="1" t="s">
        <v>5699</v>
      </c>
      <c r="I473" s="1">
        <v>0.01</v>
      </c>
      <c r="J473" s="1">
        <v>0</v>
      </c>
      <c r="K473" s="1">
        <v>0.12</v>
      </c>
      <c r="L473" s="1">
        <v>1950000</v>
      </c>
      <c r="M473" s="1" t="s">
        <v>5091</v>
      </c>
    </row>
    <row r="474" spans="1:13" x14ac:dyDescent="0.25">
      <c r="A474" s="1" t="s">
        <v>6361</v>
      </c>
      <c r="B474" s="1">
        <v>10</v>
      </c>
      <c r="C474" s="1">
        <v>9</v>
      </c>
      <c r="D474" s="1">
        <f>IF(Table2[[#This Row],[Position]]&lt;4,3,(IF(Table2[[#This Row],[Position]]&gt;10,1,2)))</f>
        <v>2</v>
      </c>
      <c r="E474" s="1">
        <f>IF(Table2[[#This Row],[Previous Position]]&lt;4,3,(IF(Table2[[#This Row],[Previous Position]]&gt;10,1,2)))</f>
        <v>2</v>
      </c>
      <c r="F474" s="1">
        <v>50</v>
      </c>
      <c r="G474" s="1">
        <v>11.63</v>
      </c>
      <c r="H474" s="1" t="s">
        <v>5839</v>
      </c>
      <c r="I474" s="1">
        <v>0.01</v>
      </c>
      <c r="J474" s="1">
        <v>0</v>
      </c>
      <c r="K474" s="1">
        <v>0.89</v>
      </c>
      <c r="L474" s="1">
        <v>25300000</v>
      </c>
      <c r="M474" s="1" t="s">
        <v>6360</v>
      </c>
    </row>
    <row r="475" spans="1:13" x14ac:dyDescent="0.25">
      <c r="A475" s="1" t="s">
        <v>6198</v>
      </c>
      <c r="B475" s="1">
        <v>6</v>
      </c>
      <c r="C475" s="1">
        <v>5</v>
      </c>
      <c r="D475" s="1">
        <f>IF(Table2[[#This Row],[Position]]&lt;4,3,(IF(Table2[[#This Row],[Position]]&gt;10,1,2)))</f>
        <v>2</v>
      </c>
      <c r="E475" s="1">
        <f>IF(Table2[[#This Row],[Previous Position]]&lt;4,3,(IF(Table2[[#This Row],[Previous Position]]&gt;10,1,2)))</f>
        <v>2</v>
      </c>
      <c r="F475" s="1">
        <v>30</v>
      </c>
      <c r="G475" s="1">
        <v>0</v>
      </c>
      <c r="H475" s="1" t="s">
        <v>6207</v>
      </c>
      <c r="I475" s="1">
        <v>0.01</v>
      </c>
      <c r="J475" s="1">
        <v>0</v>
      </c>
      <c r="K475" s="1">
        <v>0.19</v>
      </c>
      <c r="L475" s="1">
        <v>232000</v>
      </c>
      <c r="M475" s="1" t="s">
        <v>6197</v>
      </c>
    </row>
    <row r="476" spans="1:13" x14ac:dyDescent="0.25">
      <c r="A476" s="1" t="s">
        <v>6198</v>
      </c>
      <c r="B476" s="1">
        <v>5</v>
      </c>
      <c r="C476" s="1">
        <v>4</v>
      </c>
      <c r="D476" s="1">
        <f>IF(Table2[[#This Row],[Position]]&lt;4,3,(IF(Table2[[#This Row],[Position]]&gt;10,1,2)))</f>
        <v>2</v>
      </c>
      <c r="E476" s="1">
        <f>IF(Table2[[#This Row],[Previous Position]]&lt;4,3,(IF(Table2[[#This Row],[Previous Position]]&gt;10,1,2)))</f>
        <v>2</v>
      </c>
      <c r="F476" s="1">
        <v>30</v>
      </c>
      <c r="G476" s="1">
        <v>0</v>
      </c>
      <c r="H476" s="1" t="s">
        <v>6231</v>
      </c>
      <c r="I476" s="1">
        <v>0.01</v>
      </c>
      <c r="J476" s="1">
        <v>0</v>
      </c>
      <c r="K476" s="1">
        <v>0.19</v>
      </c>
      <c r="L476" s="1">
        <v>232000</v>
      </c>
      <c r="M476" s="1" t="s">
        <v>6197</v>
      </c>
    </row>
    <row r="477" spans="1:13" x14ac:dyDescent="0.25">
      <c r="A477" s="1" t="s">
        <v>6359</v>
      </c>
      <c r="B477" s="1">
        <v>10</v>
      </c>
      <c r="C477" s="1">
        <v>10</v>
      </c>
      <c r="D477" s="1">
        <f>IF(Table2[[#This Row],[Position]]&lt;4,3,(IF(Table2[[#This Row],[Position]]&gt;10,1,2)))</f>
        <v>2</v>
      </c>
      <c r="E477" s="1">
        <f>IF(Table2[[#This Row],[Previous Position]]&lt;4,3,(IF(Table2[[#This Row],[Previous Position]]&gt;10,1,2)))</f>
        <v>2</v>
      </c>
      <c r="F477" s="1">
        <v>50</v>
      </c>
      <c r="G477" s="1">
        <v>4.82</v>
      </c>
      <c r="H477" s="1" t="s">
        <v>6358</v>
      </c>
      <c r="I477" s="1">
        <v>0.01</v>
      </c>
      <c r="J477" s="1">
        <v>0</v>
      </c>
      <c r="K477" s="1">
        <v>0.26</v>
      </c>
      <c r="L477" s="1">
        <v>408000</v>
      </c>
      <c r="M477" s="1" t="s">
        <v>6357</v>
      </c>
    </row>
    <row r="478" spans="1:13" x14ac:dyDescent="0.25">
      <c r="A478" s="1" t="s">
        <v>1488</v>
      </c>
      <c r="B478" s="1">
        <v>9</v>
      </c>
      <c r="C478" s="1">
        <v>9</v>
      </c>
      <c r="D478" s="1">
        <f>IF(Table2[[#This Row],[Position]]&lt;4,3,(IF(Table2[[#This Row],[Position]]&gt;10,1,2)))</f>
        <v>2</v>
      </c>
      <c r="E478" s="1">
        <f>IF(Table2[[#This Row],[Previous Position]]&lt;4,3,(IF(Table2[[#This Row],[Previous Position]]&gt;10,1,2)))</f>
        <v>2</v>
      </c>
      <c r="F478" s="1">
        <v>50</v>
      </c>
      <c r="G478" s="1">
        <v>16.8</v>
      </c>
      <c r="H478" s="1" t="s">
        <v>5744</v>
      </c>
      <c r="I478" s="1">
        <v>0.01</v>
      </c>
      <c r="J478" s="1">
        <v>0.01</v>
      </c>
      <c r="K478" s="1">
        <v>0.69</v>
      </c>
      <c r="L478" s="1">
        <v>1180000</v>
      </c>
      <c r="M478" s="1" t="s">
        <v>1489</v>
      </c>
    </row>
    <row r="479" spans="1:13" x14ac:dyDescent="0.25">
      <c r="A479" s="1" t="s">
        <v>6356</v>
      </c>
      <c r="B479" s="1">
        <v>18</v>
      </c>
      <c r="C479" s="1">
        <v>17</v>
      </c>
      <c r="D479" s="1">
        <f>IF(Table2[[#This Row],[Position]]&lt;4,3,(IF(Table2[[#This Row],[Position]]&gt;10,1,2)))</f>
        <v>1</v>
      </c>
      <c r="E479" s="1">
        <f>IF(Table2[[#This Row],[Previous Position]]&lt;4,3,(IF(Table2[[#This Row],[Previous Position]]&gt;10,1,2)))</f>
        <v>1</v>
      </c>
      <c r="F479" s="1">
        <v>480</v>
      </c>
      <c r="G479" s="1">
        <v>14.17</v>
      </c>
      <c r="H479" s="1" t="s">
        <v>5917</v>
      </c>
      <c r="I479" s="1">
        <v>0</v>
      </c>
      <c r="J479" s="1">
        <v>0.01</v>
      </c>
      <c r="K479" s="1">
        <v>0.04</v>
      </c>
      <c r="L479" s="1">
        <v>1610000000</v>
      </c>
      <c r="M479" s="1" t="s">
        <v>6355</v>
      </c>
    </row>
    <row r="480" spans="1:13" x14ac:dyDescent="0.25">
      <c r="A480" s="1" t="s">
        <v>6354</v>
      </c>
      <c r="B480" s="1">
        <v>12</v>
      </c>
      <c r="C480" s="1">
        <v>14</v>
      </c>
      <c r="D480" s="1">
        <f>IF(Table2[[#This Row],[Position]]&lt;4,3,(IF(Table2[[#This Row],[Position]]&gt;10,1,2)))</f>
        <v>1</v>
      </c>
      <c r="E480" s="1">
        <f>IF(Table2[[#This Row],[Previous Position]]&lt;4,3,(IF(Table2[[#This Row],[Previous Position]]&gt;10,1,2)))</f>
        <v>1</v>
      </c>
      <c r="F480" s="1">
        <v>110</v>
      </c>
      <c r="G480" s="1">
        <v>0</v>
      </c>
      <c r="H480" s="1" t="s">
        <v>5851</v>
      </c>
      <c r="I480" s="1">
        <v>0</v>
      </c>
      <c r="J480" s="1">
        <v>0</v>
      </c>
      <c r="K480" s="1">
        <v>0.03</v>
      </c>
      <c r="L480" s="1">
        <v>273000000</v>
      </c>
      <c r="M480" s="1" t="s">
        <v>6353</v>
      </c>
    </row>
    <row r="481" spans="1:13" x14ac:dyDescent="0.25">
      <c r="A481" s="1" t="s">
        <v>672</v>
      </c>
      <c r="B481" s="1">
        <v>11</v>
      </c>
      <c r="C481" s="1">
        <v>11</v>
      </c>
      <c r="D481" s="1">
        <f>IF(Table2[[#This Row],[Position]]&lt;4,3,(IF(Table2[[#This Row],[Position]]&gt;10,1,2)))</f>
        <v>1</v>
      </c>
      <c r="E481" s="1">
        <f>IF(Table2[[#This Row],[Previous Position]]&lt;4,3,(IF(Table2[[#This Row],[Previous Position]]&gt;10,1,2)))</f>
        <v>1</v>
      </c>
      <c r="F481" s="1">
        <v>30</v>
      </c>
      <c r="G481" s="1">
        <v>0</v>
      </c>
      <c r="H481" s="1" t="s">
        <v>5659</v>
      </c>
      <c r="I481" s="1">
        <v>0</v>
      </c>
      <c r="J481" s="1">
        <v>0</v>
      </c>
      <c r="K481" s="1">
        <v>0.78</v>
      </c>
      <c r="L481" s="1">
        <v>14200000</v>
      </c>
      <c r="M481" s="1" t="s">
        <v>674</v>
      </c>
    </row>
    <row r="482" spans="1:13" x14ac:dyDescent="0.25">
      <c r="A482" s="1" t="s">
        <v>6214</v>
      </c>
      <c r="B482" s="1">
        <v>11</v>
      </c>
      <c r="C482" s="1">
        <v>11</v>
      </c>
      <c r="D482" s="1">
        <f>IF(Table2[[#This Row],[Position]]&lt;4,3,(IF(Table2[[#This Row],[Position]]&gt;10,1,2)))</f>
        <v>1</v>
      </c>
      <c r="E482" s="1">
        <f>IF(Table2[[#This Row],[Previous Position]]&lt;4,3,(IF(Table2[[#This Row],[Previous Position]]&gt;10,1,2)))</f>
        <v>1</v>
      </c>
      <c r="F482" s="1">
        <v>30</v>
      </c>
      <c r="G482" s="1">
        <v>0</v>
      </c>
      <c r="H482" s="1" t="s">
        <v>5757</v>
      </c>
      <c r="I482" s="1">
        <v>0</v>
      </c>
      <c r="J482" s="1">
        <v>0</v>
      </c>
      <c r="K482" s="1">
        <v>0.6</v>
      </c>
      <c r="L482" s="1">
        <v>11300000</v>
      </c>
      <c r="M482" s="1" t="s">
        <v>6213</v>
      </c>
    </row>
    <row r="483" spans="1:13" x14ac:dyDescent="0.25">
      <c r="A483" s="1" t="s">
        <v>6352</v>
      </c>
      <c r="B483" s="1">
        <v>11</v>
      </c>
      <c r="C483" s="1">
        <v>11</v>
      </c>
      <c r="D483" s="1">
        <f>IF(Table2[[#This Row],[Position]]&lt;4,3,(IF(Table2[[#This Row],[Position]]&gt;10,1,2)))</f>
        <v>1</v>
      </c>
      <c r="E483" s="1">
        <f>IF(Table2[[#This Row],[Previous Position]]&lt;4,3,(IF(Table2[[#This Row],[Previous Position]]&gt;10,1,2)))</f>
        <v>1</v>
      </c>
      <c r="F483" s="1">
        <v>30</v>
      </c>
      <c r="G483" s="1">
        <v>0</v>
      </c>
      <c r="H483" s="1" t="s">
        <v>5780</v>
      </c>
      <c r="I483" s="1">
        <v>0</v>
      </c>
      <c r="J483" s="1">
        <v>0</v>
      </c>
      <c r="K483" s="1">
        <v>0.95</v>
      </c>
      <c r="L483" s="1">
        <v>334000000</v>
      </c>
      <c r="M483" s="1" t="s">
        <v>6351</v>
      </c>
    </row>
    <row r="484" spans="1:13" x14ac:dyDescent="0.25">
      <c r="A484" s="1" t="s">
        <v>5931</v>
      </c>
      <c r="B484" s="1">
        <v>11</v>
      </c>
      <c r="C484" s="1">
        <v>11</v>
      </c>
      <c r="D484" s="1">
        <f>IF(Table2[[#This Row],[Position]]&lt;4,3,(IF(Table2[[#This Row],[Position]]&gt;10,1,2)))</f>
        <v>1</v>
      </c>
      <c r="E484" s="1">
        <f>IF(Table2[[#This Row],[Previous Position]]&lt;4,3,(IF(Table2[[#This Row],[Previous Position]]&gt;10,1,2)))</f>
        <v>1</v>
      </c>
      <c r="F484" s="1">
        <v>30</v>
      </c>
      <c r="G484" s="1">
        <v>39.35</v>
      </c>
      <c r="H484" s="1" t="s">
        <v>5683</v>
      </c>
      <c r="I484" s="1">
        <v>0</v>
      </c>
      <c r="J484" s="1">
        <v>0.03</v>
      </c>
      <c r="K484" s="1">
        <v>0.78</v>
      </c>
      <c r="L484" s="1">
        <v>17200000</v>
      </c>
      <c r="M484" s="1" t="s">
        <v>5930</v>
      </c>
    </row>
    <row r="485" spans="1:13" x14ac:dyDescent="0.25">
      <c r="A485" s="1" t="s">
        <v>6206</v>
      </c>
      <c r="B485" s="1">
        <v>11</v>
      </c>
      <c r="C485" s="1">
        <v>0</v>
      </c>
      <c r="D485" s="1">
        <f>IF(Table2[[#This Row],[Position]]&lt;4,3,(IF(Table2[[#This Row],[Position]]&gt;10,1,2)))</f>
        <v>1</v>
      </c>
      <c r="E485" s="1">
        <f>IF(Table2[[#This Row],[Previous Position]]&lt;4,3,(IF(Table2[[#This Row],[Previous Position]]&gt;10,1,2)))</f>
        <v>3</v>
      </c>
      <c r="F485" s="1">
        <v>30</v>
      </c>
      <c r="G485" s="1">
        <v>0</v>
      </c>
      <c r="H485" s="1" t="s">
        <v>5662</v>
      </c>
      <c r="I485" s="1">
        <v>0</v>
      </c>
      <c r="J485" s="1">
        <v>0</v>
      </c>
      <c r="K485" s="1">
        <v>0.17</v>
      </c>
      <c r="L485" s="1">
        <v>224000</v>
      </c>
      <c r="M485" s="1" t="s">
        <v>6204</v>
      </c>
    </row>
    <row r="486" spans="1:13" x14ac:dyDescent="0.25">
      <c r="A486" s="1" t="s">
        <v>3556</v>
      </c>
      <c r="B486" s="1">
        <v>11</v>
      </c>
      <c r="C486" s="1">
        <v>11</v>
      </c>
      <c r="D486" s="1">
        <f>IF(Table2[[#This Row],[Position]]&lt;4,3,(IF(Table2[[#This Row],[Position]]&gt;10,1,2)))</f>
        <v>1</v>
      </c>
      <c r="E486" s="1">
        <f>IF(Table2[[#This Row],[Previous Position]]&lt;4,3,(IF(Table2[[#This Row],[Previous Position]]&gt;10,1,2)))</f>
        <v>1</v>
      </c>
      <c r="F486" s="1">
        <v>30</v>
      </c>
      <c r="G486" s="1">
        <v>19.14</v>
      </c>
      <c r="H486" s="1" t="s">
        <v>5811</v>
      </c>
      <c r="I486" s="1">
        <v>0</v>
      </c>
      <c r="J486" s="1">
        <v>0.01</v>
      </c>
      <c r="K486" s="1">
        <v>0.95</v>
      </c>
      <c r="L486" s="1">
        <v>97400000</v>
      </c>
      <c r="M486" s="1" t="s">
        <v>3557</v>
      </c>
    </row>
    <row r="487" spans="1:13" x14ac:dyDescent="0.25">
      <c r="A487" s="1" t="s">
        <v>6350</v>
      </c>
      <c r="B487" s="1">
        <v>11</v>
      </c>
      <c r="C487" s="1">
        <v>10</v>
      </c>
      <c r="D487" s="1">
        <f>IF(Table2[[#This Row],[Position]]&lt;4,3,(IF(Table2[[#This Row],[Position]]&gt;10,1,2)))</f>
        <v>1</v>
      </c>
      <c r="E487" s="1">
        <f>IF(Table2[[#This Row],[Previous Position]]&lt;4,3,(IF(Table2[[#This Row],[Previous Position]]&gt;10,1,2)))</f>
        <v>2</v>
      </c>
      <c r="F487" s="1">
        <v>30</v>
      </c>
      <c r="G487" s="1">
        <v>0</v>
      </c>
      <c r="H487" s="1" t="s">
        <v>5959</v>
      </c>
      <c r="I487" s="1">
        <v>0</v>
      </c>
      <c r="J487" s="1">
        <v>0</v>
      </c>
      <c r="K487" s="1">
        <v>0.99</v>
      </c>
      <c r="L487" s="1">
        <v>307000</v>
      </c>
      <c r="M487" s="1" t="s">
        <v>6349</v>
      </c>
    </row>
    <row r="488" spans="1:13" x14ac:dyDescent="0.25">
      <c r="A488" s="1" t="s">
        <v>6348</v>
      </c>
      <c r="B488" s="1">
        <v>11</v>
      </c>
      <c r="C488" s="1">
        <v>10</v>
      </c>
      <c r="D488" s="1">
        <f>IF(Table2[[#This Row],[Position]]&lt;4,3,(IF(Table2[[#This Row],[Position]]&gt;10,1,2)))</f>
        <v>1</v>
      </c>
      <c r="E488" s="1">
        <f>IF(Table2[[#This Row],[Previous Position]]&lt;4,3,(IF(Table2[[#This Row],[Previous Position]]&gt;10,1,2)))</f>
        <v>2</v>
      </c>
      <c r="F488" s="1">
        <v>30</v>
      </c>
      <c r="G488" s="1">
        <v>0</v>
      </c>
      <c r="H488" s="1" t="s">
        <v>5659</v>
      </c>
      <c r="I488" s="1">
        <v>0</v>
      </c>
      <c r="J488" s="1">
        <v>0</v>
      </c>
      <c r="K488" s="1">
        <v>0.01</v>
      </c>
      <c r="L488" s="1">
        <v>38400000</v>
      </c>
      <c r="M488" s="1" t="s">
        <v>6347</v>
      </c>
    </row>
    <row r="489" spans="1:13" x14ac:dyDescent="0.25">
      <c r="A489" s="1" t="s">
        <v>6346</v>
      </c>
      <c r="B489" s="1">
        <v>11</v>
      </c>
      <c r="C489" s="1">
        <v>10</v>
      </c>
      <c r="D489" s="1">
        <f>IF(Table2[[#This Row],[Position]]&lt;4,3,(IF(Table2[[#This Row],[Position]]&gt;10,1,2)))</f>
        <v>1</v>
      </c>
      <c r="E489" s="1">
        <f>IF(Table2[[#This Row],[Previous Position]]&lt;4,3,(IF(Table2[[#This Row],[Previous Position]]&gt;10,1,2)))</f>
        <v>2</v>
      </c>
      <c r="F489" s="1">
        <v>30</v>
      </c>
      <c r="G489" s="1">
        <v>28.1</v>
      </c>
      <c r="H489" s="1" t="s">
        <v>5963</v>
      </c>
      <c r="I489" s="1">
        <v>0</v>
      </c>
      <c r="J489" s="1">
        <v>0.02</v>
      </c>
      <c r="K489" s="1">
        <v>0.84</v>
      </c>
      <c r="L489" s="1">
        <v>54200000</v>
      </c>
      <c r="M489" s="1" t="s">
        <v>6345</v>
      </c>
    </row>
    <row r="490" spans="1:13" x14ac:dyDescent="0.25">
      <c r="A490" s="1" t="s">
        <v>2144</v>
      </c>
      <c r="B490" s="1">
        <v>4</v>
      </c>
      <c r="C490" s="1">
        <v>4</v>
      </c>
      <c r="D490" s="1">
        <f>IF(Table2[[#This Row],[Position]]&lt;4,3,(IF(Table2[[#This Row],[Position]]&gt;10,1,2)))</f>
        <v>2</v>
      </c>
      <c r="E490" s="1">
        <f>IF(Table2[[#This Row],[Previous Position]]&lt;4,3,(IF(Table2[[#This Row],[Previous Position]]&gt;10,1,2)))</f>
        <v>2</v>
      </c>
      <c r="F490" s="1">
        <v>20</v>
      </c>
      <c r="G490" s="1">
        <v>0</v>
      </c>
      <c r="H490" s="1" t="s">
        <v>5851</v>
      </c>
      <c r="I490" s="1">
        <v>0</v>
      </c>
      <c r="J490" s="1">
        <v>0</v>
      </c>
      <c r="K490" s="1">
        <v>0.19</v>
      </c>
      <c r="L490" s="1">
        <v>1320000</v>
      </c>
      <c r="M490" s="1" t="s">
        <v>2145</v>
      </c>
    </row>
    <row r="491" spans="1:13" x14ac:dyDescent="0.25">
      <c r="A491" s="1" t="s">
        <v>3925</v>
      </c>
      <c r="B491" s="1">
        <v>4</v>
      </c>
      <c r="C491" s="1">
        <v>4</v>
      </c>
      <c r="D491" s="1">
        <f>IF(Table2[[#This Row],[Position]]&lt;4,3,(IF(Table2[[#This Row],[Position]]&gt;10,1,2)))</f>
        <v>2</v>
      </c>
      <c r="E491" s="1">
        <f>IF(Table2[[#This Row],[Previous Position]]&lt;4,3,(IF(Table2[[#This Row],[Previous Position]]&gt;10,1,2)))</f>
        <v>2</v>
      </c>
      <c r="F491" s="1">
        <v>20</v>
      </c>
      <c r="G491" s="1">
        <v>0</v>
      </c>
      <c r="H491" s="1" t="s">
        <v>5978</v>
      </c>
      <c r="I491" s="1">
        <v>0</v>
      </c>
      <c r="J491" s="1">
        <v>0</v>
      </c>
      <c r="K491" s="1">
        <v>0.97</v>
      </c>
      <c r="L491" s="1">
        <v>182000</v>
      </c>
      <c r="M491" s="1" t="s">
        <v>3926</v>
      </c>
    </row>
    <row r="492" spans="1:13" x14ac:dyDescent="0.25">
      <c r="A492" s="1" t="s">
        <v>6344</v>
      </c>
      <c r="B492" s="1">
        <v>16</v>
      </c>
      <c r="C492" s="1">
        <v>16</v>
      </c>
      <c r="D492" s="1">
        <f>IF(Table2[[#This Row],[Position]]&lt;4,3,(IF(Table2[[#This Row],[Position]]&gt;10,1,2)))</f>
        <v>1</v>
      </c>
      <c r="E492" s="1">
        <f>IF(Table2[[#This Row],[Previous Position]]&lt;4,3,(IF(Table2[[#This Row],[Previous Position]]&gt;10,1,2)))</f>
        <v>1</v>
      </c>
      <c r="F492" s="1">
        <v>260</v>
      </c>
      <c r="G492" s="1">
        <v>0</v>
      </c>
      <c r="H492" s="1" t="s">
        <v>6343</v>
      </c>
      <c r="I492" s="1">
        <v>0</v>
      </c>
      <c r="J492" s="1">
        <v>0</v>
      </c>
      <c r="K492" s="1">
        <v>0.01</v>
      </c>
      <c r="L492" s="1">
        <v>667000</v>
      </c>
      <c r="M492" s="1" t="s">
        <v>6342</v>
      </c>
    </row>
    <row r="493" spans="1:13" x14ac:dyDescent="0.25">
      <c r="A493" s="1" t="s">
        <v>6341</v>
      </c>
      <c r="B493" s="1">
        <v>15</v>
      </c>
      <c r="C493" s="1">
        <v>16</v>
      </c>
      <c r="D493" s="1">
        <f>IF(Table2[[#This Row],[Position]]&lt;4,3,(IF(Table2[[#This Row],[Position]]&gt;10,1,2)))</f>
        <v>1</v>
      </c>
      <c r="E493" s="1">
        <f>IF(Table2[[#This Row],[Previous Position]]&lt;4,3,(IF(Table2[[#This Row],[Previous Position]]&gt;10,1,2)))</f>
        <v>1</v>
      </c>
      <c r="F493" s="1">
        <v>260</v>
      </c>
      <c r="G493" s="1">
        <v>13.75</v>
      </c>
      <c r="H493" s="1" t="s">
        <v>6082</v>
      </c>
      <c r="I493" s="1">
        <v>0</v>
      </c>
      <c r="J493" s="1">
        <v>0.01</v>
      </c>
      <c r="K493" s="1">
        <v>0.06</v>
      </c>
      <c r="L493" s="1">
        <v>139000</v>
      </c>
      <c r="M493" s="1" t="s">
        <v>6340</v>
      </c>
    </row>
    <row r="494" spans="1:13" x14ac:dyDescent="0.25">
      <c r="A494" s="1" t="s">
        <v>6339</v>
      </c>
      <c r="B494" s="1">
        <v>13</v>
      </c>
      <c r="C494" s="1">
        <v>0</v>
      </c>
      <c r="D494" s="1">
        <f>IF(Table2[[#This Row],[Position]]&lt;4,3,(IF(Table2[[#This Row],[Position]]&gt;10,1,2)))</f>
        <v>1</v>
      </c>
      <c r="E494" s="1">
        <f>IF(Table2[[#This Row],[Previous Position]]&lt;4,3,(IF(Table2[[#This Row],[Previous Position]]&gt;10,1,2)))</f>
        <v>3</v>
      </c>
      <c r="F494" s="1">
        <v>140</v>
      </c>
      <c r="G494" s="1">
        <v>2.25</v>
      </c>
      <c r="H494" s="1" t="s">
        <v>6338</v>
      </c>
      <c r="I494" s="1">
        <v>0</v>
      </c>
      <c r="J494" s="1">
        <v>0</v>
      </c>
      <c r="K494" s="1">
        <v>0.06</v>
      </c>
      <c r="L494" s="1">
        <v>66000</v>
      </c>
      <c r="M494" s="1" t="s">
        <v>6337</v>
      </c>
    </row>
    <row r="495" spans="1:13" x14ac:dyDescent="0.25">
      <c r="A495" s="1" t="s">
        <v>6336</v>
      </c>
      <c r="B495" s="1">
        <v>8</v>
      </c>
      <c r="C495" s="1">
        <v>7</v>
      </c>
      <c r="D495" s="1">
        <f>IF(Table2[[#This Row],[Position]]&lt;4,3,(IF(Table2[[#This Row],[Position]]&gt;10,1,2)))</f>
        <v>2</v>
      </c>
      <c r="E495" s="1">
        <f>IF(Table2[[#This Row],[Previous Position]]&lt;4,3,(IF(Table2[[#This Row],[Previous Position]]&gt;10,1,2)))</f>
        <v>2</v>
      </c>
      <c r="F495" s="1">
        <v>40</v>
      </c>
      <c r="G495" s="1">
        <v>27.76</v>
      </c>
      <c r="H495" s="1" t="s">
        <v>5674</v>
      </c>
      <c r="I495" s="1">
        <v>0</v>
      </c>
      <c r="J495" s="1">
        <v>0.01</v>
      </c>
      <c r="K495" s="1">
        <v>0.97</v>
      </c>
      <c r="L495" s="1">
        <v>278000000</v>
      </c>
      <c r="M495" s="1" t="s">
        <v>6335</v>
      </c>
    </row>
    <row r="496" spans="1:13" x14ac:dyDescent="0.25">
      <c r="A496" s="1" t="s">
        <v>6334</v>
      </c>
      <c r="B496" s="1">
        <v>10</v>
      </c>
      <c r="C496" s="1">
        <v>10</v>
      </c>
      <c r="D496" s="1">
        <f>IF(Table2[[#This Row],[Position]]&lt;4,3,(IF(Table2[[#This Row],[Position]]&gt;10,1,2)))</f>
        <v>2</v>
      </c>
      <c r="E496" s="1">
        <f>IF(Table2[[#This Row],[Previous Position]]&lt;4,3,(IF(Table2[[#This Row],[Previous Position]]&gt;10,1,2)))</f>
        <v>2</v>
      </c>
      <c r="F496" s="1">
        <v>40</v>
      </c>
      <c r="G496" s="1">
        <v>0</v>
      </c>
      <c r="H496" s="1" t="s">
        <v>6200</v>
      </c>
      <c r="I496" s="1">
        <v>0</v>
      </c>
      <c r="J496" s="1">
        <v>0</v>
      </c>
      <c r="K496" s="1">
        <v>0.02</v>
      </c>
      <c r="L496" s="1">
        <v>17000000</v>
      </c>
      <c r="M496" s="1" t="s">
        <v>6333</v>
      </c>
    </row>
    <row r="497" spans="1:13" x14ac:dyDescent="0.25">
      <c r="A497" s="1" t="s">
        <v>6332</v>
      </c>
      <c r="B497" s="1">
        <v>8</v>
      </c>
      <c r="C497" s="1">
        <v>9</v>
      </c>
      <c r="D497" s="1">
        <f>IF(Table2[[#This Row],[Position]]&lt;4,3,(IF(Table2[[#This Row],[Position]]&gt;10,1,2)))</f>
        <v>2</v>
      </c>
      <c r="E497" s="1">
        <f>IF(Table2[[#This Row],[Previous Position]]&lt;4,3,(IF(Table2[[#This Row],[Previous Position]]&gt;10,1,2)))</f>
        <v>2</v>
      </c>
      <c r="F497" s="1">
        <v>40</v>
      </c>
      <c r="G497" s="1">
        <v>0</v>
      </c>
      <c r="H497" s="1" t="s">
        <v>5966</v>
      </c>
      <c r="I497" s="1">
        <v>0</v>
      </c>
      <c r="J497" s="1">
        <v>0</v>
      </c>
      <c r="K497" s="1">
        <v>0.37</v>
      </c>
      <c r="L497" s="1">
        <v>22000</v>
      </c>
      <c r="M497" s="1" t="s">
        <v>6331</v>
      </c>
    </row>
    <row r="498" spans="1:13" x14ac:dyDescent="0.25">
      <c r="A498" s="1" t="s">
        <v>6330</v>
      </c>
      <c r="B498" s="1">
        <v>8</v>
      </c>
      <c r="C498" s="1">
        <v>6</v>
      </c>
      <c r="D498" s="1">
        <f>IF(Table2[[#This Row],[Position]]&lt;4,3,(IF(Table2[[#This Row],[Position]]&gt;10,1,2)))</f>
        <v>2</v>
      </c>
      <c r="E498" s="1">
        <f>IF(Table2[[#This Row],[Previous Position]]&lt;4,3,(IF(Table2[[#This Row],[Previous Position]]&gt;10,1,2)))</f>
        <v>2</v>
      </c>
      <c r="F498" s="1">
        <v>40</v>
      </c>
      <c r="G498" s="1">
        <v>17.21</v>
      </c>
      <c r="H498" s="1" t="s">
        <v>6329</v>
      </c>
      <c r="I498" s="1">
        <v>0</v>
      </c>
      <c r="J498" s="1">
        <v>0.01</v>
      </c>
      <c r="K498" s="1">
        <v>0.86</v>
      </c>
      <c r="L498" s="1">
        <v>3050000</v>
      </c>
      <c r="M498" s="1" t="s">
        <v>6328</v>
      </c>
    </row>
    <row r="499" spans="1:13" x14ac:dyDescent="0.25">
      <c r="A499" s="1" t="s">
        <v>6327</v>
      </c>
      <c r="B499" s="1">
        <v>8</v>
      </c>
      <c r="C499" s="1">
        <v>10</v>
      </c>
      <c r="D499" s="1">
        <f>IF(Table2[[#This Row],[Position]]&lt;4,3,(IF(Table2[[#This Row],[Position]]&gt;10,1,2)))</f>
        <v>2</v>
      </c>
      <c r="E499" s="1">
        <f>IF(Table2[[#This Row],[Previous Position]]&lt;4,3,(IF(Table2[[#This Row],[Previous Position]]&gt;10,1,2)))</f>
        <v>2</v>
      </c>
      <c r="F499" s="1">
        <v>40</v>
      </c>
      <c r="G499" s="1">
        <v>0</v>
      </c>
      <c r="H499" s="1" t="s">
        <v>5802</v>
      </c>
      <c r="I499" s="1">
        <v>0</v>
      </c>
      <c r="J499" s="1">
        <v>0</v>
      </c>
      <c r="K499" s="1">
        <v>0.21</v>
      </c>
      <c r="L499" s="1">
        <v>13900000</v>
      </c>
      <c r="M499" s="1" t="s">
        <v>6326</v>
      </c>
    </row>
    <row r="500" spans="1:13" x14ac:dyDescent="0.25">
      <c r="A500" s="1" t="s">
        <v>6325</v>
      </c>
      <c r="B500" s="1">
        <v>7</v>
      </c>
      <c r="C500" s="1">
        <v>10</v>
      </c>
      <c r="D500" s="1">
        <f>IF(Table2[[#This Row],[Position]]&lt;4,3,(IF(Table2[[#This Row],[Position]]&gt;10,1,2)))</f>
        <v>2</v>
      </c>
      <c r="E500" s="1">
        <f>IF(Table2[[#This Row],[Previous Position]]&lt;4,3,(IF(Table2[[#This Row],[Previous Position]]&gt;10,1,2)))</f>
        <v>2</v>
      </c>
      <c r="F500" s="1">
        <v>30</v>
      </c>
      <c r="G500" s="1">
        <v>0</v>
      </c>
      <c r="H500" s="1" t="s">
        <v>6324</v>
      </c>
      <c r="I500" s="1">
        <v>0</v>
      </c>
      <c r="J500" s="1">
        <v>0</v>
      </c>
      <c r="K500" s="1">
        <v>0.88</v>
      </c>
      <c r="L500" s="1">
        <v>19800000</v>
      </c>
      <c r="M500" s="1" t="s">
        <v>6323</v>
      </c>
    </row>
    <row r="501" spans="1:13" x14ac:dyDescent="0.25">
      <c r="A501" s="1" t="s">
        <v>6322</v>
      </c>
      <c r="B501" s="1">
        <v>8</v>
      </c>
      <c r="C501" s="1">
        <v>0</v>
      </c>
      <c r="D501" s="1">
        <f>IF(Table2[[#This Row],[Position]]&lt;4,3,(IF(Table2[[#This Row],[Position]]&gt;10,1,2)))</f>
        <v>2</v>
      </c>
      <c r="E501" s="1">
        <f>IF(Table2[[#This Row],[Previous Position]]&lt;4,3,(IF(Table2[[#This Row],[Previous Position]]&gt;10,1,2)))</f>
        <v>3</v>
      </c>
      <c r="F501" s="1">
        <v>40</v>
      </c>
      <c r="G501" s="1">
        <v>0</v>
      </c>
      <c r="H501" s="1" t="s">
        <v>5951</v>
      </c>
      <c r="I501" s="1">
        <v>0</v>
      </c>
      <c r="J501" s="1">
        <v>0</v>
      </c>
      <c r="K501" s="1">
        <v>0.2</v>
      </c>
      <c r="L501" s="1">
        <v>3540000</v>
      </c>
      <c r="M501" s="1" t="s">
        <v>6321</v>
      </c>
    </row>
    <row r="502" spans="1:13" x14ac:dyDescent="0.25">
      <c r="A502" s="1" t="s">
        <v>6320</v>
      </c>
      <c r="B502" s="1">
        <v>8</v>
      </c>
      <c r="C502" s="1">
        <v>8</v>
      </c>
      <c r="D502" s="1">
        <f>IF(Table2[[#This Row],[Position]]&lt;4,3,(IF(Table2[[#This Row],[Position]]&gt;10,1,2)))</f>
        <v>2</v>
      </c>
      <c r="E502" s="1">
        <f>IF(Table2[[#This Row],[Previous Position]]&lt;4,3,(IF(Table2[[#This Row],[Previous Position]]&gt;10,1,2)))</f>
        <v>2</v>
      </c>
      <c r="F502" s="1">
        <v>40</v>
      </c>
      <c r="G502" s="1">
        <v>0</v>
      </c>
      <c r="H502" s="1" t="s">
        <v>5847</v>
      </c>
      <c r="I502" s="1">
        <v>0</v>
      </c>
      <c r="J502" s="1">
        <v>0</v>
      </c>
      <c r="K502" s="1">
        <v>0.14000000000000001</v>
      </c>
      <c r="L502" s="1">
        <v>139000000</v>
      </c>
      <c r="M502" s="1" t="s">
        <v>6319</v>
      </c>
    </row>
    <row r="503" spans="1:13" x14ac:dyDescent="0.25">
      <c r="A503" s="1" t="s">
        <v>6318</v>
      </c>
      <c r="B503" s="1">
        <v>9</v>
      </c>
      <c r="C503" s="1">
        <v>8</v>
      </c>
      <c r="D503" s="1">
        <f>IF(Table2[[#This Row],[Position]]&lt;4,3,(IF(Table2[[#This Row],[Position]]&gt;10,1,2)))</f>
        <v>2</v>
      </c>
      <c r="E503" s="1">
        <f>IF(Table2[[#This Row],[Previous Position]]&lt;4,3,(IF(Table2[[#This Row],[Previous Position]]&gt;10,1,2)))</f>
        <v>2</v>
      </c>
      <c r="F503" s="1">
        <v>40</v>
      </c>
      <c r="G503" s="1">
        <v>7.29</v>
      </c>
      <c r="H503" s="1" t="s">
        <v>6317</v>
      </c>
      <c r="I503" s="1">
        <v>0</v>
      </c>
      <c r="J503" s="1">
        <v>0</v>
      </c>
      <c r="K503" s="1">
        <v>0.94</v>
      </c>
      <c r="L503" s="1">
        <v>42000</v>
      </c>
      <c r="M503" s="1" t="s">
        <v>6316</v>
      </c>
    </row>
    <row r="504" spans="1:13" x14ac:dyDescent="0.25">
      <c r="A504" s="1" t="s">
        <v>6315</v>
      </c>
      <c r="B504" s="1">
        <v>10</v>
      </c>
      <c r="C504" s="1">
        <v>10</v>
      </c>
      <c r="D504" s="1">
        <f>IF(Table2[[#This Row],[Position]]&lt;4,3,(IF(Table2[[#This Row],[Position]]&gt;10,1,2)))</f>
        <v>2</v>
      </c>
      <c r="E504" s="1">
        <f>IF(Table2[[#This Row],[Previous Position]]&lt;4,3,(IF(Table2[[#This Row],[Previous Position]]&gt;10,1,2)))</f>
        <v>2</v>
      </c>
      <c r="F504" s="1">
        <v>40</v>
      </c>
      <c r="G504" s="1">
        <v>0</v>
      </c>
      <c r="H504" s="1" t="s">
        <v>5839</v>
      </c>
      <c r="I504" s="1">
        <v>0</v>
      </c>
      <c r="J504" s="1">
        <v>0</v>
      </c>
      <c r="K504" s="1">
        <v>7.0000000000000007E-2</v>
      </c>
      <c r="L504" s="1">
        <v>64500000</v>
      </c>
      <c r="M504" s="1" t="s">
        <v>6314</v>
      </c>
    </row>
    <row r="505" spans="1:13" x14ac:dyDescent="0.25">
      <c r="A505" s="1" t="s">
        <v>6315</v>
      </c>
      <c r="B505" s="1">
        <v>9</v>
      </c>
      <c r="C505" s="1">
        <v>9</v>
      </c>
      <c r="D505" s="1">
        <f>IF(Table2[[#This Row],[Position]]&lt;4,3,(IF(Table2[[#This Row],[Position]]&gt;10,1,2)))</f>
        <v>2</v>
      </c>
      <c r="E505" s="1">
        <f>IF(Table2[[#This Row],[Previous Position]]&lt;4,3,(IF(Table2[[#This Row],[Previous Position]]&gt;10,1,2)))</f>
        <v>2</v>
      </c>
      <c r="F505" s="1">
        <v>40</v>
      </c>
      <c r="G505" s="1">
        <v>0</v>
      </c>
      <c r="H505" s="1" t="s">
        <v>5757</v>
      </c>
      <c r="I505" s="1">
        <v>0</v>
      </c>
      <c r="J505" s="1">
        <v>0</v>
      </c>
      <c r="K505" s="1">
        <v>7.0000000000000007E-2</v>
      </c>
      <c r="L505" s="1">
        <v>64500000</v>
      </c>
      <c r="M505" s="1" t="s">
        <v>6314</v>
      </c>
    </row>
    <row r="506" spans="1:13" x14ac:dyDescent="0.25">
      <c r="A506" s="1" t="s">
        <v>6313</v>
      </c>
      <c r="B506" s="1">
        <v>7</v>
      </c>
      <c r="C506" s="1">
        <v>7</v>
      </c>
      <c r="D506" s="1">
        <f>IF(Table2[[#This Row],[Position]]&lt;4,3,(IF(Table2[[#This Row],[Position]]&gt;10,1,2)))</f>
        <v>2</v>
      </c>
      <c r="E506" s="1">
        <f>IF(Table2[[#This Row],[Previous Position]]&lt;4,3,(IF(Table2[[#This Row],[Previous Position]]&gt;10,1,2)))</f>
        <v>2</v>
      </c>
      <c r="F506" s="1">
        <v>30</v>
      </c>
      <c r="G506" s="1">
        <v>11.76</v>
      </c>
      <c r="H506" s="1" t="s">
        <v>6301</v>
      </c>
      <c r="I506" s="1">
        <v>0</v>
      </c>
      <c r="J506" s="1">
        <v>0</v>
      </c>
      <c r="K506" s="1">
        <v>0.61</v>
      </c>
      <c r="L506" s="1">
        <v>31600000</v>
      </c>
      <c r="M506" s="1" t="s">
        <v>6312</v>
      </c>
    </row>
    <row r="507" spans="1:13" x14ac:dyDescent="0.25">
      <c r="A507" s="1" t="s">
        <v>6311</v>
      </c>
      <c r="B507" s="1">
        <v>8</v>
      </c>
      <c r="C507" s="1">
        <v>8</v>
      </c>
      <c r="D507" s="1">
        <f>IF(Table2[[#This Row],[Position]]&lt;4,3,(IF(Table2[[#This Row],[Position]]&gt;10,1,2)))</f>
        <v>2</v>
      </c>
      <c r="E507" s="1">
        <f>IF(Table2[[#This Row],[Previous Position]]&lt;4,3,(IF(Table2[[#This Row],[Previous Position]]&gt;10,1,2)))</f>
        <v>2</v>
      </c>
      <c r="F507" s="1">
        <v>40</v>
      </c>
      <c r="G507" s="1">
        <v>0</v>
      </c>
      <c r="H507" s="1" t="s">
        <v>5847</v>
      </c>
      <c r="I507" s="1">
        <v>0</v>
      </c>
      <c r="J507" s="1">
        <v>0</v>
      </c>
      <c r="K507" s="1">
        <v>0.14000000000000001</v>
      </c>
      <c r="L507" s="1">
        <v>13600000</v>
      </c>
      <c r="M507" s="1" t="s">
        <v>6310</v>
      </c>
    </row>
    <row r="508" spans="1:13" x14ac:dyDescent="0.25">
      <c r="A508" s="1" t="s">
        <v>6309</v>
      </c>
      <c r="B508" s="1">
        <v>7</v>
      </c>
      <c r="C508" s="1">
        <v>9</v>
      </c>
      <c r="D508" s="1">
        <f>IF(Table2[[#This Row],[Position]]&lt;4,3,(IF(Table2[[#This Row],[Position]]&gt;10,1,2)))</f>
        <v>2</v>
      </c>
      <c r="E508" s="1">
        <f>IF(Table2[[#This Row],[Previous Position]]&lt;4,3,(IF(Table2[[#This Row],[Previous Position]]&gt;10,1,2)))</f>
        <v>2</v>
      </c>
      <c r="F508" s="1">
        <v>30</v>
      </c>
      <c r="G508" s="1">
        <v>20.07</v>
      </c>
      <c r="H508" s="1" t="s">
        <v>5780</v>
      </c>
      <c r="I508" s="1">
        <v>0</v>
      </c>
      <c r="J508" s="1">
        <v>0.01</v>
      </c>
      <c r="K508" s="1">
        <v>0.99</v>
      </c>
      <c r="L508" s="1">
        <v>92000000</v>
      </c>
      <c r="M508" s="1" t="s">
        <v>6308</v>
      </c>
    </row>
    <row r="509" spans="1:13" x14ac:dyDescent="0.25">
      <c r="A509" s="1" t="s">
        <v>6307</v>
      </c>
      <c r="B509" s="1">
        <v>7</v>
      </c>
      <c r="C509" s="1">
        <v>6</v>
      </c>
      <c r="D509" s="1">
        <f>IF(Table2[[#This Row],[Position]]&lt;4,3,(IF(Table2[[#This Row],[Position]]&gt;10,1,2)))</f>
        <v>2</v>
      </c>
      <c r="E509" s="1">
        <f>IF(Table2[[#This Row],[Previous Position]]&lt;4,3,(IF(Table2[[#This Row],[Previous Position]]&gt;10,1,2)))</f>
        <v>2</v>
      </c>
      <c r="F509" s="1">
        <v>30</v>
      </c>
      <c r="G509" s="1">
        <v>0</v>
      </c>
      <c r="H509" s="1" t="s">
        <v>6306</v>
      </c>
      <c r="I509" s="1">
        <v>0</v>
      </c>
      <c r="J509" s="1">
        <v>0</v>
      </c>
      <c r="K509" s="1">
        <v>0.21</v>
      </c>
      <c r="L509" s="1">
        <v>175000</v>
      </c>
      <c r="M509" s="1" t="s">
        <v>6305</v>
      </c>
    </row>
    <row r="510" spans="1:13" x14ac:dyDescent="0.25">
      <c r="A510" s="1" t="s">
        <v>2337</v>
      </c>
      <c r="B510" s="1">
        <v>7</v>
      </c>
      <c r="C510" s="1">
        <v>5</v>
      </c>
      <c r="D510" s="1">
        <f>IF(Table2[[#This Row],[Position]]&lt;4,3,(IF(Table2[[#This Row],[Position]]&gt;10,1,2)))</f>
        <v>2</v>
      </c>
      <c r="E510" s="1">
        <f>IF(Table2[[#This Row],[Previous Position]]&lt;4,3,(IF(Table2[[#This Row],[Previous Position]]&gt;10,1,2)))</f>
        <v>2</v>
      </c>
      <c r="F510" s="1">
        <v>30</v>
      </c>
      <c r="G510" s="1">
        <v>16.89</v>
      </c>
      <c r="H510" s="1" t="s">
        <v>5811</v>
      </c>
      <c r="I510" s="1">
        <v>0</v>
      </c>
      <c r="J510" s="1">
        <v>0.01</v>
      </c>
      <c r="K510" s="1">
        <v>0.89</v>
      </c>
      <c r="L510" s="1">
        <v>241000000</v>
      </c>
      <c r="M510" s="1" t="s">
        <v>2338</v>
      </c>
    </row>
    <row r="511" spans="1:13" x14ac:dyDescent="0.25">
      <c r="A511" s="1" t="s">
        <v>6304</v>
      </c>
      <c r="B511" s="1">
        <v>10</v>
      </c>
      <c r="C511" s="1">
        <v>9</v>
      </c>
      <c r="D511" s="1">
        <f>IF(Table2[[#This Row],[Position]]&lt;4,3,(IF(Table2[[#This Row],[Position]]&gt;10,1,2)))</f>
        <v>2</v>
      </c>
      <c r="E511" s="1">
        <f>IF(Table2[[#This Row],[Previous Position]]&lt;4,3,(IF(Table2[[#This Row],[Previous Position]]&gt;10,1,2)))</f>
        <v>2</v>
      </c>
      <c r="F511" s="1">
        <v>40</v>
      </c>
      <c r="G511" s="1">
        <v>0</v>
      </c>
      <c r="H511" s="1" t="s">
        <v>5847</v>
      </c>
      <c r="I511" s="1">
        <v>0</v>
      </c>
      <c r="J511" s="1">
        <v>0</v>
      </c>
      <c r="K511" s="1">
        <v>0.17</v>
      </c>
      <c r="L511" s="1">
        <v>42700000</v>
      </c>
      <c r="M511" s="1" t="s">
        <v>6303</v>
      </c>
    </row>
    <row r="512" spans="1:13" x14ac:dyDescent="0.25">
      <c r="A512" s="1" t="s">
        <v>2461</v>
      </c>
      <c r="B512" s="1">
        <v>10</v>
      </c>
      <c r="C512" s="1">
        <v>10</v>
      </c>
      <c r="D512" s="1">
        <f>IF(Table2[[#This Row],[Position]]&lt;4,3,(IF(Table2[[#This Row],[Position]]&gt;10,1,2)))</f>
        <v>2</v>
      </c>
      <c r="E512" s="1">
        <f>IF(Table2[[#This Row],[Previous Position]]&lt;4,3,(IF(Table2[[#This Row],[Previous Position]]&gt;10,1,2)))</f>
        <v>2</v>
      </c>
      <c r="F512" s="1">
        <v>40</v>
      </c>
      <c r="G512" s="1">
        <v>0</v>
      </c>
      <c r="H512" s="1" t="s">
        <v>5766</v>
      </c>
      <c r="I512" s="1">
        <v>0</v>
      </c>
      <c r="J512" s="1">
        <v>0</v>
      </c>
      <c r="K512" s="1">
        <v>0.25</v>
      </c>
      <c r="L512" s="1">
        <v>3080000</v>
      </c>
      <c r="M512" s="1" t="s">
        <v>2462</v>
      </c>
    </row>
    <row r="513" spans="1:13" x14ac:dyDescent="0.25">
      <c r="A513" s="1" t="s">
        <v>6302</v>
      </c>
      <c r="B513" s="1">
        <v>7</v>
      </c>
      <c r="C513" s="1">
        <v>7</v>
      </c>
      <c r="D513" s="1">
        <f>IF(Table2[[#This Row],[Position]]&lt;4,3,(IF(Table2[[#This Row],[Position]]&gt;10,1,2)))</f>
        <v>2</v>
      </c>
      <c r="E513" s="1">
        <f>IF(Table2[[#This Row],[Previous Position]]&lt;4,3,(IF(Table2[[#This Row],[Previous Position]]&gt;10,1,2)))</f>
        <v>2</v>
      </c>
      <c r="F513" s="1">
        <v>30</v>
      </c>
      <c r="G513" s="1">
        <v>15.63</v>
      </c>
      <c r="H513" s="1" t="s">
        <v>6301</v>
      </c>
      <c r="I513" s="1">
        <v>0</v>
      </c>
      <c r="J513" s="1">
        <v>0.01</v>
      </c>
      <c r="K513" s="1">
        <v>0.73</v>
      </c>
      <c r="L513" s="1">
        <v>31700000</v>
      </c>
      <c r="M513" s="1" t="s">
        <v>6300</v>
      </c>
    </row>
    <row r="514" spans="1:13" x14ac:dyDescent="0.25">
      <c r="A514" s="1" t="s">
        <v>6206</v>
      </c>
      <c r="B514" s="1">
        <v>7</v>
      </c>
      <c r="C514" s="1">
        <v>0</v>
      </c>
      <c r="D514" s="1">
        <f>IF(Table2[[#This Row],[Position]]&lt;4,3,(IF(Table2[[#This Row],[Position]]&gt;10,1,2)))</f>
        <v>2</v>
      </c>
      <c r="E514" s="1">
        <f>IF(Table2[[#This Row],[Previous Position]]&lt;4,3,(IF(Table2[[#This Row],[Previous Position]]&gt;10,1,2)))</f>
        <v>3</v>
      </c>
      <c r="F514" s="1">
        <v>30</v>
      </c>
      <c r="G514" s="1">
        <v>0</v>
      </c>
      <c r="H514" s="1" t="s">
        <v>5971</v>
      </c>
      <c r="I514" s="1">
        <v>0</v>
      </c>
      <c r="J514" s="1">
        <v>0</v>
      </c>
      <c r="K514" s="1">
        <v>0.17</v>
      </c>
      <c r="L514" s="1">
        <v>224000</v>
      </c>
      <c r="M514" s="1" t="s">
        <v>6204</v>
      </c>
    </row>
    <row r="515" spans="1:13" x14ac:dyDescent="0.25">
      <c r="A515" s="1" t="s">
        <v>6299</v>
      </c>
      <c r="B515" s="1">
        <v>8</v>
      </c>
      <c r="C515" s="1">
        <v>0</v>
      </c>
      <c r="D515" s="1">
        <f>IF(Table2[[#This Row],[Position]]&lt;4,3,(IF(Table2[[#This Row],[Position]]&gt;10,1,2)))</f>
        <v>2</v>
      </c>
      <c r="E515" s="1">
        <f>IF(Table2[[#This Row],[Previous Position]]&lt;4,3,(IF(Table2[[#This Row],[Previous Position]]&gt;10,1,2)))</f>
        <v>3</v>
      </c>
      <c r="F515" s="1">
        <v>40</v>
      </c>
      <c r="G515" s="1">
        <v>11.54</v>
      </c>
      <c r="H515" s="1" t="s">
        <v>5847</v>
      </c>
      <c r="I515" s="1">
        <v>0</v>
      </c>
      <c r="J515" s="1">
        <v>0</v>
      </c>
      <c r="K515" s="1">
        <v>0.14000000000000001</v>
      </c>
      <c r="L515" s="1">
        <v>71200000</v>
      </c>
      <c r="M515" s="1" t="s">
        <v>6298</v>
      </c>
    </row>
    <row r="516" spans="1:13" x14ac:dyDescent="0.25">
      <c r="A516" s="1" t="s">
        <v>6297</v>
      </c>
      <c r="B516" s="1">
        <v>9</v>
      </c>
      <c r="C516" s="1">
        <v>0</v>
      </c>
      <c r="D516" s="1">
        <f>IF(Table2[[#This Row],[Position]]&lt;4,3,(IF(Table2[[#This Row],[Position]]&gt;10,1,2)))</f>
        <v>2</v>
      </c>
      <c r="E516" s="1">
        <f>IF(Table2[[#This Row],[Previous Position]]&lt;4,3,(IF(Table2[[#This Row],[Previous Position]]&gt;10,1,2)))</f>
        <v>3</v>
      </c>
      <c r="F516" s="1">
        <v>40</v>
      </c>
      <c r="G516" s="1">
        <v>0</v>
      </c>
      <c r="H516" s="1" t="s">
        <v>6296</v>
      </c>
      <c r="I516" s="1">
        <v>0</v>
      </c>
      <c r="J516" s="1">
        <v>0</v>
      </c>
      <c r="K516" s="1">
        <v>0</v>
      </c>
      <c r="L516" s="1">
        <v>1490000000</v>
      </c>
      <c r="M516" s="1" t="s">
        <v>6295</v>
      </c>
    </row>
    <row r="517" spans="1:13" x14ac:dyDescent="0.25">
      <c r="A517" s="1" t="s">
        <v>6294</v>
      </c>
      <c r="B517" s="1">
        <v>9</v>
      </c>
      <c r="C517" s="1">
        <v>7</v>
      </c>
      <c r="D517" s="1">
        <f>IF(Table2[[#This Row],[Position]]&lt;4,3,(IF(Table2[[#This Row],[Position]]&gt;10,1,2)))</f>
        <v>2</v>
      </c>
      <c r="E517" s="1">
        <f>IF(Table2[[#This Row],[Previous Position]]&lt;4,3,(IF(Table2[[#This Row],[Previous Position]]&gt;10,1,2)))</f>
        <v>2</v>
      </c>
      <c r="F517" s="1">
        <v>40</v>
      </c>
      <c r="G517" s="1">
        <v>0</v>
      </c>
      <c r="H517" s="1" t="s">
        <v>6231</v>
      </c>
      <c r="I517" s="1">
        <v>0</v>
      </c>
      <c r="J517" s="1">
        <v>0</v>
      </c>
      <c r="K517" s="1">
        <v>0.23</v>
      </c>
      <c r="L517" s="1">
        <v>65500000</v>
      </c>
      <c r="M517" s="1" t="s">
        <v>6293</v>
      </c>
    </row>
    <row r="518" spans="1:13" x14ac:dyDescent="0.25">
      <c r="A518" s="1" t="s">
        <v>6198</v>
      </c>
      <c r="B518" s="1">
        <v>7</v>
      </c>
      <c r="C518" s="1">
        <v>7</v>
      </c>
      <c r="D518" s="1">
        <f>IF(Table2[[#This Row],[Position]]&lt;4,3,(IF(Table2[[#This Row],[Position]]&gt;10,1,2)))</f>
        <v>2</v>
      </c>
      <c r="E518" s="1">
        <f>IF(Table2[[#This Row],[Previous Position]]&lt;4,3,(IF(Table2[[#This Row],[Previous Position]]&gt;10,1,2)))</f>
        <v>2</v>
      </c>
      <c r="F518" s="1">
        <v>30</v>
      </c>
      <c r="G518" s="1">
        <v>0</v>
      </c>
      <c r="H518" s="1" t="s">
        <v>6216</v>
      </c>
      <c r="I518" s="1">
        <v>0</v>
      </c>
      <c r="J518" s="1">
        <v>0</v>
      </c>
      <c r="K518" s="1">
        <v>0.19</v>
      </c>
      <c r="L518" s="1">
        <v>232000</v>
      </c>
      <c r="M518" s="1" t="s">
        <v>6197</v>
      </c>
    </row>
    <row r="519" spans="1:13" x14ac:dyDescent="0.25">
      <c r="A519" s="1" t="s">
        <v>6292</v>
      </c>
      <c r="B519" s="1">
        <v>7</v>
      </c>
      <c r="C519" s="1">
        <v>6</v>
      </c>
      <c r="D519" s="1">
        <f>IF(Table2[[#This Row],[Position]]&lt;4,3,(IF(Table2[[#This Row],[Position]]&gt;10,1,2)))</f>
        <v>2</v>
      </c>
      <c r="E519" s="1">
        <f>IF(Table2[[#This Row],[Previous Position]]&lt;4,3,(IF(Table2[[#This Row],[Previous Position]]&gt;10,1,2)))</f>
        <v>2</v>
      </c>
      <c r="F519" s="1">
        <v>30</v>
      </c>
      <c r="G519" s="1">
        <v>21.56</v>
      </c>
      <c r="H519" s="1" t="s">
        <v>5757</v>
      </c>
      <c r="I519" s="1">
        <v>0</v>
      </c>
      <c r="J519" s="1">
        <v>0.01</v>
      </c>
      <c r="K519" s="1">
        <v>0.79</v>
      </c>
      <c r="L519" s="1">
        <v>1940000</v>
      </c>
      <c r="M519" s="1" t="s">
        <v>6291</v>
      </c>
    </row>
    <row r="520" spans="1:13" x14ac:dyDescent="0.25">
      <c r="A520" s="1" t="s">
        <v>6290</v>
      </c>
      <c r="B520" s="1">
        <v>7</v>
      </c>
      <c r="C520" s="1">
        <v>10</v>
      </c>
      <c r="D520" s="1">
        <f>IF(Table2[[#This Row],[Position]]&lt;4,3,(IF(Table2[[#This Row],[Position]]&gt;10,1,2)))</f>
        <v>2</v>
      </c>
      <c r="E520" s="1">
        <f>IF(Table2[[#This Row],[Previous Position]]&lt;4,3,(IF(Table2[[#This Row],[Previous Position]]&gt;10,1,2)))</f>
        <v>2</v>
      </c>
      <c r="F520" s="1">
        <v>30</v>
      </c>
      <c r="G520" s="1">
        <v>20.28</v>
      </c>
      <c r="H520" s="1" t="s">
        <v>5683</v>
      </c>
      <c r="I520" s="1">
        <v>0</v>
      </c>
      <c r="J520" s="1">
        <v>0.01</v>
      </c>
      <c r="K520" s="1">
        <v>0.9</v>
      </c>
      <c r="L520" s="1">
        <v>229000000</v>
      </c>
      <c r="M520" s="1" t="s">
        <v>6289</v>
      </c>
    </row>
    <row r="521" spans="1:13" x14ac:dyDescent="0.25">
      <c r="A521" s="1" t="s">
        <v>703</v>
      </c>
      <c r="B521" s="1">
        <v>7</v>
      </c>
      <c r="C521" s="1">
        <v>6</v>
      </c>
      <c r="D521" s="1">
        <f>IF(Table2[[#This Row],[Position]]&lt;4,3,(IF(Table2[[#This Row],[Position]]&gt;10,1,2)))</f>
        <v>2</v>
      </c>
      <c r="E521" s="1">
        <f>IF(Table2[[#This Row],[Previous Position]]&lt;4,3,(IF(Table2[[#This Row],[Previous Position]]&gt;10,1,2)))</f>
        <v>2</v>
      </c>
      <c r="F521" s="1">
        <v>30</v>
      </c>
      <c r="G521" s="1">
        <v>37.03</v>
      </c>
      <c r="H521" s="1" t="s">
        <v>5660</v>
      </c>
      <c r="I521" s="1">
        <v>0</v>
      </c>
      <c r="J521" s="1">
        <v>0.02</v>
      </c>
      <c r="K521" s="1">
        <v>0.92</v>
      </c>
      <c r="L521" s="1">
        <v>32900000</v>
      </c>
      <c r="M521" s="1" t="s">
        <v>705</v>
      </c>
    </row>
    <row r="522" spans="1:13" x14ac:dyDescent="0.25">
      <c r="A522" s="1" t="s">
        <v>3191</v>
      </c>
      <c r="B522" s="1">
        <v>10</v>
      </c>
      <c r="C522" s="1">
        <v>10</v>
      </c>
      <c r="D522" s="1">
        <f>IF(Table2[[#This Row],[Position]]&lt;4,3,(IF(Table2[[#This Row],[Position]]&gt;10,1,2)))</f>
        <v>2</v>
      </c>
      <c r="E522" s="1">
        <f>IF(Table2[[#This Row],[Previous Position]]&lt;4,3,(IF(Table2[[#This Row],[Previous Position]]&gt;10,1,2)))</f>
        <v>2</v>
      </c>
      <c r="F522" s="1">
        <v>40</v>
      </c>
      <c r="G522" s="1">
        <v>0</v>
      </c>
      <c r="H522" s="1" t="s">
        <v>5818</v>
      </c>
      <c r="I522" s="1">
        <v>0</v>
      </c>
      <c r="J522" s="1">
        <v>0</v>
      </c>
      <c r="K522" s="1">
        <v>0.98</v>
      </c>
      <c r="L522" s="1">
        <v>26800000</v>
      </c>
      <c r="M522" s="1" t="s">
        <v>3193</v>
      </c>
    </row>
    <row r="523" spans="1:13" x14ac:dyDescent="0.25">
      <c r="A523" s="1" t="s">
        <v>6288</v>
      </c>
      <c r="B523" s="1">
        <v>10</v>
      </c>
      <c r="C523" s="1">
        <v>10</v>
      </c>
      <c r="D523" s="1">
        <f>IF(Table2[[#This Row],[Position]]&lt;4,3,(IF(Table2[[#This Row],[Position]]&gt;10,1,2)))</f>
        <v>2</v>
      </c>
      <c r="E523" s="1">
        <f>IF(Table2[[#This Row],[Previous Position]]&lt;4,3,(IF(Table2[[#This Row],[Previous Position]]&gt;10,1,2)))</f>
        <v>2</v>
      </c>
      <c r="F523" s="1">
        <v>40</v>
      </c>
      <c r="G523" s="1">
        <v>21.27</v>
      </c>
      <c r="H523" s="1" t="s">
        <v>5959</v>
      </c>
      <c r="I523" s="1">
        <v>0</v>
      </c>
      <c r="J523" s="1">
        <v>0.01</v>
      </c>
      <c r="K523" s="1">
        <v>0.72</v>
      </c>
      <c r="L523" s="1">
        <v>12000000</v>
      </c>
      <c r="M523" s="1" t="s">
        <v>6287</v>
      </c>
    </row>
    <row r="524" spans="1:13" x14ac:dyDescent="0.25">
      <c r="A524" s="1" t="s">
        <v>6190</v>
      </c>
      <c r="B524" s="1">
        <v>14</v>
      </c>
      <c r="C524" s="1">
        <v>0</v>
      </c>
      <c r="D524" s="1">
        <f>IF(Table2[[#This Row],[Position]]&lt;4,3,(IF(Table2[[#This Row],[Position]]&gt;10,1,2)))</f>
        <v>1</v>
      </c>
      <c r="E524" s="1">
        <f>IF(Table2[[#This Row],[Previous Position]]&lt;4,3,(IF(Table2[[#This Row],[Previous Position]]&gt;10,1,2)))</f>
        <v>3</v>
      </c>
      <c r="F524" s="1">
        <v>170</v>
      </c>
      <c r="G524" s="1">
        <v>1.1200000000000001</v>
      </c>
      <c r="H524" s="1" t="s">
        <v>6286</v>
      </c>
      <c r="I524" s="1">
        <v>0</v>
      </c>
      <c r="J524" s="1">
        <v>0</v>
      </c>
      <c r="K524" s="1">
        <v>1</v>
      </c>
      <c r="L524" s="1">
        <v>41700000</v>
      </c>
      <c r="M524" s="1" t="s">
        <v>6188</v>
      </c>
    </row>
    <row r="525" spans="1:13" x14ac:dyDescent="0.25">
      <c r="A525" s="1" t="s">
        <v>6285</v>
      </c>
      <c r="B525" s="1">
        <v>14</v>
      </c>
      <c r="C525" s="1">
        <v>0</v>
      </c>
      <c r="D525" s="1">
        <f>IF(Table2[[#This Row],[Position]]&lt;4,3,(IF(Table2[[#This Row],[Position]]&gt;10,1,2)))</f>
        <v>1</v>
      </c>
      <c r="E525" s="1">
        <f>IF(Table2[[#This Row],[Previous Position]]&lt;4,3,(IF(Table2[[#This Row],[Previous Position]]&gt;10,1,2)))</f>
        <v>3</v>
      </c>
      <c r="F525" s="1">
        <v>170</v>
      </c>
      <c r="G525" s="1">
        <v>0</v>
      </c>
      <c r="H525" s="1" t="s">
        <v>5794</v>
      </c>
      <c r="I525" s="1">
        <v>0</v>
      </c>
      <c r="J525" s="1">
        <v>0</v>
      </c>
      <c r="K525" s="1">
        <v>0</v>
      </c>
      <c r="L525" s="1">
        <v>710000</v>
      </c>
      <c r="M525" s="1" t="s">
        <v>6284</v>
      </c>
    </row>
    <row r="526" spans="1:13" x14ac:dyDescent="0.25">
      <c r="A526" s="1" t="s">
        <v>6283</v>
      </c>
      <c r="B526" s="1">
        <v>14</v>
      </c>
      <c r="C526" s="1">
        <v>14</v>
      </c>
      <c r="D526" s="1">
        <f>IF(Table2[[#This Row],[Position]]&lt;4,3,(IF(Table2[[#This Row],[Position]]&gt;10,1,2)))</f>
        <v>1</v>
      </c>
      <c r="E526" s="1">
        <f>IF(Table2[[#This Row],[Previous Position]]&lt;4,3,(IF(Table2[[#This Row],[Previous Position]]&gt;10,1,2)))</f>
        <v>1</v>
      </c>
      <c r="F526" s="1">
        <v>170</v>
      </c>
      <c r="G526" s="1">
        <v>2.88</v>
      </c>
      <c r="H526" s="1" t="s">
        <v>5842</v>
      </c>
      <c r="I526" s="1">
        <v>0</v>
      </c>
      <c r="J526" s="1">
        <v>0</v>
      </c>
      <c r="K526" s="1">
        <v>0.23</v>
      </c>
      <c r="L526" s="1">
        <v>86900000</v>
      </c>
      <c r="M526" s="1" t="s">
        <v>6282</v>
      </c>
    </row>
    <row r="527" spans="1:13" x14ac:dyDescent="0.25">
      <c r="A527" s="1" t="s">
        <v>2267</v>
      </c>
      <c r="B527" s="1">
        <v>14</v>
      </c>
      <c r="C527" s="1">
        <v>15</v>
      </c>
      <c r="D527" s="1">
        <f>IF(Table2[[#This Row],[Position]]&lt;4,3,(IF(Table2[[#This Row],[Position]]&gt;10,1,2)))</f>
        <v>1</v>
      </c>
      <c r="E527" s="1">
        <f>IF(Table2[[#This Row],[Previous Position]]&lt;4,3,(IF(Table2[[#This Row],[Previous Position]]&gt;10,1,2)))</f>
        <v>1</v>
      </c>
      <c r="F527" s="1">
        <v>170</v>
      </c>
      <c r="G527" s="1">
        <v>20.14</v>
      </c>
      <c r="H527" s="1" t="s">
        <v>5737</v>
      </c>
      <c r="I527" s="1">
        <v>0</v>
      </c>
      <c r="J527" s="1">
        <v>0.01</v>
      </c>
      <c r="K527" s="1">
        <v>0.96</v>
      </c>
      <c r="L527" s="1">
        <v>181000000</v>
      </c>
      <c r="M527" s="1" t="s">
        <v>2268</v>
      </c>
    </row>
    <row r="528" spans="1:13" x14ac:dyDescent="0.25">
      <c r="A528" s="1" t="s">
        <v>6281</v>
      </c>
      <c r="B528" s="1">
        <v>14</v>
      </c>
      <c r="C528" s="1">
        <v>16</v>
      </c>
      <c r="D528" s="1">
        <f>IF(Table2[[#This Row],[Position]]&lt;4,3,(IF(Table2[[#This Row],[Position]]&gt;10,1,2)))</f>
        <v>1</v>
      </c>
      <c r="E528" s="1">
        <f>IF(Table2[[#This Row],[Previous Position]]&lt;4,3,(IF(Table2[[#This Row],[Previous Position]]&gt;10,1,2)))</f>
        <v>1</v>
      </c>
      <c r="F528" s="1">
        <v>170</v>
      </c>
      <c r="G528" s="1">
        <v>2.52</v>
      </c>
      <c r="H528" s="1" t="s">
        <v>5662</v>
      </c>
      <c r="I528" s="1">
        <v>0</v>
      </c>
      <c r="J528" s="1">
        <v>0</v>
      </c>
      <c r="K528" s="1">
        <v>0.28000000000000003</v>
      </c>
      <c r="L528" s="1">
        <v>73800000</v>
      </c>
      <c r="M528" s="1" t="s">
        <v>6280</v>
      </c>
    </row>
    <row r="529" spans="1:13" x14ac:dyDescent="0.25">
      <c r="A529" s="1" t="s">
        <v>6279</v>
      </c>
      <c r="B529" s="1">
        <v>12</v>
      </c>
      <c r="C529" s="1">
        <v>7</v>
      </c>
      <c r="D529" s="1">
        <f>IF(Table2[[#This Row],[Position]]&lt;4,3,(IF(Table2[[#This Row],[Position]]&gt;10,1,2)))</f>
        <v>1</v>
      </c>
      <c r="E529" s="1">
        <f>IF(Table2[[#This Row],[Previous Position]]&lt;4,3,(IF(Table2[[#This Row],[Previous Position]]&gt;10,1,2)))</f>
        <v>2</v>
      </c>
      <c r="F529" s="1">
        <v>90</v>
      </c>
      <c r="G529" s="1">
        <v>26.07</v>
      </c>
      <c r="H529" s="1" t="s">
        <v>5913</v>
      </c>
      <c r="I529" s="1">
        <v>0</v>
      </c>
      <c r="J529" s="1">
        <v>0.01</v>
      </c>
      <c r="K529" s="1">
        <v>0.18</v>
      </c>
      <c r="L529" s="1">
        <v>77000000</v>
      </c>
      <c r="M529" s="1" t="s">
        <v>6278</v>
      </c>
    </row>
    <row r="530" spans="1:13" x14ac:dyDescent="0.25">
      <c r="A530" s="1" t="s">
        <v>6277</v>
      </c>
      <c r="B530" s="1">
        <v>12</v>
      </c>
      <c r="C530" s="1">
        <v>15</v>
      </c>
      <c r="D530" s="1">
        <f>IF(Table2[[#This Row],[Position]]&lt;4,3,(IF(Table2[[#This Row],[Position]]&gt;10,1,2)))</f>
        <v>1</v>
      </c>
      <c r="E530" s="1">
        <f>IF(Table2[[#This Row],[Previous Position]]&lt;4,3,(IF(Table2[[#This Row],[Previous Position]]&gt;10,1,2)))</f>
        <v>1</v>
      </c>
      <c r="F530" s="1">
        <v>90</v>
      </c>
      <c r="G530" s="1">
        <v>0.12</v>
      </c>
      <c r="H530" s="1" t="s">
        <v>6276</v>
      </c>
      <c r="I530" s="1">
        <v>0</v>
      </c>
      <c r="J530" s="1">
        <v>0</v>
      </c>
      <c r="K530" s="1">
        <v>0.13</v>
      </c>
      <c r="L530" s="1">
        <v>6380000</v>
      </c>
      <c r="M530" s="1" t="s">
        <v>6275</v>
      </c>
    </row>
    <row r="531" spans="1:13" x14ac:dyDescent="0.25">
      <c r="A531" s="1" t="s">
        <v>2025</v>
      </c>
      <c r="B531" s="1">
        <v>12</v>
      </c>
      <c r="C531" s="1">
        <v>11</v>
      </c>
      <c r="D531" s="1">
        <f>IF(Table2[[#This Row],[Position]]&lt;4,3,(IF(Table2[[#This Row],[Position]]&gt;10,1,2)))</f>
        <v>1</v>
      </c>
      <c r="E531" s="1">
        <f>IF(Table2[[#This Row],[Previous Position]]&lt;4,3,(IF(Table2[[#This Row],[Previous Position]]&gt;10,1,2)))</f>
        <v>1</v>
      </c>
      <c r="F531" s="1">
        <v>90</v>
      </c>
      <c r="G531" s="1">
        <v>27.57</v>
      </c>
      <c r="H531" s="1" t="s">
        <v>5670</v>
      </c>
      <c r="I531" s="1">
        <v>0</v>
      </c>
      <c r="J531" s="1">
        <v>0.01</v>
      </c>
      <c r="K531" s="1">
        <v>0.95</v>
      </c>
      <c r="L531" s="1">
        <v>70100000</v>
      </c>
      <c r="M531" s="1" t="s">
        <v>2026</v>
      </c>
    </row>
    <row r="532" spans="1:13" x14ac:dyDescent="0.25">
      <c r="A532" s="1" t="s">
        <v>2091</v>
      </c>
      <c r="B532" s="1">
        <v>12</v>
      </c>
      <c r="C532" s="1">
        <v>16</v>
      </c>
      <c r="D532" s="1">
        <f>IF(Table2[[#This Row],[Position]]&lt;4,3,(IF(Table2[[#This Row],[Position]]&gt;10,1,2)))</f>
        <v>1</v>
      </c>
      <c r="E532" s="1">
        <f>IF(Table2[[#This Row],[Previous Position]]&lt;4,3,(IF(Table2[[#This Row],[Previous Position]]&gt;10,1,2)))</f>
        <v>1</v>
      </c>
      <c r="F532" s="1">
        <v>90</v>
      </c>
      <c r="G532" s="1">
        <v>0</v>
      </c>
      <c r="H532" s="1" t="s">
        <v>6274</v>
      </c>
      <c r="I532" s="1">
        <v>0</v>
      </c>
      <c r="J532" s="1">
        <v>0</v>
      </c>
      <c r="K532" s="1">
        <v>0</v>
      </c>
      <c r="L532" s="1">
        <v>453000</v>
      </c>
      <c r="M532" s="1" t="s">
        <v>2092</v>
      </c>
    </row>
    <row r="533" spans="1:13" x14ac:dyDescent="0.25">
      <c r="A533" s="1" t="s">
        <v>6273</v>
      </c>
      <c r="B533" s="1">
        <v>12</v>
      </c>
      <c r="C533" s="1">
        <v>14</v>
      </c>
      <c r="D533" s="1">
        <f>IF(Table2[[#This Row],[Position]]&lt;4,3,(IF(Table2[[#This Row],[Position]]&gt;10,1,2)))</f>
        <v>1</v>
      </c>
      <c r="E533" s="1">
        <f>IF(Table2[[#This Row],[Previous Position]]&lt;4,3,(IF(Table2[[#This Row],[Previous Position]]&gt;10,1,2)))</f>
        <v>1</v>
      </c>
      <c r="F533" s="1">
        <v>90</v>
      </c>
      <c r="G533" s="1">
        <v>6.62</v>
      </c>
      <c r="H533" s="1" t="s">
        <v>5674</v>
      </c>
      <c r="I533" s="1">
        <v>0</v>
      </c>
      <c r="J533" s="1">
        <v>0</v>
      </c>
      <c r="K533" s="1">
        <v>0.48</v>
      </c>
      <c r="L533" s="1">
        <v>265000000</v>
      </c>
      <c r="M533" s="1" t="s">
        <v>6272</v>
      </c>
    </row>
    <row r="534" spans="1:13" x14ac:dyDescent="0.25">
      <c r="A534" s="1" t="s">
        <v>6271</v>
      </c>
      <c r="B534" s="1">
        <v>17</v>
      </c>
      <c r="C534" s="1">
        <v>0</v>
      </c>
      <c r="D534" s="1">
        <f>IF(Table2[[#This Row],[Position]]&lt;4,3,(IF(Table2[[#This Row],[Position]]&gt;10,1,2)))</f>
        <v>1</v>
      </c>
      <c r="E534" s="1">
        <f>IF(Table2[[#This Row],[Previous Position]]&lt;4,3,(IF(Table2[[#This Row],[Previous Position]]&gt;10,1,2)))</f>
        <v>3</v>
      </c>
      <c r="F534" s="1">
        <v>260</v>
      </c>
      <c r="G534" s="1">
        <v>0</v>
      </c>
      <c r="H534" s="1" t="s">
        <v>6270</v>
      </c>
      <c r="I534" s="1">
        <v>0</v>
      </c>
      <c r="J534" s="1">
        <v>0</v>
      </c>
      <c r="K534" s="1">
        <v>0.04</v>
      </c>
      <c r="L534" s="1">
        <v>1070000</v>
      </c>
      <c r="M534" s="1" t="s">
        <v>6269</v>
      </c>
    </row>
    <row r="535" spans="1:13" x14ac:dyDescent="0.25">
      <c r="A535" s="1" t="s">
        <v>751</v>
      </c>
      <c r="B535" s="1">
        <v>17</v>
      </c>
      <c r="C535" s="1">
        <v>15</v>
      </c>
      <c r="D535" s="1">
        <f>IF(Table2[[#This Row],[Position]]&lt;4,3,(IF(Table2[[#This Row],[Position]]&gt;10,1,2)))</f>
        <v>1</v>
      </c>
      <c r="E535" s="1">
        <f>IF(Table2[[#This Row],[Previous Position]]&lt;4,3,(IF(Table2[[#This Row],[Previous Position]]&gt;10,1,2)))</f>
        <v>1</v>
      </c>
      <c r="F535" s="1">
        <v>260</v>
      </c>
      <c r="G535" s="1">
        <v>29.66</v>
      </c>
      <c r="H535" s="1" t="s">
        <v>5685</v>
      </c>
      <c r="I535" s="1">
        <v>0</v>
      </c>
      <c r="J535" s="1">
        <v>0.01</v>
      </c>
      <c r="K535" s="1">
        <v>0.98</v>
      </c>
      <c r="L535" s="1">
        <v>28900000</v>
      </c>
      <c r="M535" s="1" t="s">
        <v>753</v>
      </c>
    </row>
    <row r="536" spans="1:13" x14ac:dyDescent="0.25">
      <c r="A536" s="1" t="s">
        <v>6268</v>
      </c>
      <c r="B536" s="1">
        <v>17</v>
      </c>
      <c r="C536" s="1">
        <v>0</v>
      </c>
      <c r="D536" s="1">
        <f>IF(Table2[[#This Row],[Position]]&lt;4,3,(IF(Table2[[#This Row],[Position]]&gt;10,1,2)))</f>
        <v>1</v>
      </c>
      <c r="E536" s="1">
        <f>IF(Table2[[#This Row],[Previous Position]]&lt;4,3,(IF(Table2[[#This Row],[Previous Position]]&gt;10,1,2)))</f>
        <v>3</v>
      </c>
      <c r="F536" s="1">
        <v>260</v>
      </c>
      <c r="G536" s="1">
        <v>3.6</v>
      </c>
      <c r="H536" s="1" t="s">
        <v>5951</v>
      </c>
      <c r="I536" s="1">
        <v>0</v>
      </c>
      <c r="J536" s="1">
        <v>0</v>
      </c>
      <c r="K536" s="1">
        <v>0.25</v>
      </c>
      <c r="L536" s="1">
        <v>37200000</v>
      </c>
      <c r="M536" s="1" t="s">
        <v>6267</v>
      </c>
    </row>
    <row r="537" spans="1:13" x14ac:dyDescent="0.25">
      <c r="A537" s="1" t="s">
        <v>6266</v>
      </c>
      <c r="B537" s="1">
        <v>5</v>
      </c>
      <c r="C537" s="1">
        <v>5</v>
      </c>
      <c r="D537" s="1">
        <f>IF(Table2[[#This Row],[Position]]&lt;4,3,(IF(Table2[[#This Row],[Position]]&gt;10,1,2)))</f>
        <v>2</v>
      </c>
      <c r="E537" s="1">
        <f>IF(Table2[[#This Row],[Previous Position]]&lt;4,3,(IF(Table2[[#This Row],[Previous Position]]&gt;10,1,2)))</f>
        <v>2</v>
      </c>
      <c r="F537" s="1">
        <v>20</v>
      </c>
      <c r="G537" s="1">
        <v>0</v>
      </c>
      <c r="H537" s="1" t="s">
        <v>6265</v>
      </c>
      <c r="I537" s="1">
        <v>0</v>
      </c>
      <c r="J537" s="1">
        <v>0</v>
      </c>
      <c r="K537" s="1">
        <v>0.01</v>
      </c>
      <c r="L537" s="1">
        <v>94000</v>
      </c>
      <c r="M537" s="1" t="s">
        <v>6264</v>
      </c>
    </row>
    <row r="538" spans="1:13" x14ac:dyDescent="0.25">
      <c r="A538" s="1" t="s">
        <v>6263</v>
      </c>
      <c r="B538" s="1">
        <v>5</v>
      </c>
      <c r="C538" s="1">
        <v>7</v>
      </c>
      <c r="D538" s="1">
        <f>IF(Table2[[#This Row],[Position]]&lt;4,3,(IF(Table2[[#This Row],[Position]]&gt;10,1,2)))</f>
        <v>2</v>
      </c>
      <c r="E538" s="1">
        <f>IF(Table2[[#This Row],[Previous Position]]&lt;4,3,(IF(Table2[[#This Row],[Previous Position]]&gt;10,1,2)))</f>
        <v>2</v>
      </c>
      <c r="F538" s="1">
        <v>20</v>
      </c>
      <c r="G538" s="1">
        <v>11.2</v>
      </c>
      <c r="H538" s="1" t="s">
        <v>5847</v>
      </c>
      <c r="I538" s="1">
        <v>0</v>
      </c>
      <c r="J538" s="1">
        <v>0</v>
      </c>
      <c r="K538" s="1">
        <v>0.22</v>
      </c>
      <c r="L538" s="1">
        <v>4390000</v>
      </c>
      <c r="M538" s="1" t="s">
        <v>6262</v>
      </c>
    </row>
    <row r="539" spans="1:13" x14ac:dyDescent="0.25">
      <c r="A539" s="1" t="s">
        <v>6261</v>
      </c>
      <c r="B539" s="1">
        <v>5</v>
      </c>
      <c r="C539" s="1">
        <v>6</v>
      </c>
      <c r="D539" s="1">
        <f>IF(Table2[[#This Row],[Position]]&lt;4,3,(IF(Table2[[#This Row],[Position]]&gt;10,1,2)))</f>
        <v>2</v>
      </c>
      <c r="E539" s="1">
        <f>IF(Table2[[#This Row],[Previous Position]]&lt;4,3,(IF(Table2[[#This Row],[Previous Position]]&gt;10,1,2)))</f>
        <v>2</v>
      </c>
      <c r="F539" s="1">
        <v>20</v>
      </c>
      <c r="G539" s="1">
        <v>0</v>
      </c>
      <c r="H539" s="1" t="s">
        <v>5780</v>
      </c>
      <c r="I539" s="1">
        <v>0</v>
      </c>
      <c r="J539" s="1">
        <v>0</v>
      </c>
      <c r="K539" s="1">
        <v>0.19</v>
      </c>
      <c r="L539" s="1">
        <v>560000000</v>
      </c>
      <c r="M539" s="1" t="s">
        <v>6260</v>
      </c>
    </row>
    <row r="540" spans="1:13" x14ac:dyDescent="0.25">
      <c r="A540" s="1" t="s">
        <v>6259</v>
      </c>
      <c r="B540" s="1">
        <v>5</v>
      </c>
      <c r="C540" s="1">
        <v>5</v>
      </c>
      <c r="D540" s="1">
        <f>IF(Table2[[#This Row],[Position]]&lt;4,3,(IF(Table2[[#This Row],[Position]]&gt;10,1,2)))</f>
        <v>2</v>
      </c>
      <c r="E540" s="1">
        <f>IF(Table2[[#This Row],[Previous Position]]&lt;4,3,(IF(Table2[[#This Row],[Previous Position]]&gt;10,1,2)))</f>
        <v>2</v>
      </c>
      <c r="F540" s="1">
        <v>20</v>
      </c>
      <c r="G540" s="1">
        <v>54.47</v>
      </c>
      <c r="H540" s="1" t="s">
        <v>5959</v>
      </c>
      <c r="I540" s="1">
        <v>0</v>
      </c>
      <c r="J540" s="1">
        <v>0.03</v>
      </c>
      <c r="K540" s="1">
        <v>0.93</v>
      </c>
      <c r="L540" s="1">
        <v>1750000</v>
      </c>
      <c r="M540" s="1" t="s">
        <v>6258</v>
      </c>
    </row>
    <row r="541" spans="1:13" x14ac:dyDescent="0.25">
      <c r="A541" s="1" t="s">
        <v>6257</v>
      </c>
      <c r="B541" s="1">
        <v>6</v>
      </c>
      <c r="C541" s="1">
        <v>7</v>
      </c>
      <c r="D541" s="1">
        <f>IF(Table2[[#This Row],[Position]]&lt;4,3,(IF(Table2[[#This Row],[Position]]&gt;10,1,2)))</f>
        <v>2</v>
      </c>
      <c r="E541" s="1">
        <f>IF(Table2[[#This Row],[Previous Position]]&lt;4,3,(IF(Table2[[#This Row],[Previous Position]]&gt;10,1,2)))</f>
        <v>2</v>
      </c>
      <c r="F541" s="1">
        <v>20</v>
      </c>
      <c r="G541" s="1">
        <v>0</v>
      </c>
      <c r="H541" s="1" t="s">
        <v>5711</v>
      </c>
      <c r="I541" s="1">
        <v>0</v>
      </c>
      <c r="J541" s="1">
        <v>0</v>
      </c>
      <c r="K541" s="1">
        <v>0.27</v>
      </c>
      <c r="L541" s="1">
        <v>136000000</v>
      </c>
      <c r="M541" s="1" t="s">
        <v>6256</v>
      </c>
    </row>
    <row r="542" spans="1:13" x14ac:dyDescent="0.25">
      <c r="A542" s="1" t="s">
        <v>6255</v>
      </c>
      <c r="B542" s="1">
        <v>5</v>
      </c>
      <c r="C542" s="1">
        <v>0</v>
      </c>
      <c r="D542" s="1">
        <f>IF(Table2[[#This Row],[Position]]&lt;4,3,(IF(Table2[[#This Row],[Position]]&gt;10,1,2)))</f>
        <v>2</v>
      </c>
      <c r="E542" s="1">
        <f>IF(Table2[[#This Row],[Previous Position]]&lt;4,3,(IF(Table2[[#This Row],[Previous Position]]&gt;10,1,2)))</f>
        <v>3</v>
      </c>
      <c r="F542" s="1">
        <v>20</v>
      </c>
      <c r="G542" s="1">
        <v>0</v>
      </c>
      <c r="H542" s="1" t="s">
        <v>6254</v>
      </c>
      <c r="I542" s="1">
        <v>0</v>
      </c>
      <c r="J542" s="1">
        <v>0</v>
      </c>
      <c r="K542" s="1">
        <v>0.72</v>
      </c>
      <c r="L542" s="1">
        <v>29500000</v>
      </c>
      <c r="M542" s="1" t="s">
        <v>6253</v>
      </c>
    </row>
    <row r="543" spans="1:13" x14ac:dyDescent="0.25">
      <c r="A543" s="1" t="s">
        <v>6252</v>
      </c>
      <c r="B543" s="1">
        <v>5</v>
      </c>
      <c r="C543" s="1">
        <v>5</v>
      </c>
      <c r="D543" s="1">
        <f>IF(Table2[[#This Row],[Position]]&lt;4,3,(IF(Table2[[#This Row],[Position]]&gt;10,1,2)))</f>
        <v>2</v>
      </c>
      <c r="E543" s="1">
        <f>IF(Table2[[#This Row],[Previous Position]]&lt;4,3,(IF(Table2[[#This Row],[Previous Position]]&gt;10,1,2)))</f>
        <v>2</v>
      </c>
      <c r="F543" s="1">
        <v>20</v>
      </c>
      <c r="G543" s="1">
        <v>0</v>
      </c>
      <c r="H543" s="1" t="s">
        <v>6251</v>
      </c>
      <c r="I543" s="1">
        <v>0</v>
      </c>
      <c r="J543" s="1">
        <v>0</v>
      </c>
      <c r="K543" s="1">
        <v>1</v>
      </c>
      <c r="L543" s="1">
        <v>2130000</v>
      </c>
      <c r="M543" s="1" t="s">
        <v>6250</v>
      </c>
    </row>
    <row r="544" spans="1:13" x14ac:dyDescent="0.25">
      <c r="A544" s="1" t="s">
        <v>2617</v>
      </c>
      <c r="B544" s="1">
        <v>6</v>
      </c>
      <c r="C544" s="1">
        <v>5</v>
      </c>
      <c r="D544" s="1">
        <f>IF(Table2[[#This Row],[Position]]&lt;4,3,(IF(Table2[[#This Row],[Position]]&gt;10,1,2)))</f>
        <v>2</v>
      </c>
      <c r="E544" s="1">
        <f>IF(Table2[[#This Row],[Previous Position]]&lt;4,3,(IF(Table2[[#This Row],[Previous Position]]&gt;10,1,2)))</f>
        <v>2</v>
      </c>
      <c r="F544" s="1">
        <v>20</v>
      </c>
      <c r="G544" s="1">
        <v>0</v>
      </c>
      <c r="H544" s="1" t="s">
        <v>5659</v>
      </c>
      <c r="I544" s="1">
        <v>0</v>
      </c>
      <c r="J544" s="1">
        <v>0</v>
      </c>
      <c r="K544" s="1">
        <v>0.97</v>
      </c>
      <c r="L544" s="1">
        <v>143000000</v>
      </c>
      <c r="M544" s="1" t="s">
        <v>2618</v>
      </c>
    </row>
    <row r="545" spans="1:13" x14ac:dyDescent="0.25">
      <c r="A545" s="1" t="s">
        <v>3932</v>
      </c>
      <c r="B545" s="1">
        <v>6</v>
      </c>
      <c r="C545" s="1">
        <v>6</v>
      </c>
      <c r="D545" s="1">
        <f>IF(Table2[[#This Row],[Position]]&lt;4,3,(IF(Table2[[#This Row],[Position]]&gt;10,1,2)))</f>
        <v>2</v>
      </c>
      <c r="E545" s="1">
        <f>IF(Table2[[#This Row],[Previous Position]]&lt;4,3,(IF(Table2[[#This Row],[Previous Position]]&gt;10,1,2)))</f>
        <v>2</v>
      </c>
      <c r="F545" s="1">
        <v>20</v>
      </c>
      <c r="G545" s="1">
        <v>0</v>
      </c>
      <c r="H545" s="1" t="s">
        <v>5780</v>
      </c>
      <c r="I545" s="1">
        <v>0</v>
      </c>
      <c r="J545" s="1">
        <v>0</v>
      </c>
      <c r="K545" s="1">
        <v>0.82</v>
      </c>
      <c r="L545" s="1">
        <v>2860000</v>
      </c>
      <c r="M545" s="1" t="s">
        <v>3933</v>
      </c>
    </row>
    <row r="546" spans="1:13" x14ac:dyDescent="0.25">
      <c r="A546" s="1" t="s">
        <v>5148</v>
      </c>
      <c r="B546" s="1">
        <v>6</v>
      </c>
      <c r="C546" s="1">
        <v>3</v>
      </c>
      <c r="D546" s="1">
        <f>IF(Table2[[#This Row],[Position]]&lt;4,3,(IF(Table2[[#This Row],[Position]]&gt;10,1,2)))</f>
        <v>2</v>
      </c>
      <c r="E546" s="1">
        <f>IF(Table2[[#This Row],[Previous Position]]&lt;4,3,(IF(Table2[[#This Row],[Previous Position]]&gt;10,1,2)))</f>
        <v>3</v>
      </c>
      <c r="F546" s="1">
        <v>20</v>
      </c>
      <c r="G546" s="1">
        <v>52.46</v>
      </c>
      <c r="H546" s="1" t="s">
        <v>5660</v>
      </c>
      <c r="I546" s="1">
        <v>0</v>
      </c>
      <c r="J546" s="1">
        <v>0.02</v>
      </c>
      <c r="K546" s="1">
        <v>0.56000000000000005</v>
      </c>
      <c r="L546" s="1">
        <v>16100000</v>
      </c>
      <c r="M546" s="1" t="s">
        <v>5149</v>
      </c>
    </row>
    <row r="547" spans="1:13" x14ac:dyDescent="0.25">
      <c r="A547" s="1" t="s">
        <v>3966</v>
      </c>
      <c r="B547" s="1">
        <v>6</v>
      </c>
      <c r="C547" s="1">
        <v>6</v>
      </c>
      <c r="D547" s="1">
        <f>IF(Table2[[#This Row],[Position]]&lt;4,3,(IF(Table2[[#This Row],[Position]]&gt;10,1,2)))</f>
        <v>2</v>
      </c>
      <c r="E547" s="1">
        <f>IF(Table2[[#This Row],[Previous Position]]&lt;4,3,(IF(Table2[[#This Row],[Previous Position]]&gt;10,1,2)))</f>
        <v>2</v>
      </c>
      <c r="F547" s="1">
        <v>20</v>
      </c>
      <c r="G547" s="1">
        <v>10.5</v>
      </c>
      <c r="H547" s="1" t="s">
        <v>5670</v>
      </c>
      <c r="I547" s="1">
        <v>0</v>
      </c>
      <c r="J547" s="1">
        <v>0</v>
      </c>
      <c r="K547" s="1">
        <v>0.94</v>
      </c>
      <c r="L547" s="1">
        <v>2320000</v>
      </c>
      <c r="M547" s="1" t="s">
        <v>3967</v>
      </c>
    </row>
    <row r="548" spans="1:13" x14ac:dyDescent="0.25">
      <c r="A548" s="1" t="s">
        <v>6249</v>
      </c>
      <c r="B548" s="1">
        <v>13</v>
      </c>
      <c r="C548" s="1">
        <v>0</v>
      </c>
      <c r="D548" s="1">
        <f>IF(Table2[[#This Row],[Position]]&lt;4,3,(IF(Table2[[#This Row],[Position]]&gt;10,1,2)))</f>
        <v>1</v>
      </c>
      <c r="E548" s="1">
        <f>IF(Table2[[#This Row],[Previous Position]]&lt;4,3,(IF(Table2[[#This Row],[Previous Position]]&gt;10,1,2)))</f>
        <v>3</v>
      </c>
      <c r="F548" s="1">
        <v>110</v>
      </c>
      <c r="G548" s="1">
        <v>0</v>
      </c>
      <c r="H548" s="1" t="s">
        <v>5662</v>
      </c>
      <c r="I548" s="1">
        <v>0</v>
      </c>
      <c r="J548" s="1">
        <v>0</v>
      </c>
      <c r="K548" s="1">
        <v>0.02</v>
      </c>
      <c r="L548" s="1">
        <v>375000000</v>
      </c>
      <c r="M548" s="1" t="s">
        <v>6248</v>
      </c>
    </row>
    <row r="549" spans="1:13" x14ac:dyDescent="0.25">
      <c r="A549" s="1" t="s">
        <v>6247</v>
      </c>
      <c r="B549" s="1">
        <v>13</v>
      </c>
      <c r="C549" s="1">
        <v>13</v>
      </c>
      <c r="D549" s="1">
        <f>IF(Table2[[#This Row],[Position]]&lt;4,3,(IF(Table2[[#This Row],[Position]]&gt;10,1,2)))</f>
        <v>1</v>
      </c>
      <c r="E549" s="1">
        <f>IF(Table2[[#This Row],[Previous Position]]&lt;4,3,(IF(Table2[[#This Row],[Previous Position]]&gt;10,1,2)))</f>
        <v>1</v>
      </c>
      <c r="F549" s="1">
        <v>110</v>
      </c>
      <c r="G549" s="1">
        <v>0</v>
      </c>
      <c r="H549" s="1" t="s">
        <v>5773</v>
      </c>
      <c r="I549" s="1">
        <v>0</v>
      </c>
      <c r="J549" s="1">
        <v>0</v>
      </c>
      <c r="K549" s="1">
        <v>0.06</v>
      </c>
      <c r="L549" s="1">
        <v>114000000</v>
      </c>
      <c r="M549" s="1" t="s">
        <v>6246</v>
      </c>
    </row>
    <row r="550" spans="1:13" x14ac:dyDescent="0.25">
      <c r="A550" s="1" t="s">
        <v>6245</v>
      </c>
      <c r="B550" s="1">
        <v>13</v>
      </c>
      <c r="C550" s="1">
        <v>15</v>
      </c>
      <c r="D550" s="1">
        <f>IF(Table2[[#This Row],[Position]]&lt;4,3,(IF(Table2[[#This Row],[Position]]&gt;10,1,2)))</f>
        <v>1</v>
      </c>
      <c r="E550" s="1">
        <f>IF(Table2[[#This Row],[Previous Position]]&lt;4,3,(IF(Table2[[#This Row],[Previous Position]]&gt;10,1,2)))</f>
        <v>1</v>
      </c>
      <c r="F550" s="1">
        <v>110</v>
      </c>
      <c r="G550" s="1">
        <v>5.07</v>
      </c>
      <c r="H550" s="1" t="s">
        <v>5699</v>
      </c>
      <c r="I550" s="1">
        <v>0</v>
      </c>
      <c r="J550" s="1">
        <v>0</v>
      </c>
      <c r="K550" s="1">
        <v>0.44</v>
      </c>
      <c r="L550" s="1">
        <v>43700000</v>
      </c>
      <c r="M550" s="1" t="s">
        <v>6244</v>
      </c>
    </row>
    <row r="551" spans="1:13" x14ac:dyDescent="0.25">
      <c r="A551" s="1" t="s">
        <v>6243</v>
      </c>
      <c r="B551" s="1">
        <v>14</v>
      </c>
      <c r="C551" s="1">
        <v>13</v>
      </c>
      <c r="D551" s="1">
        <f>IF(Table2[[#This Row],[Position]]&lt;4,3,(IF(Table2[[#This Row],[Position]]&gt;10,1,2)))</f>
        <v>1</v>
      </c>
      <c r="E551" s="1">
        <f>IF(Table2[[#This Row],[Previous Position]]&lt;4,3,(IF(Table2[[#This Row],[Previous Position]]&gt;10,1,2)))</f>
        <v>1</v>
      </c>
      <c r="F551" s="1">
        <v>140</v>
      </c>
      <c r="G551" s="1">
        <v>4.09</v>
      </c>
      <c r="H551" s="1" t="s">
        <v>5737</v>
      </c>
      <c r="I551" s="1">
        <v>0</v>
      </c>
      <c r="J551" s="1">
        <v>0</v>
      </c>
      <c r="K551" s="1">
        <v>0.26</v>
      </c>
      <c r="L551" s="1">
        <v>25600000</v>
      </c>
      <c r="M551" s="1" t="s">
        <v>6242</v>
      </c>
    </row>
    <row r="552" spans="1:13" x14ac:dyDescent="0.25">
      <c r="A552" s="1" t="s">
        <v>6241</v>
      </c>
      <c r="B552" s="1">
        <v>14</v>
      </c>
      <c r="C552" s="1">
        <v>9</v>
      </c>
      <c r="D552" s="1">
        <f>IF(Table2[[#This Row],[Position]]&lt;4,3,(IF(Table2[[#This Row],[Position]]&gt;10,1,2)))</f>
        <v>1</v>
      </c>
      <c r="E552" s="1">
        <f>IF(Table2[[#This Row],[Previous Position]]&lt;4,3,(IF(Table2[[#This Row],[Previous Position]]&gt;10,1,2)))</f>
        <v>2</v>
      </c>
      <c r="F552" s="1">
        <v>140</v>
      </c>
      <c r="G552" s="1">
        <v>9.02</v>
      </c>
      <c r="H552" s="1" t="s">
        <v>5834</v>
      </c>
      <c r="I552" s="1">
        <v>0</v>
      </c>
      <c r="J552" s="1">
        <v>0</v>
      </c>
      <c r="K552" s="1">
        <v>0.26</v>
      </c>
      <c r="L552" s="1">
        <v>6920000</v>
      </c>
      <c r="M552" s="1" t="s">
        <v>6240</v>
      </c>
    </row>
    <row r="553" spans="1:13" x14ac:dyDescent="0.25">
      <c r="A553" s="1" t="s">
        <v>6239</v>
      </c>
      <c r="B553" s="1">
        <v>19</v>
      </c>
      <c r="C553" s="1">
        <v>19</v>
      </c>
      <c r="D553" s="1">
        <f>IF(Table2[[#This Row],[Position]]&lt;4,3,(IF(Table2[[#This Row],[Position]]&gt;10,1,2)))</f>
        <v>1</v>
      </c>
      <c r="E553" s="1">
        <f>IF(Table2[[#This Row],[Previous Position]]&lt;4,3,(IF(Table2[[#This Row],[Previous Position]]&gt;10,1,2)))</f>
        <v>1</v>
      </c>
      <c r="F553" s="1">
        <v>320</v>
      </c>
      <c r="G553" s="1">
        <v>0</v>
      </c>
      <c r="H553" s="1" t="s">
        <v>5954</v>
      </c>
      <c r="I553" s="1">
        <v>0</v>
      </c>
      <c r="J553" s="1">
        <v>0</v>
      </c>
      <c r="K553" s="1">
        <v>0.13</v>
      </c>
      <c r="L553" s="1">
        <v>376000000</v>
      </c>
      <c r="M553" s="1" t="s">
        <v>6238</v>
      </c>
    </row>
    <row r="554" spans="1:13" x14ac:dyDescent="0.25">
      <c r="A554" s="1" t="s">
        <v>77</v>
      </c>
      <c r="B554" s="1">
        <v>19</v>
      </c>
      <c r="C554" s="1">
        <v>0</v>
      </c>
      <c r="D554" s="1">
        <f>IF(Table2[[#This Row],[Position]]&lt;4,3,(IF(Table2[[#This Row],[Position]]&gt;10,1,2)))</f>
        <v>1</v>
      </c>
      <c r="E554" s="1">
        <f>IF(Table2[[#This Row],[Previous Position]]&lt;4,3,(IF(Table2[[#This Row],[Previous Position]]&gt;10,1,2)))</f>
        <v>3</v>
      </c>
      <c r="F554" s="1">
        <v>320</v>
      </c>
      <c r="G554" s="1">
        <v>3.89</v>
      </c>
      <c r="H554" s="1" t="s">
        <v>6237</v>
      </c>
      <c r="I554" s="1">
        <v>0</v>
      </c>
      <c r="J554" s="1">
        <v>0</v>
      </c>
      <c r="K554" s="1">
        <v>0.38</v>
      </c>
      <c r="L554" s="1">
        <v>4240000</v>
      </c>
      <c r="M554" s="1" t="s">
        <v>79</v>
      </c>
    </row>
    <row r="555" spans="1:13" x14ac:dyDescent="0.25">
      <c r="A555" s="1" t="s">
        <v>6236</v>
      </c>
      <c r="B555" s="1">
        <v>20</v>
      </c>
      <c r="C555" s="1">
        <v>0</v>
      </c>
      <c r="D555" s="1">
        <f>IF(Table2[[#This Row],[Position]]&lt;4,3,(IF(Table2[[#This Row],[Position]]&gt;10,1,2)))</f>
        <v>1</v>
      </c>
      <c r="E555" s="1">
        <f>IF(Table2[[#This Row],[Previous Position]]&lt;4,3,(IF(Table2[[#This Row],[Previous Position]]&gt;10,1,2)))</f>
        <v>3</v>
      </c>
      <c r="F555" s="1">
        <v>320</v>
      </c>
      <c r="G555" s="1">
        <v>4.05</v>
      </c>
      <c r="H555" s="1" t="s">
        <v>5789</v>
      </c>
      <c r="I555" s="1">
        <v>0</v>
      </c>
      <c r="J555" s="1">
        <v>0</v>
      </c>
      <c r="K555" s="1">
        <v>0.41</v>
      </c>
      <c r="L555" s="1">
        <v>50200000</v>
      </c>
      <c r="M555" s="1" t="s">
        <v>6235</v>
      </c>
    </row>
    <row r="556" spans="1:13" x14ac:dyDescent="0.25">
      <c r="A556" s="1" t="s">
        <v>2148</v>
      </c>
      <c r="B556" s="1">
        <v>11</v>
      </c>
      <c r="C556" s="1">
        <v>10</v>
      </c>
      <c r="D556" s="1">
        <f>IF(Table2[[#This Row],[Position]]&lt;4,3,(IF(Table2[[#This Row],[Position]]&gt;10,1,2)))</f>
        <v>1</v>
      </c>
      <c r="E556" s="1">
        <f>IF(Table2[[#This Row],[Previous Position]]&lt;4,3,(IF(Table2[[#This Row],[Previous Position]]&gt;10,1,2)))</f>
        <v>2</v>
      </c>
      <c r="F556" s="1">
        <v>20</v>
      </c>
      <c r="G556" s="1">
        <v>25.76</v>
      </c>
      <c r="H556" s="1" t="s">
        <v>5685</v>
      </c>
      <c r="I556" s="1">
        <v>0</v>
      </c>
      <c r="J556" s="1">
        <v>0.01</v>
      </c>
      <c r="K556" s="1">
        <v>0.95</v>
      </c>
      <c r="L556" s="1">
        <v>968000</v>
      </c>
      <c r="M556" s="1" t="s">
        <v>2149</v>
      </c>
    </row>
    <row r="557" spans="1:13" x14ac:dyDescent="0.25">
      <c r="A557" s="1" t="s">
        <v>6234</v>
      </c>
      <c r="B557" s="1">
        <v>12</v>
      </c>
      <c r="C557" s="1">
        <v>13</v>
      </c>
      <c r="D557" s="1">
        <f>IF(Table2[[#This Row],[Position]]&lt;4,3,(IF(Table2[[#This Row],[Position]]&gt;10,1,2)))</f>
        <v>1</v>
      </c>
      <c r="E557" s="1">
        <f>IF(Table2[[#This Row],[Previous Position]]&lt;4,3,(IF(Table2[[#This Row],[Previous Position]]&gt;10,1,2)))</f>
        <v>1</v>
      </c>
      <c r="F557" s="1">
        <v>70</v>
      </c>
      <c r="G557" s="1">
        <v>1.24</v>
      </c>
      <c r="H557" s="1" t="s">
        <v>5990</v>
      </c>
      <c r="I557" s="1">
        <v>0</v>
      </c>
      <c r="J557" s="1">
        <v>0</v>
      </c>
      <c r="K557" s="1">
        <v>0.59</v>
      </c>
      <c r="L557" s="1">
        <v>41000000</v>
      </c>
      <c r="M557" s="1" t="s">
        <v>6233</v>
      </c>
    </row>
    <row r="558" spans="1:13" x14ac:dyDescent="0.25">
      <c r="A558" s="1" t="s">
        <v>1774</v>
      </c>
      <c r="B558" s="1">
        <v>12</v>
      </c>
      <c r="C558" s="1">
        <v>12</v>
      </c>
      <c r="D558" s="1">
        <f>IF(Table2[[#This Row],[Position]]&lt;4,3,(IF(Table2[[#This Row],[Position]]&gt;10,1,2)))</f>
        <v>1</v>
      </c>
      <c r="E558" s="1">
        <f>IF(Table2[[#This Row],[Previous Position]]&lt;4,3,(IF(Table2[[#This Row],[Previous Position]]&gt;10,1,2)))</f>
        <v>1</v>
      </c>
      <c r="F558" s="1">
        <v>70</v>
      </c>
      <c r="G558" s="1">
        <v>34</v>
      </c>
      <c r="H558" s="1" t="s">
        <v>5818</v>
      </c>
      <c r="I558" s="1">
        <v>0</v>
      </c>
      <c r="J558" s="1">
        <v>0.01</v>
      </c>
      <c r="K558" s="1">
        <v>0.96</v>
      </c>
      <c r="L558" s="1">
        <v>31600000</v>
      </c>
      <c r="M558" s="1" t="s">
        <v>1775</v>
      </c>
    </row>
    <row r="559" spans="1:13" x14ac:dyDescent="0.25">
      <c r="A559" s="1" t="s">
        <v>6232</v>
      </c>
      <c r="B559" s="1">
        <v>12</v>
      </c>
      <c r="C559" s="1">
        <v>13</v>
      </c>
      <c r="D559" s="1">
        <f>IF(Table2[[#This Row],[Position]]&lt;4,3,(IF(Table2[[#This Row],[Position]]&gt;10,1,2)))</f>
        <v>1</v>
      </c>
      <c r="E559" s="1">
        <f>IF(Table2[[#This Row],[Previous Position]]&lt;4,3,(IF(Table2[[#This Row],[Previous Position]]&gt;10,1,2)))</f>
        <v>1</v>
      </c>
      <c r="F559" s="1">
        <v>70</v>
      </c>
      <c r="G559" s="1">
        <v>0</v>
      </c>
      <c r="H559" s="1" t="s">
        <v>6231</v>
      </c>
      <c r="I559" s="1">
        <v>0</v>
      </c>
      <c r="J559" s="1">
        <v>0</v>
      </c>
      <c r="K559" s="1">
        <v>0.14000000000000001</v>
      </c>
      <c r="L559" s="1">
        <v>110000000</v>
      </c>
      <c r="M559" s="1" t="s">
        <v>6230</v>
      </c>
    </row>
    <row r="560" spans="1:13" x14ac:dyDescent="0.25">
      <c r="A560" s="1" t="s">
        <v>6229</v>
      </c>
      <c r="B560" s="1">
        <v>10</v>
      </c>
      <c r="C560" s="1">
        <v>8</v>
      </c>
      <c r="D560" s="1">
        <f>IF(Table2[[#This Row],[Position]]&lt;4,3,(IF(Table2[[#This Row],[Position]]&gt;10,1,2)))</f>
        <v>2</v>
      </c>
      <c r="E560" s="1">
        <f>IF(Table2[[#This Row],[Previous Position]]&lt;4,3,(IF(Table2[[#This Row],[Previous Position]]&gt;10,1,2)))</f>
        <v>2</v>
      </c>
      <c r="F560" s="1">
        <v>30</v>
      </c>
      <c r="G560" s="1">
        <v>0.15</v>
      </c>
      <c r="H560" s="1" t="s">
        <v>5689</v>
      </c>
      <c r="I560" s="1">
        <v>0</v>
      </c>
      <c r="J560" s="1">
        <v>0</v>
      </c>
      <c r="K560" s="1">
        <v>0.25</v>
      </c>
      <c r="L560" s="1">
        <v>5050000</v>
      </c>
      <c r="M560" s="1" t="s">
        <v>6228</v>
      </c>
    </row>
    <row r="561" spans="1:13" x14ac:dyDescent="0.25">
      <c r="A561" s="1" t="s">
        <v>6227</v>
      </c>
      <c r="B561" s="1">
        <v>10</v>
      </c>
      <c r="C561" s="1">
        <v>10</v>
      </c>
      <c r="D561" s="1">
        <f>IF(Table2[[#This Row],[Position]]&lt;4,3,(IF(Table2[[#This Row],[Position]]&gt;10,1,2)))</f>
        <v>2</v>
      </c>
      <c r="E561" s="1">
        <f>IF(Table2[[#This Row],[Previous Position]]&lt;4,3,(IF(Table2[[#This Row],[Previous Position]]&gt;10,1,2)))</f>
        <v>2</v>
      </c>
      <c r="F561" s="1">
        <v>30</v>
      </c>
      <c r="G561" s="1">
        <v>0</v>
      </c>
      <c r="H561" s="1" t="s">
        <v>5705</v>
      </c>
      <c r="I561" s="1">
        <v>0</v>
      </c>
      <c r="J561" s="1">
        <v>0</v>
      </c>
      <c r="K561" s="1">
        <v>0.84</v>
      </c>
      <c r="L561" s="1">
        <v>14000000</v>
      </c>
      <c r="M561" s="1" t="s">
        <v>6226</v>
      </c>
    </row>
    <row r="562" spans="1:13" x14ac:dyDescent="0.25">
      <c r="A562" s="1" t="s">
        <v>6225</v>
      </c>
      <c r="B562" s="1">
        <v>10</v>
      </c>
      <c r="C562" s="1">
        <v>12</v>
      </c>
      <c r="D562" s="1">
        <f>IF(Table2[[#This Row],[Position]]&lt;4,3,(IF(Table2[[#This Row],[Position]]&gt;10,1,2)))</f>
        <v>2</v>
      </c>
      <c r="E562" s="1">
        <f>IF(Table2[[#This Row],[Previous Position]]&lt;4,3,(IF(Table2[[#This Row],[Previous Position]]&gt;10,1,2)))</f>
        <v>1</v>
      </c>
      <c r="F562" s="1">
        <v>30</v>
      </c>
      <c r="G562" s="1">
        <v>0</v>
      </c>
      <c r="H562" s="1" t="s">
        <v>5847</v>
      </c>
      <c r="I562" s="1">
        <v>0</v>
      </c>
      <c r="J562" s="1">
        <v>0</v>
      </c>
      <c r="K562" s="1">
        <v>0.1</v>
      </c>
      <c r="L562" s="1">
        <v>2020000</v>
      </c>
      <c r="M562" s="1" t="s">
        <v>6224</v>
      </c>
    </row>
    <row r="563" spans="1:13" x14ac:dyDescent="0.25">
      <c r="A563" s="1" t="s">
        <v>6223</v>
      </c>
      <c r="B563" s="1">
        <v>8</v>
      </c>
      <c r="C563" s="1">
        <v>8</v>
      </c>
      <c r="D563" s="1">
        <f>IF(Table2[[#This Row],[Position]]&lt;4,3,(IF(Table2[[#This Row],[Position]]&gt;10,1,2)))</f>
        <v>2</v>
      </c>
      <c r="E563" s="1">
        <f>IF(Table2[[#This Row],[Previous Position]]&lt;4,3,(IF(Table2[[#This Row],[Previous Position]]&gt;10,1,2)))</f>
        <v>2</v>
      </c>
      <c r="F563" s="1">
        <v>30</v>
      </c>
      <c r="G563" s="1">
        <v>0</v>
      </c>
      <c r="H563" s="1" t="s">
        <v>6222</v>
      </c>
      <c r="I563" s="1">
        <v>0</v>
      </c>
      <c r="J563" s="1">
        <v>0</v>
      </c>
      <c r="K563" s="1">
        <v>0.16</v>
      </c>
      <c r="L563" s="1">
        <v>374000</v>
      </c>
      <c r="M563" s="1" t="s">
        <v>6221</v>
      </c>
    </row>
    <row r="564" spans="1:13" x14ac:dyDescent="0.25">
      <c r="A564" s="1" t="s">
        <v>3016</v>
      </c>
      <c r="B564" s="1">
        <v>3</v>
      </c>
      <c r="C564" s="1">
        <v>5</v>
      </c>
      <c r="D564" s="1">
        <f>IF(Table2[[#This Row],[Position]]&lt;4,3,(IF(Table2[[#This Row],[Position]]&gt;10,1,2)))</f>
        <v>3</v>
      </c>
      <c r="E564" s="1">
        <f>IF(Table2[[#This Row],[Previous Position]]&lt;4,3,(IF(Table2[[#This Row],[Previous Position]]&gt;10,1,2)))</f>
        <v>2</v>
      </c>
      <c r="F564" s="1">
        <v>10</v>
      </c>
      <c r="G564" s="1">
        <v>0</v>
      </c>
      <c r="H564" s="1" t="s">
        <v>5670</v>
      </c>
      <c r="I564" s="1">
        <v>0</v>
      </c>
      <c r="J564" s="1">
        <v>0</v>
      </c>
      <c r="K564" s="1">
        <v>0.98</v>
      </c>
      <c r="L564" s="1">
        <v>19100000</v>
      </c>
      <c r="M564" s="1" t="s">
        <v>3017</v>
      </c>
    </row>
    <row r="565" spans="1:13" x14ac:dyDescent="0.25">
      <c r="A565" s="1" t="s">
        <v>6220</v>
      </c>
      <c r="B565" s="1">
        <v>8</v>
      </c>
      <c r="C565" s="1">
        <v>6</v>
      </c>
      <c r="D565" s="1">
        <f>IF(Table2[[#This Row],[Position]]&lt;4,3,(IF(Table2[[#This Row],[Position]]&gt;10,1,2)))</f>
        <v>2</v>
      </c>
      <c r="E565" s="1">
        <f>IF(Table2[[#This Row],[Previous Position]]&lt;4,3,(IF(Table2[[#This Row],[Previous Position]]&gt;10,1,2)))</f>
        <v>2</v>
      </c>
      <c r="F565" s="1">
        <v>30</v>
      </c>
      <c r="G565" s="1">
        <v>0</v>
      </c>
      <c r="H565" s="1" t="s">
        <v>5959</v>
      </c>
      <c r="I565" s="1">
        <v>0</v>
      </c>
      <c r="J565" s="1">
        <v>0</v>
      </c>
      <c r="K565" s="1">
        <v>0.78</v>
      </c>
      <c r="L565" s="1">
        <v>27700000</v>
      </c>
      <c r="M565" s="1" t="s">
        <v>6219</v>
      </c>
    </row>
    <row r="566" spans="1:13" x14ac:dyDescent="0.25">
      <c r="A566" s="1" t="s">
        <v>6217</v>
      </c>
      <c r="B566" s="1">
        <v>9</v>
      </c>
      <c r="C566" s="1">
        <v>9</v>
      </c>
      <c r="D566" s="1">
        <f>IF(Table2[[#This Row],[Position]]&lt;4,3,(IF(Table2[[#This Row],[Position]]&gt;10,1,2)))</f>
        <v>2</v>
      </c>
      <c r="E566" s="1">
        <f>IF(Table2[[#This Row],[Previous Position]]&lt;4,3,(IF(Table2[[#This Row],[Previous Position]]&gt;10,1,2)))</f>
        <v>2</v>
      </c>
      <c r="F566" s="1">
        <v>30</v>
      </c>
      <c r="G566" s="1">
        <v>0</v>
      </c>
      <c r="H566" s="1" t="s">
        <v>6218</v>
      </c>
      <c r="I566" s="1">
        <v>0</v>
      </c>
      <c r="J566" s="1">
        <v>0</v>
      </c>
      <c r="K566" s="1">
        <v>0.15</v>
      </c>
      <c r="L566" s="1">
        <v>1720000</v>
      </c>
      <c r="M566" s="1" t="s">
        <v>6215</v>
      </c>
    </row>
    <row r="567" spans="1:13" x14ac:dyDescent="0.25">
      <c r="A567" s="1" t="s">
        <v>6217</v>
      </c>
      <c r="B567" s="1">
        <v>8</v>
      </c>
      <c r="C567" s="1">
        <v>8</v>
      </c>
      <c r="D567" s="1">
        <f>IF(Table2[[#This Row],[Position]]&lt;4,3,(IF(Table2[[#This Row],[Position]]&gt;10,1,2)))</f>
        <v>2</v>
      </c>
      <c r="E567" s="1">
        <f>IF(Table2[[#This Row],[Previous Position]]&lt;4,3,(IF(Table2[[#This Row],[Previous Position]]&gt;10,1,2)))</f>
        <v>2</v>
      </c>
      <c r="F567" s="1">
        <v>30</v>
      </c>
      <c r="G567" s="1">
        <v>0</v>
      </c>
      <c r="H567" s="1" t="s">
        <v>6216</v>
      </c>
      <c r="I567" s="1">
        <v>0</v>
      </c>
      <c r="J567" s="1">
        <v>0</v>
      </c>
      <c r="K567" s="1">
        <v>0.15</v>
      </c>
      <c r="L567" s="1">
        <v>1720000</v>
      </c>
      <c r="M567" s="1" t="s">
        <v>6215</v>
      </c>
    </row>
    <row r="568" spans="1:13" x14ac:dyDescent="0.25">
      <c r="A568" s="1" t="s">
        <v>6214</v>
      </c>
      <c r="B568" s="1">
        <v>10</v>
      </c>
      <c r="C568" s="1">
        <v>10</v>
      </c>
      <c r="D568" s="1">
        <f>IF(Table2[[#This Row],[Position]]&lt;4,3,(IF(Table2[[#This Row],[Position]]&gt;10,1,2)))</f>
        <v>2</v>
      </c>
      <c r="E568" s="1">
        <f>IF(Table2[[#This Row],[Previous Position]]&lt;4,3,(IF(Table2[[#This Row],[Previous Position]]&gt;10,1,2)))</f>
        <v>2</v>
      </c>
      <c r="F568" s="1">
        <v>30</v>
      </c>
      <c r="G568" s="1">
        <v>0</v>
      </c>
      <c r="H568" s="1" t="s">
        <v>5737</v>
      </c>
      <c r="I568" s="1">
        <v>0</v>
      </c>
      <c r="J568" s="1">
        <v>0</v>
      </c>
      <c r="K568" s="1">
        <v>0.6</v>
      </c>
      <c r="L568" s="1">
        <v>11300000</v>
      </c>
      <c r="M568" s="1" t="s">
        <v>6213</v>
      </c>
    </row>
    <row r="569" spans="1:13" x14ac:dyDescent="0.25">
      <c r="A569" s="1" t="s">
        <v>6212</v>
      </c>
      <c r="B569" s="1">
        <v>10</v>
      </c>
      <c r="C569" s="1">
        <v>10</v>
      </c>
      <c r="D569" s="1">
        <f>IF(Table2[[#This Row],[Position]]&lt;4,3,(IF(Table2[[#This Row],[Position]]&gt;10,1,2)))</f>
        <v>2</v>
      </c>
      <c r="E569" s="1">
        <f>IF(Table2[[#This Row],[Previous Position]]&lt;4,3,(IF(Table2[[#This Row],[Previous Position]]&gt;10,1,2)))</f>
        <v>2</v>
      </c>
      <c r="F569" s="1">
        <v>30</v>
      </c>
      <c r="G569" s="1">
        <v>9.48</v>
      </c>
      <c r="H569" s="1" t="s">
        <v>5737</v>
      </c>
      <c r="I569" s="1">
        <v>0</v>
      </c>
      <c r="J569" s="1">
        <v>0</v>
      </c>
      <c r="K569" s="1">
        <v>0.96</v>
      </c>
      <c r="L569" s="1">
        <v>32700000</v>
      </c>
      <c r="M569" s="1" t="s">
        <v>6211</v>
      </c>
    </row>
    <row r="570" spans="1:13" x14ac:dyDescent="0.25">
      <c r="A570" s="1" t="s">
        <v>3538</v>
      </c>
      <c r="B570" s="1">
        <v>10</v>
      </c>
      <c r="C570" s="1">
        <v>11</v>
      </c>
      <c r="D570" s="1">
        <f>IF(Table2[[#This Row],[Position]]&lt;4,3,(IF(Table2[[#This Row],[Position]]&gt;10,1,2)))</f>
        <v>2</v>
      </c>
      <c r="E570" s="1">
        <f>IF(Table2[[#This Row],[Previous Position]]&lt;4,3,(IF(Table2[[#This Row],[Previous Position]]&gt;10,1,2)))</f>
        <v>1</v>
      </c>
      <c r="F570" s="1">
        <v>30</v>
      </c>
      <c r="G570" s="1">
        <v>9.3800000000000008</v>
      </c>
      <c r="H570" s="1" t="s">
        <v>5699</v>
      </c>
      <c r="I570" s="1">
        <v>0</v>
      </c>
      <c r="J570" s="1">
        <v>0</v>
      </c>
      <c r="K570" s="1">
        <v>0.88</v>
      </c>
      <c r="L570" s="1">
        <v>1190000000</v>
      </c>
      <c r="M570" s="1" t="s">
        <v>3539</v>
      </c>
    </row>
    <row r="571" spans="1:13" x14ac:dyDescent="0.25">
      <c r="A571" s="1" t="s">
        <v>3135</v>
      </c>
      <c r="B571" s="1">
        <v>10</v>
      </c>
      <c r="C571" s="1">
        <v>13</v>
      </c>
      <c r="D571" s="1">
        <f>IF(Table2[[#This Row],[Position]]&lt;4,3,(IF(Table2[[#This Row],[Position]]&gt;10,1,2)))</f>
        <v>2</v>
      </c>
      <c r="E571" s="1">
        <f>IF(Table2[[#This Row],[Previous Position]]&lt;4,3,(IF(Table2[[#This Row],[Previous Position]]&gt;10,1,2)))</f>
        <v>1</v>
      </c>
      <c r="F571" s="1">
        <v>30</v>
      </c>
      <c r="G571" s="1">
        <v>47.83</v>
      </c>
      <c r="H571" s="1" t="s">
        <v>5815</v>
      </c>
      <c r="I571" s="1">
        <v>0</v>
      </c>
      <c r="J571" s="1">
        <v>0.02</v>
      </c>
      <c r="K571" s="1">
        <v>0.93</v>
      </c>
      <c r="L571" s="1">
        <v>1460000</v>
      </c>
      <c r="M571" s="1" t="s">
        <v>3137</v>
      </c>
    </row>
    <row r="572" spans="1:13" x14ac:dyDescent="0.25">
      <c r="A572" s="1" t="s">
        <v>6210</v>
      </c>
      <c r="B572" s="1">
        <v>9</v>
      </c>
      <c r="C572" s="1">
        <v>10</v>
      </c>
      <c r="D572" s="1">
        <f>IF(Table2[[#This Row],[Position]]&lt;4,3,(IF(Table2[[#This Row],[Position]]&gt;10,1,2)))</f>
        <v>2</v>
      </c>
      <c r="E572" s="1">
        <f>IF(Table2[[#This Row],[Previous Position]]&lt;4,3,(IF(Table2[[#This Row],[Previous Position]]&gt;10,1,2)))</f>
        <v>2</v>
      </c>
      <c r="F572" s="1">
        <v>30</v>
      </c>
      <c r="G572" s="1">
        <v>39.85</v>
      </c>
      <c r="H572" s="1" t="s">
        <v>5744</v>
      </c>
      <c r="I572" s="1">
        <v>0</v>
      </c>
      <c r="J572" s="1">
        <v>0.02</v>
      </c>
      <c r="K572" s="1">
        <v>1</v>
      </c>
      <c r="L572" s="1">
        <v>1950000</v>
      </c>
      <c r="M572" s="1" t="s">
        <v>6209</v>
      </c>
    </row>
    <row r="573" spans="1:13" x14ac:dyDescent="0.25">
      <c r="A573" s="1" t="s">
        <v>6206</v>
      </c>
      <c r="B573" s="1">
        <v>10</v>
      </c>
      <c r="C573" s="1">
        <v>0</v>
      </c>
      <c r="D573" s="1">
        <f>IF(Table2[[#This Row],[Position]]&lt;4,3,(IF(Table2[[#This Row],[Position]]&gt;10,1,2)))</f>
        <v>2</v>
      </c>
      <c r="E573" s="1">
        <f>IF(Table2[[#This Row],[Previous Position]]&lt;4,3,(IF(Table2[[#This Row],[Previous Position]]&gt;10,1,2)))</f>
        <v>3</v>
      </c>
      <c r="F573" s="1">
        <v>30</v>
      </c>
      <c r="G573" s="1">
        <v>0</v>
      </c>
      <c r="H573" s="1" t="s">
        <v>6208</v>
      </c>
      <c r="I573" s="1">
        <v>0</v>
      </c>
      <c r="J573" s="1">
        <v>0</v>
      </c>
      <c r="K573" s="1">
        <v>0.17</v>
      </c>
      <c r="L573" s="1">
        <v>224000</v>
      </c>
      <c r="M573" s="1" t="s">
        <v>6204</v>
      </c>
    </row>
    <row r="574" spans="1:13" x14ac:dyDescent="0.25">
      <c r="A574" s="1" t="s">
        <v>6206</v>
      </c>
      <c r="B574" s="1">
        <v>9</v>
      </c>
      <c r="C574" s="1">
        <v>0</v>
      </c>
      <c r="D574" s="1">
        <f>IF(Table2[[#This Row],[Position]]&lt;4,3,(IF(Table2[[#This Row],[Position]]&gt;10,1,2)))</f>
        <v>2</v>
      </c>
      <c r="E574" s="1">
        <f>IF(Table2[[#This Row],[Previous Position]]&lt;4,3,(IF(Table2[[#This Row],[Previous Position]]&gt;10,1,2)))</f>
        <v>3</v>
      </c>
      <c r="F574" s="1">
        <v>30</v>
      </c>
      <c r="G574" s="1">
        <v>0</v>
      </c>
      <c r="H574" s="1" t="s">
        <v>6207</v>
      </c>
      <c r="I574" s="1">
        <v>0</v>
      </c>
      <c r="J574" s="1">
        <v>0</v>
      </c>
      <c r="K574" s="1">
        <v>0.17</v>
      </c>
      <c r="L574" s="1">
        <v>224000</v>
      </c>
      <c r="M574" s="1" t="s">
        <v>6204</v>
      </c>
    </row>
    <row r="575" spans="1:13" x14ac:dyDescent="0.25">
      <c r="A575" s="1" t="s">
        <v>6206</v>
      </c>
      <c r="B575" s="1">
        <v>8</v>
      </c>
      <c r="C575" s="1">
        <v>0</v>
      </c>
      <c r="D575" s="1">
        <f>IF(Table2[[#This Row],[Position]]&lt;4,3,(IF(Table2[[#This Row],[Position]]&gt;10,1,2)))</f>
        <v>2</v>
      </c>
      <c r="E575" s="1">
        <f>IF(Table2[[#This Row],[Previous Position]]&lt;4,3,(IF(Table2[[#This Row],[Previous Position]]&gt;10,1,2)))</f>
        <v>3</v>
      </c>
      <c r="F575" s="1">
        <v>30</v>
      </c>
      <c r="G575" s="1">
        <v>0</v>
      </c>
      <c r="H575" s="1" t="s">
        <v>6205</v>
      </c>
      <c r="I575" s="1">
        <v>0</v>
      </c>
      <c r="J575" s="1">
        <v>0</v>
      </c>
      <c r="K575" s="1">
        <v>0.17</v>
      </c>
      <c r="L575" s="1">
        <v>224000</v>
      </c>
      <c r="M575" s="1" t="s">
        <v>6204</v>
      </c>
    </row>
    <row r="576" spans="1:13" x14ac:dyDescent="0.25">
      <c r="A576" s="1" t="s">
        <v>6203</v>
      </c>
      <c r="B576" s="1">
        <v>9</v>
      </c>
      <c r="C576" s="1">
        <v>9</v>
      </c>
      <c r="D576" s="1">
        <f>IF(Table2[[#This Row],[Position]]&lt;4,3,(IF(Table2[[#This Row],[Position]]&gt;10,1,2)))</f>
        <v>2</v>
      </c>
      <c r="E576" s="1">
        <f>IF(Table2[[#This Row],[Previous Position]]&lt;4,3,(IF(Table2[[#This Row],[Previous Position]]&gt;10,1,2)))</f>
        <v>2</v>
      </c>
      <c r="F576" s="1">
        <v>30</v>
      </c>
      <c r="G576" s="1">
        <v>20.84</v>
      </c>
      <c r="H576" s="1" t="s">
        <v>5968</v>
      </c>
      <c r="I576" s="1">
        <v>0</v>
      </c>
      <c r="J576" s="1">
        <v>0.01</v>
      </c>
      <c r="K576" s="1">
        <v>0.86</v>
      </c>
      <c r="L576" s="1">
        <v>153000000</v>
      </c>
      <c r="M576" s="1" t="s">
        <v>6202</v>
      </c>
    </row>
    <row r="577" spans="1:13" x14ac:dyDescent="0.25">
      <c r="A577" s="1" t="s">
        <v>6201</v>
      </c>
      <c r="B577" s="1">
        <v>9</v>
      </c>
      <c r="C577" s="1">
        <v>9</v>
      </c>
      <c r="D577" s="1">
        <f>IF(Table2[[#This Row],[Position]]&lt;4,3,(IF(Table2[[#This Row],[Position]]&gt;10,1,2)))</f>
        <v>2</v>
      </c>
      <c r="E577" s="1">
        <f>IF(Table2[[#This Row],[Previous Position]]&lt;4,3,(IF(Table2[[#This Row],[Previous Position]]&gt;10,1,2)))</f>
        <v>2</v>
      </c>
      <c r="F577" s="1">
        <v>30</v>
      </c>
      <c r="G577" s="1">
        <v>0</v>
      </c>
      <c r="H577" s="1" t="s">
        <v>6200</v>
      </c>
      <c r="I577" s="1">
        <v>0</v>
      </c>
      <c r="J577" s="1">
        <v>0</v>
      </c>
      <c r="K577" s="1">
        <v>0.02</v>
      </c>
      <c r="L577" s="1">
        <v>402000</v>
      </c>
      <c r="M577" s="1" t="s">
        <v>6199</v>
      </c>
    </row>
    <row r="578" spans="1:13" x14ac:dyDescent="0.25">
      <c r="A578" s="1" t="s">
        <v>6198</v>
      </c>
      <c r="B578" s="1">
        <v>8</v>
      </c>
      <c r="C578" s="1">
        <v>0</v>
      </c>
      <c r="D578" s="1">
        <f>IF(Table2[[#This Row],[Position]]&lt;4,3,(IF(Table2[[#This Row],[Position]]&gt;10,1,2)))</f>
        <v>2</v>
      </c>
      <c r="E578" s="1">
        <f>IF(Table2[[#This Row],[Previous Position]]&lt;4,3,(IF(Table2[[#This Row],[Previous Position]]&gt;10,1,2)))</f>
        <v>3</v>
      </c>
      <c r="F578" s="1">
        <v>30</v>
      </c>
      <c r="G578" s="1">
        <v>0</v>
      </c>
      <c r="H578" s="1" t="s">
        <v>5936</v>
      </c>
      <c r="I578" s="1">
        <v>0</v>
      </c>
      <c r="J578" s="1">
        <v>0</v>
      </c>
      <c r="K578" s="1">
        <v>0.19</v>
      </c>
      <c r="L578" s="1">
        <v>232000</v>
      </c>
      <c r="M578" s="1" t="s">
        <v>6197</v>
      </c>
    </row>
    <row r="579" spans="1:13" x14ac:dyDescent="0.25">
      <c r="A579" s="1" t="s">
        <v>4787</v>
      </c>
      <c r="B579" s="1">
        <v>10</v>
      </c>
      <c r="C579" s="1">
        <v>9</v>
      </c>
      <c r="D579" s="1">
        <f>IF(Table2[[#This Row],[Position]]&lt;4,3,(IF(Table2[[#This Row],[Position]]&gt;10,1,2)))</f>
        <v>2</v>
      </c>
      <c r="E579" s="1">
        <f>IF(Table2[[#This Row],[Previous Position]]&lt;4,3,(IF(Table2[[#This Row],[Previous Position]]&gt;10,1,2)))</f>
        <v>2</v>
      </c>
      <c r="F579" s="1">
        <v>30</v>
      </c>
      <c r="G579" s="1">
        <v>0</v>
      </c>
      <c r="H579" s="1" t="s">
        <v>5665</v>
      </c>
      <c r="I579" s="1">
        <v>0</v>
      </c>
      <c r="J579" s="1">
        <v>0</v>
      </c>
      <c r="K579" s="1">
        <v>0.25</v>
      </c>
      <c r="L579" s="1">
        <v>20500000</v>
      </c>
      <c r="M579" s="1" t="s">
        <v>4788</v>
      </c>
    </row>
    <row r="580" spans="1:13" x14ac:dyDescent="0.25">
      <c r="A580" s="1" t="s">
        <v>6196</v>
      </c>
      <c r="B580" s="1">
        <v>10</v>
      </c>
      <c r="C580" s="1">
        <v>9</v>
      </c>
      <c r="D580" s="1">
        <f>IF(Table2[[#This Row],[Position]]&lt;4,3,(IF(Table2[[#This Row],[Position]]&gt;10,1,2)))</f>
        <v>2</v>
      </c>
      <c r="E580" s="1">
        <f>IF(Table2[[#This Row],[Previous Position]]&lt;4,3,(IF(Table2[[#This Row],[Previous Position]]&gt;10,1,2)))</f>
        <v>2</v>
      </c>
      <c r="F580" s="1">
        <v>30</v>
      </c>
      <c r="G580" s="1">
        <v>5.19</v>
      </c>
      <c r="H580" s="1" t="s">
        <v>5757</v>
      </c>
      <c r="I580" s="1">
        <v>0</v>
      </c>
      <c r="J580" s="1">
        <v>0</v>
      </c>
      <c r="K580" s="1">
        <v>0.6</v>
      </c>
      <c r="L580" s="1">
        <v>61800000</v>
      </c>
      <c r="M580" s="1" t="s">
        <v>6195</v>
      </c>
    </row>
    <row r="581" spans="1:13" x14ac:dyDescent="0.25">
      <c r="A581" s="1" t="s">
        <v>2856</v>
      </c>
      <c r="B581" s="1">
        <v>10</v>
      </c>
      <c r="C581" s="1">
        <v>14</v>
      </c>
      <c r="D581" s="1">
        <f>IF(Table2[[#This Row],[Position]]&lt;4,3,(IF(Table2[[#This Row],[Position]]&gt;10,1,2)))</f>
        <v>2</v>
      </c>
      <c r="E581" s="1">
        <f>IF(Table2[[#This Row],[Previous Position]]&lt;4,3,(IF(Table2[[#This Row],[Previous Position]]&gt;10,1,2)))</f>
        <v>1</v>
      </c>
      <c r="F581" s="1">
        <v>30</v>
      </c>
      <c r="G581" s="1">
        <v>0</v>
      </c>
      <c r="H581" s="1" t="s">
        <v>5898</v>
      </c>
      <c r="I581" s="1">
        <v>0</v>
      </c>
      <c r="J581" s="1">
        <v>0</v>
      </c>
      <c r="K581" s="1">
        <v>0.46</v>
      </c>
      <c r="L581" s="1">
        <v>57900000</v>
      </c>
      <c r="M581" s="1" t="s">
        <v>2857</v>
      </c>
    </row>
    <row r="582" spans="1:13" x14ac:dyDescent="0.25">
      <c r="A582" s="1" t="s">
        <v>6194</v>
      </c>
      <c r="B582" s="1">
        <v>10</v>
      </c>
      <c r="C582" s="1">
        <v>10</v>
      </c>
      <c r="D582" s="1">
        <f>IF(Table2[[#This Row],[Position]]&lt;4,3,(IF(Table2[[#This Row],[Position]]&gt;10,1,2)))</f>
        <v>2</v>
      </c>
      <c r="E582" s="1">
        <f>IF(Table2[[#This Row],[Previous Position]]&lt;4,3,(IF(Table2[[#This Row],[Previous Position]]&gt;10,1,2)))</f>
        <v>2</v>
      </c>
      <c r="F582" s="1">
        <v>30</v>
      </c>
      <c r="G582" s="1">
        <v>0</v>
      </c>
      <c r="H582" s="1" t="s">
        <v>5716</v>
      </c>
      <c r="I582" s="1">
        <v>0</v>
      </c>
      <c r="J582" s="1">
        <v>0</v>
      </c>
      <c r="K582" s="1">
        <v>0.02</v>
      </c>
      <c r="L582" s="1">
        <v>1610000</v>
      </c>
      <c r="M582" s="1" t="s">
        <v>6193</v>
      </c>
    </row>
    <row r="583" spans="1:13" x14ac:dyDescent="0.25">
      <c r="A583" s="1" t="s">
        <v>2095</v>
      </c>
      <c r="B583" s="1">
        <v>10</v>
      </c>
      <c r="C583" s="1">
        <v>9</v>
      </c>
      <c r="D583" s="1">
        <f>IF(Table2[[#This Row],[Position]]&lt;4,3,(IF(Table2[[#This Row],[Position]]&gt;10,1,2)))</f>
        <v>2</v>
      </c>
      <c r="E583" s="1">
        <f>IF(Table2[[#This Row],[Previous Position]]&lt;4,3,(IF(Table2[[#This Row],[Previous Position]]&gt;10,1,2)))</f>
        <v>2</v>
      </c>
      <c r="F583" s="1">
        <v>30</v>
      </c>
      <c r="G583" s="1">
        <v>0</v>
      </c>
      <c r="H583" s="1" t="s">
        <v>5811</v>
      </c>
      <c r="I583" s="1">
        <v>0</v>
      </c>
      <c r="J583" s="1">
        <v>0</v>
      </c>
      <c r="K583" s="1">
        <v>0.91</v>
      </c>
      <c r="L583" s="1">
        <v>1850000</v>
      </c>
      <c r="M583" s="1" t="s">
        <v>2096</v>
      </c>
    </row>
    <row r="584" spans="1:13" x14ac:dyDescent="0.25">
      <c r="A584" s="1" t="s">
        <v>2872</v>
      </c>
      <c r="B584" s="1">
        <v>10</v>
      </c>
      <c r="C584" s="1">
        <v>10</v>
      </c>
      <c r="D584" s="1">
        <f>IF(Table2[[#This Row],[Position]]&lt;4,3,(IF(Table2[[#This Row],[Position]]&gt;10,1,2)))</f>
        <v>2</v>
      </c>
      <c r="E584" s="1">
        <f>IF(Table2[[#This Row],[Previous Position]]&lt;4,3,(IF(Table2[[#This Row],[Previous Position]]&gt;10,1,2)))</f>
        <v>2</v>
      </c>
      <c r="F584" s="1">
        <v>30</v>
      </c>
      <c r="G584" s="1">
        <v>0</v>
      </c>
      <c r="H584" s="1" t="s">
        <v>5834</v>
      </c>
      <c r="I584" s="1">
        <v>0</v>
      </c>
      <c r="J584" s="1">
        <v>0</v>
      </c>
      <c r="K584" s="1">
        <v>1</v>
      </c>
      <c r="L584" s="1">
        <v>29700000</v>
      </c>
      <c r="M584" s="1" t="s">
        <v>2873</v>
      </c>
    </row>
    <row r="585" spans="1:13" x14ac:dyDescent="0.25">
      <c r="A585" s="1" t="s">
        <v>6192</v>
      </c>
      <c r="B585" s="1">
        <v>8</v>
      </c>
      <c r="C585" s="1">
        <v>13</v>
      </c>
      <c r="D585" s="1">
        <f>IF(Table2[[#This Row],[Position]]&lt;4,3,(IF(Table2[[#This Row],[Position]]&gt;10,1,2)))</f>
        <v>2</v>
      </c>
      <c r="E585" s="1">
        <f>IF(Table2[[#This Row],[Previous Position]]&lt;4,3,(IF(Table2[[#This Row],[Previous Position]]&gt;10,1,2)))</f>
        <v>1</v>
      </c>
      <c r="F585" s="1">
        <v>30</v>
      </c>
      <c r="G585" s="1">
        <v>0</v>
      </c>
      <c r="H585" s="1" t="s">
        <v>5660</v>
      </c>
      <c r="I585" s="1">
        <v>0</v>
      </c>
      <c r="J585" s="1">
        <v>0</v>
      </c>
      <c r="K585" s="1">
        <v>0.01</v>
      </c>
      <c r="L585" s="1">
        <v>72000000</v>
      </c>
      <c r="M585" s="1" t="s">
        <v>6191</v>
      </c>
    </row>
    <row r="586" spans="1:13" x14ac:dyDescent="0.25">
      <c r="A586" s="1" t="s">
        <v>6190</v>
      </c>
      <c r="B586" s="1">
        <v>15</v>
      </c>
      <c r="C586" s="1">
        <v>0</v>
      </c>
      <c r="D586" s="1">
        <f>IF(Table2[[#This Row],[Position]]&lt;4,3,(IF(Table2[[#This Row],[Position]]&gt;10,1,2)))</f>
        <v>1</v>
      </c>
      <c r="E586" s="1">
        <f>IF(Table2[[#This Row],[Previous Position]]&lt;4,3,(IF(Table2[[#This Row],[Previous Position]]&gt;10,1,2)))</f>
        <v>3</v>
      </c>
      <c r="F586" s="1">
        <v>170</v>
      </c>
      <c r="G586" s="1">
        <v>1.1200000000000001</v>
      </c>
      <c r="H586" s="1" t="s">
        <v>6189</v>
      </c>
      <c r="I586" s="1">
        <v>0</v>
      </c>
      <c r="J586" s="1">
        <v>0</v>
      </c>
      <c r="K586" s="1">
        <v>1</v>
      </c>
      <c r="L586" s="1">
        <v>41700000</v>
      </c>
      <c r="M586" s="1" t="s">
        <v>6188</v>
      </c>
    </row>
    <row r="587" spans="1:13" x14ac:dyDescent="0.25">
      <c r="A587" s="1" t="s">
        <v>6187</v>
      </c>
      <c r="B587" s="1">
        <v>15</v>
      </c>
      <c r="C587" s="1">
        <v>13</v>
      </c>
      <c r="D587" s="1">
        <f>IF(Table2[[#This Row],[Position]]&lt;4,3,(IF(Table2[[#This Row],[Position]]&gt;10,1,2)))</f>
        <v>1</v>
      </c>
      <c r="E587" s="1">
        <f>IF(Table2[[#This Row],[Previous Position]]&lt;4,3,(IF(Table2[[#This Row],[Previous Position]]&gt;10,1,2)))</f>
        <v>1</v>
      </c>
      <c r="F587" s="1">
        <v>170</v>
      </c>
      <c r="G587" s="1">
        <v>7.21</v>
      </c>
      <c r="H587" s="1" t="s">
        <v>5699</v>
      </c>
      <c r="I587" s="1">
        <v>0</v>
      </c>
      <c r="J587" s="1">
        <v>0</v>
      </c>
      <c r="K587" s="1">
        <v>0.27</v>
      </c>
      <c r="L587" s="1">
        <v>59700000</v>
      </c>
      <c r="M587" s="1" t="s">
        <v>6186</v>
      </c>
    </row>
    <row r="588" spans="1:13" x14ac:dyDescent="0.25">
      <c r="A588" s="1" t="s">
        <v>2025</v>
      </c>
      <c r="B588" s="1">
        <v>13</v>
      </c>
      <c r="C588" s="1">
        <v>12</v>
      </c>
      <c r="D588" s="1">
        <f>IF(Table2[[#This Row],[Position]]&lt;4,3,(IF(Table2[[#This Row],[Position]]&gt;10,1,2)))</f>
        <v>1</v>
      </c>
      <c r="E588" s="1">
        <f>IF(Table2[[#This Row],[Previous Position]]&lt;4,3,(IF(Table2[[#This Row],[Previous Position]]&gt;10,1,2)))</f>
        <v>1</v>
      </c>
      <c r="F588" s="1">
        <v>90</v>
      </c>
      <c r="G588" s="1">
        <v>27.57</v>
      </c>
      <c r="H588" s="1" t="s">
        <v>5959</v>
      </c>
      <c r="I588" s="1">
        <v>0</v>
      </c>
      <c r="J588" s="1">
        <v>0.01</v>
      </c>
      <c r="K588" s="1">
        <v>0.95</v>
      </c>
      <c r="L588" s="1">
        <v>70100000</v>
      </c>
      <c r="M588" s="1" t="s">
        <v>2026</v>
      </c>
    </row>
    <row r="589" spans="1:13" x14ac:dyDescent="0.25">
      <c r="A589" s="1" t="s">
        <v>6185</v>
      </c>
      <c r="B589" s="1">
        <v>13</v>
      </c>
      <c r="C589" s="1">
        <v>13</v>
      </c>
      <c r="D589" s="1">
        <f>IF(Table2[[#This Row],[Position]]&lt;4,3,(IF(Table2[[#This Row],[Position]]&gt;10,1,2)))</f>
        <v>1</v>
      </c>
      <c r="E589" s="1">
        <f>IF(Table2[[#This Row],[Previous Position]]&lt;4,3,(IF(Table2[[#This Row],[Previous Position]]&gt;10,1,2)))</f>
        <v>1</v>
      </c>
      <c r="F589" s="1">
        <v>90</v>
      </c>
      <c r="G589" s="1">
        <v>4.9400000000000004</v>
      </c>
      <c r="H589" s="1" t="s">
        <v>6184</v>
      </c>
      <c r="I589" s="1">
        <v>0</v>
      </c>
      <c r="J589" s="1">
        <v>0</v>
      </c>
      <c r="K589" s="1">
        <v>0.26</v>
      </c>
      <c r="L589" s="1">
        <v>4760000</v>
      </c>
      <c r="M589" s="1" t="s">
        <v>6183</v>
      </c>
    </row>
    <row r="590" spans="1:13" x14ac:dyDescent="0.25">
      <c r="A590" s="1" t="s">
        <v>1461</v>
      </c>
      <c r="B590" s="1">
        <v>13</v>
      </c>
      <c r="C590" s="1">
        <v>13</v>
      </c>
      <c r="D590" s="1">
        <f>IF(Table2[[#This Row],[Position]]&lt;4,3,(IF(Table2[[#This Row],[Position]]&gt;10,1,2)))</f>
        <v>1</v>
      </c>
      <c r="E590" s="1">
        <f>IF(Table2[[#This Row],[Previous Position]]&lt;4,3,(IF(Table2[[#This Row],[Previous Position]]&gt;10,1,2)))</f>
        <v>1</v>
      </c>
      <c r="F590" s="1">
        <v>90</v>
      </c>
      <c r="G590" s="1">
        <v>15.07</v>
      </c>
      <c r="H590" s="1" t="s">
        <v>5737</v>
      </c>
      <c r="I590" s="1">
        <v>0</v>
      </c>
      <c r="J590" s="1">
        <v>0</v>
      </c>
      <c r="K590" s="1">
        <v>0.21</v>
      </c>
      <c r="L590" s="1">
        <v>122000000</v>
      </c>
      <c r="M590" s="1" t="s">
        <v>1462</v>
      </c>
    </row>
    <row r="591" spans="1:13" x14ac:dyDescent="0.25">
      <c r="A591" s="1" t="s">
        <v>3889</v>
      </c>
      <c r="B591" s="1">
        <v>7</v>
      </c>
      <c r="C591" s="1">
        <v>9</v>
      </c>
      <c r="D591" s="1">
        <f>IF(Table2[[#This Row],[Position]]&lt;4,3,(IF(Table2[[#This Row],[Position]]&gt;10,1,2)))</f>
        <v>2</v>
      </c>
      <c r="E591" s="1">
        <f>IF(Table2[[#This Row],[Previous Position]]&lt;4,3,(IF(Table2[[#This Row],[Previous Position]]&gt;10,1,2)))</f>
        <v>2</v>
      </c>
      <c r="F591" s="1">
        <v>20</v>
      </c>
      <c r="G591" s="1">
        <v>0</v>
      </c>
      <c r="H591" s="1" t="s">
        <v>5699</v>
      </c>
      <c r="I591" s="1">
        <v>0</v>
      </c>
      <c r="J591" s="1">
        <v>0</v>
      </c>
      <c r="K591" s="1">
        <v>0.56000000000000005</v>
      </c>
      <c r="L591" s="1">
        <v>56700000</v>
      </c>
      <c r="M591" s="1" t="s">
        <v>3890</v>
      </c>
    </row>
    <row r="592" spans="1:13" x14ac:dyDescent="0.25">
      <c r="A592" s="1" t="s">
        <v>6182</v>
      </c>
      <c r="B592" s="1">
        <v>7</v>
      </c>
      <c r="C592" s="1">
        <v>7</v>
      </c>
      <c r="D592" s="1">
        <f>IF(Table2[[#This Row],[Position]]&lt;4,3,(IF(Table2[[#This Row],[Position]]&gt;10,1,2)))</f>
        <v>2</v>
      </c>
      <c r="E592" s="1">
        <f>IF(Table2[[#This Row],[Previous Position]]&lt;4,3,(IF(Table2[[#This Row],[Previous Position]]&gt;10,1,2)))</f>
        <v>2</v>
      </c>
      <c r="F592" s="1">
        <v>20</v>
      </c>
      <c r="G592" s="1">
        <v>0</v>
      </c>
      <c r="H592" s="1" t="s">
        <v>6181</v>
      </c>
      <c r="I592" s="1">
        <v>0</v>
      </c>
      <c r="J592" s="1">
        <v>0</v>
      </c>
      <c r="K592" s="1">
        <v>0.56000000000000005</v>
      </c>
      <c r="L592" s="1">
        <v>11500000</v>
      </c>
      <c r="M592" s="1" t="s">
        <v>6180</v>
      </c>
    </row>
    <row r="593" spans="1:13" x14ac:dyDescent="0.25">
      <c r="A593" s="1" t="s">
        <v>2139</v>
      </c>
      <c r="B593" s="1">
        <v>7</v>
      </c>
      <c r="C593" s="1">
        <v>0</v>
      </c>
      <c r="D593" s="1">
        <f>IF(Table2[[#This Row],[Position]]&lt;4,3,(IF(Table2[[#This Row],[Position]]&gt;10,1,2)))</f>
        <v>2</v>
      </c>
      <c r="E593" s="1">
        <f>IF(Table2[[#This Row],[Previous Position]]&lt;4,3,(IF(Table2[[#This Row],[Previous Position]]&gt;10,1,2)))</f>
        <v>3</v>
      </c>
      <c r="F593" s="1">
        <v>20</v>
      </c>
      <c r="G593" s="1">
        <v>0</v>
      </c>
      <c r="H593" s="1" t="s">
        <v>5766</v>
      </c>
      <c r="I593" s="1">
        <v>0</v>
      </c>
      <c r="J593" s="1">
        <v>0</v>
      </c>
      <c r="K593" s="1">
        <v>0.39</v>
      </c>
      <c r="L593" s="1">
        <v>30600000</v>
      </c>
      <c r="M593" s="1" t="s">
        <v>2140</v>
      </c>
    </row>
    <row r="594" spans="1:13" x14ac:dyDescent="0.25">
      <c r="A594" s="1" t="s">
        <v>6179</v>
      </c>
      <c r="B594" s="1">
        <v>7</v>
      </c>
      <c r="C594" s="1">
        <v>7</v>
      </c>
      <c r="D594" s="1">
        <f>IF(Table2[[#This Row],[Position]]&lt;4,3,(IF(Table2[[#This Row],[Position]]&gt;10,1,2)))</f>
        <v>2</v>
      </c>
      <c r="E594" s="1">
        <f>IF(Table2[[#This Row],[Previous Position]]&lt;4,3,(IF(Table2[[#This Row],[Previous Position]]&gt;10,1,2)))</f>
        <v>2</v>
      </c>
      <c r="F594" s="1">
        <v>20</v>
      </c>
      <c r="G594" s="1">
        <v>0</v>
      </c>
      <c r="H594" s="1" t="s">
        <v>6041</v>
      </c>
      <c r="I594" s="1">
        <v>0</v>
      </c>
      <c r="J594" s="1">
        <v>0</v>
      </c>
      <c r="K594" s="1">
        <v>0.09</v>
      </c>
      <c r="L594" s="1">
        <v>315000000</v>
      </c>
      <c r="M594" s="1" t="s">
        <v>6178</v>
      </c>
    </row>
    <row r="595" spans="1:13" x14ac:dyDescent="0.25">
      <c r="A595" s="1" t="s">
        <v>3405</v>
      </c>
      <c r="B595" s="1">
        <v>7</v>
      </c>
      <c r="C595" s="1">
        <v>7</v>
      </c>
      <c r="D595" s="1">
        <f>IF(Table2[[#This Row],[Position]]&lt;4,3,(IF(Table2[[#This Row],[Position]]&gt;10,1,2)))</f>
        <v>2</v>
      </c>
      <c r="E595" s="1">
        <f>IF(Table2[[#This Row],[Previous Position]]&lt;4,3,(IF(Table2[[#This Row],[Previous Position]]&gt;10,1,2)))</f>
        <v>2</v>
      </c>
      <c r="F595" s="1">
        <v>20</v>
      </c>
      <c r="G595" s="1">
        <v>8.5</v>
      </c>
      <c r="H595" s="1" t="s">
        <v>6085</v>
      </c>
      <c r="I595" s="1">
        <v>0</v>
      </c>
      <c r="J595" s="1">
        <v>0</v>
      </c>
      <c r="K595" s="1">
        <v>0.99</v>
      </c>
      <c r="L595" s="1">
        <v>107000000</v>
      </c>
      <c r="M595" s="1" t="s">
        <v>3407</v>
      </c>
    </row>
    <row r="596" spans="1:13" x14ac:dyDescent="0.25">
      <c r="A596" s="1" t="s">
        <v>5151</v>
      </c>
      <c r="B596" s="1">
        <v>7</v>
      </c>
      <c r="C596" s="1">
        <v>9</v>
      </c>
      <c r="D596" s="1">
        <f>IF(Table2[[#This Row],[Position]]&lt;4,3,(IF(Table2[[#This Row],[Position]]&gt;10,1,2)))</f>
        <v>2</v>
      </c>
      <c r="E596" s="1">
        <f>IF(Table2[[#This Row],[Previous Position]]&lt;4,3,(IF(Table2[[#This Row],[Previous Position]]&gt;10,1,2)))</f>
        <v>2</v>
      </c>
      <c r="F596" s="1">
        <v>20</v>
      </c>
      <c r="G596" s="1">
        <v>0</v>
      </c>
      <c r="H596" s="1" t="s">
        <v>5780</v>
      </c>
      <c r="I596" s="1">
        <v>0</v>
      </c>
      <c r="J596" s="1">
        <v>0</v>
      </c>
      <c r="K596" s="1">
        <v>0.89</v>
      </c>
      <c r="L596" s="1">
        <v>289000000</v>
      </c>
      <c r="M596" s="1" t="s">
        <v>5152</v>
      </c>
    </row>
    <row r="597" spans="1:13" x14ac:dyDescent="0.25">
      <c r="A597" s="1" t="s">
        <v>932</v>
      </c>
      <c r="B597" s="1">
        <v>7</v>
      </c>
      <c r="C597" s="1">
        <v>8</v>
      </c>
      <c r="D597" s="1">
        <f>IF(Table2[[#This Row],[Position]]&lt;4,3,(IF(Table2[[#This Row],[Position]]&gt;10,1,2)))</f>
        <v>2</v>
      </c>
      <c r="E597" s="1">
        <f>IF(Table2[[#This Row],[Previous Position]]&lt;4,3,(IF(Table2[[#This Row],[Previous Position]]&gt;10,1,2)))</f>
        <v>2</v>
      </c>
      <c r="F597" s="1">
        <v>20</v>
      </c>
      <c r="G597" s="1">
        <v>0</v>
      </c>
      <c r="H597" s="1" t="s">
        <v>5956</v>
      </c>
      <c r="I597" s="1">
        <v>0</v>
      </c>
      <c r="J597" s="1">
        <v>0</v>
      </c>
      <c r="K597" s="1">
        <v>0.89</v>
      </c>
      <c r="L597" s="1">
        <v>286000</v>
      </c>
      <c r="M597" s="1" t="s">
        <v>933</v>
      </c>
    </row>
    <row r="598" spans="1:13" x14ac:dyDescent="0.25">
      <c r="A598" s="1" t="s">
        <v>938</v>
      </c>
      <c r="B598" s="1">
        <v>7</v>
      </c>
      <c r="C598" s="1">
        <v>2</v>
      </c>
      <c r="D598" s="1">
        <f>IF(Table2[[#This Row],[Position]]&lt;4,3,(IF(Table2[[#This Row],[Position]]&gt;10,1,2)))</f>
        <v>2</v>
      </c>
      <c r="E598" s="1">
        <f>IF(Table2[[#This Row],[Previous Position]]&lt;4,3,(IF(Table2[[#This Row],[Previous Position]]&gt;10,1,2)))</f>
        <v>3</v>
      </c>
      <c r="F598" s="1">
        <v>20</v>
      </c>
      <c r="G598" s="1">
        <v>30.01</v>
      </c>
      <c r="H598" s="1" t="s">
        <v>6177</v>
      </c>
      <c r="I598" s="1">
        <v>0</v>
      </c>
      <c r="J598" s="1">
        <v>0.01</v>
      </c>
      <c r="K598" s="1">
        <v>1</v>
      </c>
      <c r="L598" s="1">
        <v>1060000</v>
      </c>
      <c r="M598" s="1" t="s">
        <v>940</v>
      </c>
    </row>
    <row r="599" spans="1:13" x14ac:dyDescent="0.25">
      <c r="A599" s="1" t="s">
        <v>6176</v>
      </c>
      <c r="B599" s="1">
        <v>20</v>
      </c>
      <c r="C599" s="1">
        <v>16</v>
      </c>
      <c r="D599" s="1">
        <f>IF(Table2[[#This Row],[Position]]&lt;4,3,(IF(Table2[[#This Row],[Position]]&gt;10,1,2)))</f>
        <v>1</v>
      </c>
      <c r="E599" s="1">
        <f>IF(Table2[[#This Row],[Previous Position]]&lt;4,3,(IF(Table2[[#This Row],[Previous Position]]&gt;10,1,2)))</f>
        <v>1</v>
      </c>
      <c r="F599" s="1">
        <v>260</v>
      </c>
      <c r="G599" s="1">
        <v>3.32</v>
      </c>
      <c r="H599" s="1" t="s">
        <v>6175</v>
      </c>
      <c r="I599" s="1">
        <v>0</v>
      </c>
      <c r="J599" s="1">
        <v>0</v>
      </c>
      <c r="K599" s="1">
        <v>0.11</v>
      </c>
      <c r="L599" s="1">
        <v>133000000</v>
      </c>
      <c r="M599" s="1" t="s">
        <v>6174</v>
      </c>
    </row>
    <row r="600" spans="1:13" x14ac:dyDescent="0.25">
      <c r="A600" s="1" t="s">
        <v>6173</v>
      </c>
      <c r="B600" s="1">
        <v>18</v>
      </c>
      <c r="C600" s="1">
        <v>11</v>
      </c>
      <c r="D600" s="1">
        <f>IF(Table2[[#This Row],[Position]]&lt;4,3,(IF(Table2[[#This Row],[Position]]&gt;10,1,2)))</f>
        <v>1</v>
      </c>
      <c r="E600" s="1">
        <f>IF(Table2[[#This Row],[Previous Position]]&lt;4,3,(IF(Table2[[#This Row],[Previous Position]]&gt;10,1,2)))</f>
        <v>1</v>
      </c>
      <c r="F600" s="1">
        <v>260</v>
      </c>
      <c r="G600" s="1">
        <v>11.4</v>
      </c>
      <c r="H600" s="1" t="s">
        <v>5699</v>
      </c>
      <c r="I600" s="1">
        <v>0</v>
      </c>
      <c r="J600" s="1">
        <v>0</v>
      </c>
      <c r="K600" s="1">
        <v>0.69</v>
      </c>
      <c r="L600" s="1">
        <v>1090000000</v>
      </c>
      <c r="M600" s="1" t="s">
        <v>6172</v>
      </c>
    </row>
    <row r="601" spans="1:13" x14ac:dyDescent="0.25">
      <c r="A601" s="1" t="s">
        <v>6171</v>
      </c>
      <c r="B601" s="1">
        <v>19</v>
      </c>
      <c r="C601" s="1">
        <v>0</v>
      </c>
      <c r="D601" s="1">
        <f>IF(Table2[[#This Row],[Position]]&lt;4,3,(IF(Table2[[#This Row],[Position]]&gt;10,1,2)))</f>
        <v>1</v>
      </c>
      <c r="E601" s="1">
        <f>IF(Table2[[#This Row],[Previous Position]]&lt;4,3,(IF(Table2[[#This Row],[Previous Position]]&gt;10,1,2)))</f>
        <v>3</v>
      </c>
      <c r="F601" s="1">
        <v>260</v>
      </c>
      <c r="G601" s="1">
        <v>0</v>
      </c>
      <c r="H601" s="1" t="s">
        <v>5811</v>
      </c>
      <c r="I601" s="1">
        <v>0</v>
      </c>
      <c r="J601" s="1">
        <v>0</v>
      </c>
      <c r="K601" s="1">
        <v>0.02</v>
      </c>
      <c r="L601" s="1">
        <v>142000000</v>
      </c>
      <c r="M601" s="1" t="s">
        <v>6170</v>
      </c>
    </row>
    <row r="602" spans="1:13" x14ac:dyDescent="0.25">
      <c r="A602" s="1" t="s">
        <v>6169</v>
      </c>
      <c r="B602" s="1">
        <v>14</v>
      </c>
      <c r="C602" s="1">
        <v>14</v>
      </c>
      <c r="D602" s="1">
        <f>IF(Table2[[#This Row],[Position]]&lt;4,3,(IF(Table2[[#This Row],[Position]]&gt;10,1,2)))</f>
        <v>1</v>
      </c>
      <c r="E602" s="1">
        <f>IF(Table2[[#This Row],[Previous Position]]&lt;4,3,(IF(Table2[[#This Row],[Previous Position]]&gt;10,1,2)))</f>
        <v>1</v>
      </c>
      <c r="F602" s="1">
        <v>110</v>
      </c>
      <c r="G602" s="1">
        <v>0</v>
      </c>
      <c r="H602" s="1" t="s">
        <v>5966</v>
      </c>
      <c r="I602" s="1">
        <v>0</v>
      </c>
      <c r="J602" s="1">
        <v>0</v>
      </c>
      <c r="K602" s="1">
        <v>0.15</v>
      </c>
      <c r="L602" s="1">
        <v>53000</v>
      </c>
      <c r="M602" s="1" t="s">
        <v>6168</v>
      </c>
    </row>
    <row r="603" spans="1:13" x14ac:dyDescent="0.25">
      <c r="A603" s="1" t="s">
        <v>6167</v>
      </c>
      <c r="B603" s="1">
        <v>14</v>
      </c>
      <c r="C603" s="1">
        <v>17</v>
      </c>
      <c r="D603" s="1">
        <f>IF(Table2[[#This Row],[Position]]&lt;4,3,(IF(Table2[[#This Row],[Position]]&gt;10,1,2)))</f>
        <v>1</v>
      </c>
      <c r="E603" s="1">
        <f>IF(Table2[[#This Row],[Previous Position]]&lt;4,3,(IF(Table2[[#This Row],[Previous Position]]&gt;10,1,2)))</f>
        <v>1</v>
      </c>
      <c r="F603" s="1">
        <v>110</v>
      </c>
      <c r="G603" s="1">
        <v>0</v>
      </c>
      <c r="H603" s="1" t="s">
        <v>6166</v>
      </c>
      <c r="I603" s="1">
        <v>0</v>
      </c>
      <c r="J603" s="1">
        <v>0</v>
      </c>
      <c r="K603" s="1">
        <v>0</v>
      </c>
      <c r="L603" s="1">
        <v>4150000</v>
      </c>
      <c r="M603" s="1" t="s">
        <v>6165</v>
      </c>
    </row>
    <row r="604" spans="1:13" x14ac:dyDescent="0.25">
      <c r="A604" s="1" t="s">
        <v>6164</v>
      </c>
      <c r="B604" s="1">
        <v>16</v>
      </c>
      <c r="C604" s="1">
        <v>17</v>
      </c>
      <c r="D604" s="1">
        <f>IF(Table2[[#This Row],[Position]]&lt;4,3,(IF(Table2[[#This Row],[Position]]&gt;10,1,2)))</f>
        <v>1</v>
      </c>
      <c r="E604" s="1">
        <f>IF(Table2[[#This Row],[Previous Position]]&lt;4,3,(IF(Table2[[#This Row],[Previous Position]]&gt;10,1,2)))</f>
        <v>1</v>
      </c>
      <c r="F604" s="1">
        <v>140</v>
      </c>
      <c r="G604" s="1">
        <v>5.41</v>
      </c>
      <c r="H604" s="1" t="s">
        <v>5708</v>
      </c>
      <c r="I604" s="1">
        <v>0</v>
      </c>
      <c r="J604" s="1">
        <v>0</v>
      </c>
      <c r="K604" s="1">
        <v>0.17</v>
      </c>
      <c r="L604" s="1">
        <v>136000000</v>
      </c>
      <c r="M604" s="1" t="s">
        <v>6163</v>
      </c>
    </row>
    <row r="605" spans="1:13" x14ac:dyDescent="0.25">
      <c r="A605" s="1" t="s">
        <v>6164</v>
      </c>
      <c r="B605" s="1">
        <v>15</v>
      </c>
      <c r="C605" s="1">
        <v>16</v>
      </c>
      <c r="D605" s="1">
        <f>IF(Table2[[#This Row],[Position]]&lt;4,3,(IF(Table2[[#This Row],[Position]]&gt;10,1,2)))</f>
        <v>1</v>
      </c>
      <c r="E605" s="1">
        <f>IF(Table2[[#This Row],[Previous Position]]&lt;4,3,(IF(Table2[[#This Row],[Previous Position]]&gt;10,1,2)))</f>
        <v>1</v>
      </c>
      <c r="F605" s="1">
        <v>140</v>
      </c>
      <c r="G605" s="1">
        <v>5.41</v>
      </c>
      <c r="H605" s="1" t="s">
        <v>5917</v>
      </c>
      <c r="I605" s="1">
        <v>0</v>
      </c>
      <c r="J605" s="1">
        <v>0</v>
      </c>
      <c r="K605" s="1">
        <v>0.17</v>
      </c>
      <c r="L605" s="1">
        <v>136000000</v>
      </c>
      <c r="M605" s="1" t="s">
        <v>6163</v>
      </c>
    </row>
    <row r="606" spans="1:13" x14ac:dyDescent="0.25">
      <c r="A606" s="1" t="s">
        <v>6162</v>
      </c>
      <c r="B606" s="1">
        <v>15</v>
      </c>
      <c r="C606" s="1">
        <v>0</v>
      </c>
      <c r="D606" s="1">
        <f>IF(Table2[[#This Row],[Position]]&lt;4,3,(IF(Table2[[#This Row],[Position]]&gt;10,1,2)))</f>
        <v>1</v>
      </c>
      <c r="E606" s="1">
        <f>IF(Table2[[#This Row],[Previous Position]]&lt;4,3,(IF(Table2[[#This Row],[Previous Position]]&gt;10,1,2)))</f>
        <v>3</v>
      </c>
      <c r="F606" s="1">
        <v>140</v>
      </c>
      <c r="G606" s="1">
        <v>6.23</v>
      </c>
      <c r="H606" s="1" t="s">
        <v>5789</v>
      </c>
      <c r="I606" s="1">
        <v>0</v>
      </c>
      <c r="J606" s="1">
        <v>0</v>
      </c>
      <c r="K606" s="1">
        <v>0.8</v>
      </c>
      <c r="L606" s="1">
        <v>17100000</v>
      </c>
      <c r="M606" s="1" t="s">
        <v>6161</v>
      </c>
    </row>
    <row r="607" spans="1:13" x14ac:dyDescent="0.25">
      <c r="A607" s="1" t="s">
        <v>6160</v>
      </c>
      <c r="B607" s="1">
        <v>16</v>
      </c>
      <c r="C607" s="1">
        <v>0</v>
      </c>
      <c r="D607" s="1">
        <f>IF(Table2[[#This Row],[Position]]&lt;4,3,(IF(Table2[[#This Row],[Position]]&gt;10,1,2)))</f>
        <v>1</v>
      </c>
      <c r="E607" s="1">
        <f>IF(Table2[[#This Row],[Previous Position]]&lt;4,3,(IF(Table2[[#This Row],[Previous Position]]&gt;10,1,2)))</f>
        <v>3</v>
      </c>
      <c r="F607" s="1">
        <v>140</v>
      </c>
      <c r="G607" s="1">
        <v>11.84</v>
      </c>
      <c r="H607" s="1" t="s">
        <v>6159</v>
      </c>
      <c r="I607" s="1">
        <v>0</v>
      </c>
      <c r="J607" s="1">
        <v>0</v>
      </c>
      <c r="K607" s="1">
        <v>0.8</v>
      </c>
      <c r="L607" s="1">
        <v>142000000</v>
      </c>
      <c r="M607" s="1" t="s">
        <v>6158</v>
      </c>
    </row>
    <row r="608" spans="1:13" x14ac:dyDescent="0.25">
      <c r="A608" s="1" t="s">
        <v>6157</v>
      </c>
      <c r="B608" s="1">
        <v>4</v>
      </c>
      <c r="C608" s="1">
        <v>4</v>
      </c>
      <c r="D608" s="1">
        <f>IF(Table2[[#This Row],[Position]]&lt;4,3,(IF(Table2[[#This Row],[Position]]&gt;10,1,2)))</f>
        <v>2</v>
      </c>
      <c r="E608" s="1">
        <f>IF(Table2[[#This Row],[Previous Position]]&lt;4,3,(IF(Table2[[#This Row],[Previous Position]]&gt;10,1,2)))</f>
        <v>2</v>
      </c>
      <c r="F608" s="1">
        <v>10</v>
      </c>
      <c r="G608" s="1">
        <v>29.18</v>
      </c>
      <c r="H608" s="1" t="s">
        <v>5674</v>
      </c>
      <c r="I608" s="1">
        <v>0</v>
      </c>
      <c r="J608" s="1">
        <v>0.01</v>
      </c>
      <c r="K608" s="1">
        <v>0.99</v>
      </c>
      <c r="L608" s="1">
        <v>22600000</v>
      </c>
      <c r="M608" s="1" t="s">
        <v>3023</v>
      </c>
    </row>
    <row r="609" spans="1:13" x14ac:dyDescent="0.25">
      <c r="A609" s="1" t="s">
        <v>4228</v>
      </c>
      <c r="B609" s="1">
        <v>16</v>
      </c>
      <c r="C609" s="1">
        <v>16</v>
      </c>
      <c r="D609" s="1">
        <f>IF(Table2[[#This Row],[Position]]&lt;4,3,(IF(Table2[[#This Row],[Position]]&gt;10,1,2)))</f>
        <v>1</v>
      </c>
      <c r="E609" s="1">
        <f>IF(Table2[[#This Row],[Previous Position]]&lt;4,3,(IF(Table2[[#This Row],[Previous Position]]&gt;10,1,2)))</f>
        <v>1</v>
      </c>
      <c r="F609" s="1">
        <v>140</v>
      </c>
      <c r="G609" s="1">
        <v>2</v>
      </c>
      <c r="H609" s="1" t="s">
        <v>5877</v>
      </c>
      <c r="I609" s="1">
        <v>0</v>
      </c>
      <c r="J609" s="1">
        <v>0</v>
      </c>
      <c r="K609" s="1">
        <v>0.14000000000000001</v>
      </c>
      <c r="L609" s="1">
        <v>169000000</v>
      </c>
      <c r="M609" s="1" t="s">
        <v>4230</v>
      </c>
    </row>
    <row r="610" spans="1:13" x14ac:dyDescent="0.25">
      <c r="A610" s="1" t="s">
        <v>6156</v>
      </c>
      <c r="B610" s="1">
        <v>17</v>
      </c>
      <c r="C610" s="1">
        <v>18</v>
      </c>
      <c r="D610" s="1">
        <f>IF(Table2[[#This Row],[Position]]&lt;4,3,(IF(Table2[[#This Row],[Position]]&gt;10,1,2)))</f>
        <v>1</v>
      </c>
      <c r="E610" s="1">
        <f>IF(Table2[[#This Row],[Previous Position]]&lt;4,3,(IF(Table2[[#This Row],[Previous Position]]&gt;10,1,2)))</f>
        <v>1</v>
      </c>
      <c r="F610" s="1">
        <v>170</v>
      </c>
      <c r="G610" s="1">
        <v>0</v>
      </c>
      <c r="H610" s="1" t="s">
        <v>6155</v>
      </c>
      <c r="I610" s="1">
        <v>0</v>
      </c>
      <c r="J610" s="1">
        <v>0</v>
      </c>
      <c r="K610" s="1">
        <v>0.04</v>
      </c>
      <c r="L610" s="1">
        <v>2630000000</v>
      </c>
      <c r="M610" s="1" t="s">
        <v>6154</v>
      </c>
    </row>
    <row r="611" spans="1:13" x14ac:dyDescent="0.25">
      <c r="A611" s="1" t="s">
        <v>6153</v>
      </c>
      <c r="B611" s="1">
        <v>12</v>
      </c>
      <c r="C611" s="1">
        <v>13</v>
      </c>
      <c r="D611" s="1">
        <f>IF(Table2[[#This Row],[Position]]&lt;4,3,(IF(Table2[[#This Row],[Position]]&gt;10,1,2)))</f>
        <v>1</v>
      </c>
      <c r="E611" s="1">
        <f>IF(Table2[[#This Row],[Previous Position]]&lt;4,3,(IF(Table2[[#This Row],[Previous Position]]&gt;10,1,2)))</f>
        <v>1</v>
      </c>
      <c r="F611" s="1">
        <v>50</v>
      </c>
      <c r="G611" s="1">
        <v>0</v>
      </c>
      <c r="H611" s="1" t="s">
        <v>5847</v>
      </c>
      <c r="I611" s="1">
        <v>0</v>
      </c>
      <c r="J611" s="1">
        <v>0</v>
      </c>
      <c r="K611" s="1">
        <v>0.64</v>
      </c>
      <c r="L611" s="1">
        <v>3480000000</v>
      </c>
      <c r="M611" s="1" t="s">
        <v>6152</v>
      </c>
    </row>
    <row r="612" spans="1:13" x14ac:dyDescent="0.25">
      <c r="A612" s="1" t="s">
        <v>2159</v>
      </c>
      <c r="B612" s="1">
        <v>12</v>
      </c>
      <c r="C612" s="1">
        <v>12</v>
      </c>
      <c r="D612" s="1">
        <f>IF(Table2[[#This Row],[Position]]&lt;4,3,(IF(Table2[[#This Row],[Position]]&gt;10,1,2)))</f>
        <v>1</v>
      </c>
      <c r="E612" s="1">
        <f>IF(Table2[[#This Row],[Previous Position]]&lt;4,3,(IF(Table2[[#This Row],[Previous Position]]&gt;10,1,2)))</f>
        <v>1</v>
      </c>
      <c r="F612" s="1">
        <v>50</v>
      </c>
      <c r="G612" s="1">
        <v>76.19</v>
      </c>
      <c r="H612" s="1" t="s">
        <v>5818</v>
      </c>
      <c r="I612" s="1">
        <v>0</v>
      </c>
      <c r="J612" s="1">
        <v>0.02</v>
      </c>
      <c r="K612" s="1">
        <v>0.99</v>
      </c>
      <c r="L612" s="1">
        <v>12900000</v>
      </c>
      <c r="M612" s="1" t="s">
        <v>2160</v>
      </c>
    </row>
    <row r="613" spans="1:13" x14ac:dyDescent="0.25">
      <c r="A613" s="1" t="s">
        <v>6151</v>
      </c>
      <c r="B613" s="1">
        <v>12</v>
      </c>
      <c r="C613" s="1">
        <v>11</v>
      </c>
      <c r="D613" s="1">
        <f>IF(Table2[[#This Row],[Position]]&lt;4,3,(IF(Table2[[#This Row],[Position]]&gt;10,1,2)))</f>
        <v>1</v>
      </c>
      <c r="E613" s="1">
        <f>IF(Table2[[#This Row],[Previous Position]]&lt;4,3,(IF(Table2[[#This Row],[Previous Position]]&gt;10,1,2)))</f>
        <v>1</v>
      </c>
      <c r="F613" s="1">
        <v>50</v>
      </c>
      <c r="G613" s="1">
        <v>0</v>
      </c>
      <c r="H613" s="1" t="s">
        <v>6150</v>
      </c>
      <c r="I613" s="1">
        <v>0</v>
      </c>
      <c r="J613" s="1">
        <v>0</v>
      </c>
      <c r="K613" s="1">
        <v>0.01</v>
      </c>
      <c r="L613" s="1">
        <v>36800000</v>
      </c>
      <c r="M613" s="1" t="s">
        <v>6149</v>
      </c>
    </row>
    <row r="614" spans="1:13" x14ac:dyDescent="0.25">
      <c r="A614" s="1" t="s">
        <v>6148</v>
      </c>
      <c r="B614" s="1">
        <v>18</v>
      </c>
      <c r="C614" s="1">
        <v>17</v>
      </c>
      <c r="D614" s="1">
        <f>IF(Table2[[#This Row],[Position]]&lt;4,3,(IF(Table2[[#This Row],[Position]]&gt;10,1,2)))</f>
        <v>1</v>
      </c>
      <c r="E614" s="1">
        <f>IF(Table2[[#This Row],[Previous Position]]&lt;4,3,(IF(Table2[[#This Row],[Previous Position]]&gt;10,1,2)))</f>
        <v>1</v>
      </c>
      <c r="F614" s="1">
        <v>210</v>
      </c>
      <c r="G614" s="1">
        <v>0</v>
      </c>
      <c r="H614" s="1" t="s">
        <v>5813</v>
      </c>
      <c r="I614" s="1">
        <v>0</v>
      </c>
      <c r="J614" s="1">
        <v>0</v>
      </c>
      <c r="K614" s="1">
        <v>0.08</v>
      </c>
      <c r="L614" s="1">
        <v>43300000</v>
      </c>
      <c r="M614" s="1" t="s">
        <v>6147</v>
      </c>
    </row>
    <row r="615" spans="1:13" x14ac:dyDescent="0.25">
      <c r="A615" s="1" t="s">
        <v>6146</v>
      </c>
      <c r="B615" s="1">
        <v>13</v>
      </c>
      <c r="C615" s="1">
        <v>14</v>
      </c>
      <c r="D615" s="1">
        <f>IF(Table2[[#This Row],[Position]]&lt;4,3,(IF(Table2[[#This Row],[Position]]&gt;10,1,2)))</f>
        <v>1</v>
      </c>
      <c r="E615" s="1">
        <f>IF(Table2[[#This Row],[Previous Position]]&lt;4,3,(IF(Table2[[#This Row],[Previous Position]]&gt;10,1,2)))</f>
        <v>1</v>
      </c>
      <c r="F615" s="1">
        <v>70</v>
      </c>
      <c r="G615" s="1">
        <v>0</v>
      </c>
      <c r="H615" s="1" t="s">
        <v>5834</v>
      </c>
      <c r="I615" s="1">
        <v>0</v>
      </c>
      <c r="J615" s="1">
        <v>0</v>
      </c>
      <c r="K615" s="1">
        <v>0.25</v>
      </c>
      <c r="L615" s="1">
        <v>606000000</v>
      </c>
      <c r="M615" s="1" t="s">
        <v>6145</v>
      </c>
    </row>
    <row r="616" spans="1:13" x14ac:dyDescent="0.25">
      <c r="A616" s="1" t="s">
        <v>6144</v>
      </c>
      <c r="B616" s="1">
        <v>13</v>
      </c>
      <c r="C616" s="1">
        <v>11</v>
      </c>
      <c r="D616" s="1">
        <f>IF(Table2[[#This Row],[Position]]&lt;4,3,(IF(Table2[[#This Row],[Position]]&gt;10,1,2)))</f>
        <v>1</v>
      </c>
      <c r="E616" s="1">
        <f>IF(Table2[[#This Row],[Previous Position]]&lt;4,3,(IF(Table2[[#This Row],[Previous Position]]&gt;10,1,2)))</f>
        <v>1</v>
      </c>
      <c r="F616" s="1">
        <v>70</v>
      </c>
      <c r="G616" s="1">
        <v>0</v>
      </c>
      <c r="H616" s="1" t="s">
        <v>5658</v>
      </c>
      <c r="I616" s="1">
        <v>0</v>
      </c>
      <c r="J616" s="1">
        <v>0</v>
      </c>
      <c r="K616" s="1">
        <v>0.05</v>
      </c>
      <c r="L616" s="1">
        <v>10700000</v>
      </c>
      <c r="M616" s="1" t="s">
        <v>6143</v>
      </c>
    </row>
    <row r="617" spans="1:13" x14ac:dyDescent="0.25">
      <c r="A617" s="1" t="s">
        <v>6142</v>
      </c>
      <c r="B617" s="1">
        <v>14</v>
      </c>
      <c r="C617" s="1">
        <v>0</v>
      </c>
      <c r="D617" s="1">
        <f>IF(Table2[[#This Row],[Position]]&lt;4,3,(IF(Table2[[#This Row],[Position]]&gt;10,1,2)))</f>
        <v>1</v>
      </c>
      <c r="E617" s="1">
        <f>IF(Table2[[#This Row],[Previous Position]]&lt;4,3,(IF(Table2[[#This Row],[Previous Position]]&gt;10,1,2)))</f>
        <v>3</v>
      </c>
      <c r="F617" s="1">
        <v>90</v>
      </c>
      <c r="G617" s="1">
        <v>0.31</v>
      </c>
      <c r="H617" s="1" t="s">
        <v>6141</v>
      </c>
      <c r="I617" s="1">
        <v>0</v>
      </c>
      <c r="J617" s="1">
        <v>0</v>
      </c>
      <c r="K617" s="1">
        <v>0.1</v>
      </c>
      <c r="L617" s="1">
        <v>522000</v>
      </c>
      <c r="M617" s="1" t="s">
        <v>6140</v>
      </c>
    </row>
    <row r="618" spans="1:13" x14ac:dyDescent="0.25">
      <c r="A618" s="1" t="s">
        <v>6139</v>
      </c>
      <c r="B618" s="1">
        <v>13</v>
      </c>
      <c r="C618" s="1">
        <v>14</v>
      </c>
      <c r="D618" s="1">
        <f>IF(Table2[[#This Row],[Position]]&lt;4,3,(IF(Table2[[#This Row],[Position]]&gt;10,1,2)))</f>
        <v>1</v>
      </c>
      <c r="E618" s="1">
        <f>IF(Table2[[#This Row],[Previous Position]]&lt;4,3,(IF(Table2[[#This Row],[Previous Position]]&gt;10,1,2)))</f>
        <v>1</v>
      </c>
      <c r="F618" s="1">
        <v>70</v>
      </c>
      <c r="G618" s="1">
        <v>20.13</v>
      </c>
      <c r="H618" s="1" t="s">
        <v>5815</v>
      </c>
      <c r="I618" s="1">
        <v>0</v>
      </c>
      <c r="J618" s="1">
        <v>0</v>
      </c>
      <c r="K618" s="1">
        <v>0.67</v>
      </c>
      <c r="L618" s="1">
        <v>450000</v>
      </c>
      <c r="M618" s="1" t="s">
        <v>6138</v>
      </c>
    </row>
    <row r="619" spans="1:13" x14ac:dyDescent="0.25">
      <c r="A619" s="1" t="s">
        <v>6137</v>
      </c>
      <c r="B619" s="1">
        <v>19</v>
      </c>
      <c r="C619" s="1">
        <v>17</v>
      </c>
      <c r="D619" s="1">
        <f>IF(Table2[[#This Row],[Position]]&lt;4,3,(IF(Table2[[#This Row],[Position]]&gt;10,1,2)))</f>
        <v>1</v>
      </c>
      <c r="E619" s="1">
        <f>IF(Table2[[#This Row],[Previous Position]]&lt;4,3,(IF(Table2[[#This Row],[Previous Position]]&gt;10,1,2)))</f>
        <v>1</v>
      </c>
      <c r="F619" s="1">
        <v>210</v>
      </c>
      <c r="G619" s="1">
        <v>0</v>
      </c>
      <c r="H619" s="1" t="s">
        <v>5674</v>
      </c>
      <c r="I619" s="1">
        <v>0</v>
      </c>
      <c r="J619" s="1">
        <v>0</v>
      </c>
      <c r="K619" s="1">
        <v>0.24</v>
      </c>
      <c r="L619" s="1">
        <v>44800000</v>
      </c>
      <c r="M619" s="1" t="s">
        <v>6136</v>
      </c>
    </row>
    <row r="620" spans="1:13" x14ac:dyDescent="0.25">
      <c r="A620" s="1" t="s">
        <v>6135</v>
      </c>
      <c r="B620" s="1">
        <v>14</v>
      </c>
      <c r="C620" s="1">
        <v>11</v>
      </c>
      <c r="D620" s="1">
        <f>IF(Table2[[#This Row],[Position]]&lt;4,3,(IF(Table2[[#This Row],[Position]]&gt;10,1,2)))</f>
        <v>1</v>
      </c>
      <c r="E620" s="1">
        <f>IF(Table2[[#This Row],[Previous Position]]&lt;4,3,(IF(Table2[[#This Row],[Previous Position]]&gt;10,1,2)))</f>
        <v>1</v>
      </c>
      <c r="F620" s="1">
        <v>90</v>
      </c>
      <c r="G620" s="1">
        <v>0.66</v>
      </c>
      <c r="H620" s="1" t="s">
        <v>6134</v>
      </c>
      <c r="I620" s="1">
        <v>0</v>
      </c>
      <c r="J620" s="1">
        <v>0</v>
      </c>
      <c r="K620" s="1">
        <v>0.09</v>
      </c>
      <c r="L620" s="1">
        <v>187000</v>
      </c>
      <c r="M620" s="1" t="s">
        <v>6133</v>
      </c>
    </row>
    <row r="621" spans="1:13" x14ac:dyDescent="0.25">
      <c r="A621" s="1" t="s">
        <v>1203</v>
      </c>
      <c r="B621" s="1">
        <v>14</v>
      </c>
      <c r="C621" s="1">
        <v>14</v>
      </c>
      <c r="D621" s="1">
        <f>IF(Table2[[#This Row],[Position]]&lt;4,3,(IF(Table2[[#This Row],[Position]]&gt;10,1,2)))</f>
        <v>1</v>
      </c>
      <c r="E621" s="1">
        <f>IF(Table2[[#This Row],[Previous Position]]&lt;4,3,(IF(Table2[[#This Row],[Previous Position]]&gt;10,1,2)))</f>
        <v>1</v>
      </c>
      <c r="F621" s="1">
        <v>90</v>
      </c>
      <c r="G621" s="1">
        <v>0</v>
      </c>
      <c r="H621" s="1" t="s">
        <v>5766</v>
      </c>
      <c r="I621" s="1">
        <v>0</v>
      </c>
      <c r="J621" s="1">
        <v>0</v>
      </c>
      <c r="K621" s="1">
        <v>0.26</v>
      </c>
      <c r="L621" s="1">
        <v>365000000</v>
      </c>
      <c r="M621" s="1" t="s">
        <v>1204</v>
      </c>
    </row>
    <row r="622" spans="1:13" x14ac:dyDescent="0.25">
      <c r="A622" s="1" t="s">
        <v>1463</v>
      </c>
      <c r="B622" s="1">
        <v>14</v>
      </c>
      <c r="C622" s="1">
        <v>17</v>
      </c>
      <c r="D622" s="1">
        <f>IF(Table2[[#This Row],[Position]]&lt;4,3,(IF(Table2[[#This Row],[Position]]&gt;10,1,2)))</f>
        <v>1</v>
      </c>
      <c r="E622" s="1">
        <f>IF(Table2[[#This Row],[Previous Position]]&lt;4,3,(IF(Table2[[#This Row],[Previous Position]]&gt;10,1,2)))</f>
        <v>1</v>
      </c>
      <c r="F622" s="1">
        <v>90</v>
      </c>
      <c r="G622" s="1">
        <v>3.03</v>
      </c>
      <c r="H622" s="1" t="s">
        <v>5744</v>
      </c>
      <c r="I622" s="1">
        <v>0</v>
      </c>
      <c r="J622" s="1">
        <v>0</v>
      </c>
      <c r="K622" s="1">
        <v>0.18</v>
      </c>
      <c r="L622" s="1">
        <v>76400000</v>
      </c>
      <c r="M622" s="1" t="s">
        <v>1464</v>
      </c>
    </row>
    <row r="623" spans="1:13" x14ac:dyDescent="0.25">
      <c r="A623" s="1" t="s">
        <v>6132</v>
      </c>
      <c r="B623" s="1">
        <v>14</v>
      </c>
      <c r="C623" s="1">
        <v>16</v>
      </c>
      <c r="D623" s="1">
        <f>IF(Table2[[#This Row],[Position]]&lt;4,3,(IF(Table2[[#This Row],[Position]]&gt;10,1,2)))</f>
        <v>1</v>
      </c>
      <c r="E623" s="1">
        <f>IF(Table2[[#This Row],[Previous Position]]&lt;4,3,(IF(Table2[[#This Row],[Previous Position]]&gt;10,1,2)))</f>
        <v>1</v>
      </c>
      <c r="F623" s="1">
        <v>90</v>
      </c>
      <c r="G623" s="1">
        <v>22.95</v>
      </c>
      <c r="H623" s="1" t="s">
        <v>5780</v>
      </c>
      <c r="I623" s="1">
        <v>0</v>
      </c>
      <c r="J623" s="1">
        <v>0</v>
      </c>
      <c r="K623" s="1">
        <v>0.96</v>
      </c>
      <c r="L623" s="1">
        <v>48600000</v>
      </c>
      <c r="M623" s="1" t="s">
        <v>6131</v>
      </c>
    </row>
    <row r="624" spans="1:13" x14ac:dyDescent="0.25">
      <c r="A624" s="1" t="s">
        <v>2077</v>
      </c>
      <c r="B624" s="1">
        <v>14</v>
      </c>
      <c r="C624" s="1">
        <v>15</v>
      </c>
      <c r="D624" s="1">
        <f>IF(Table2[[#This Row],[Position]]&lt;4,3,(IF(Table2[[#This Row],[Position]]&gt;10,1,2)))</f>
        <v>1</v>
      </c>
      <c r="E624" s="1">
        <f>IF(Table2[[#This Row],[Previous Position]]&lt;4,3,(IF(Table2[[#This Row],[Previous Position]]&gt;10,1,2)))</f>
        <v>1</v>
      </c>
      <c r="F624" s="1">
        <v>90</v>
      </c>
      <c r="G624" s="1">
        <v>12.19</v>
      </c>
      <c r="H624" s="1" t="s">
        <v>5898</v>
      </c>
      <c r="I624" s="1">
        <v>0</v>
      </c>
      <c r="J624" s="1">
        <v>0</v>
      </c>
      <c r="K624" s="1">
        <v>0.45</v>
      </c>
      <c r="L624" s="1">
        <v>57900000</v>
      </c>
      <c r="M624" s="1" t="s">
        <v>2078</v>
      </c>
    </row>
    <row r="625" spans="1:13" x14ac:dyDescent="0.25">
      <c r="A625" s="1" t="s">
        <v>6130</v>
      </c>
      <c r="B625" s="1">
        <v>13</v>
      </c>
      <c r="C625" s="1">
        <v>15</v>
      </c>
      <c r="D625" s="1">
        <f>IF(Table2[[#This Row],[Position]]&lt;4,3,(IF(Table2[[#This Row],[Position]]&gt;10,1,2)))</f>
        <v>1</v>
      </c>
      <c r="E625" s="1">
        <f>IF(Table2[[#This Row],[Previous Position]]&lt;4,3,(IF(Table2[[#This Row],[Previous Position]]&gt;10,1,2)))</f>
        <v>1</v>
      </c>
      <c r="F625" s="1">
        <v>70</v>
      </c>
      <c r="G625" s="1">
        <v>18.63</v>
      </c>
      <c r="H625" s="1" t="s">
        <v>5811</v>
      </c>
      <c r="I625" s="1">
        <v>0</v>
      </c>
      <c r="J625" s="1">
        <v>0</v>
      </c>
      <c r="K625" s="1">
        <v>0.96</v>
      </c>
      <c r="L625" s="1">
        <v>120000000</v>
      </c>
      <c r="M625" s="1" t="s">
        <v>6129</v>
      </c>
    </row>
    <row r="626" spans="1:13" x14ac:dyDescent="0.25">
      <c r="A626" s="1" t="s">
        <v>6128</v>
      </c>
      <c r="B626" s="1">
        <v>10</v>
      </c>
      <c r="C626" s="1">
        <v>8</v>
      </c>
      <c r="D626" s="1">
        <f>IF(Table2[[#This Row],[Position]]&lt;4,3,(IF(Table2[[#This Row],[Position]]&gt;10,1,2)))</f>
        <v>2</v>
      </c>
      <c r="E626" s="1">
        <f>IF(Table2[[#This Row],[Previous Position]]&lt;4,3,(IF(Table2[[#This Row],[Previous Position]]&gt;10,1,2)))</f>
        <v>2</v>
      </c>
      <c r="F626" s="1">
        <v>20</v>
      </c>
      <c r="G626" s="1">
        <v>0</v>
      </c>
      <c r="H626" s="1" t="s">
        <v>5847</v>
      </c>
      <c r="I626" s="1">
        <v>0</v>
      </c>
      <c r="J626" s="1">
        <v>0</v>
      </c>
      <c r="K626" s="1">
        <v>0.14000000000000001</v>
      </c>
      <c r="L626" s="1">
        <v>1770000</v>
      </c>
      <c r="M626" s="1" t="s">
        <v>6127</v>
      </c>
    </row>
    <row r="627" spans="1:13" x14ac:dyDescent="0.25">
      <c r="A627" s="1" t="s">
        <v>6126</v>
      </c>
      <c r="B627" s="1">
        <v>10</v>
      </c>
      <c r="C627" s="1">
        <v>0</v>
      </c>
      <c r="D627" s="1">
        <f>IF(Table2[[#This Row],[Position]]&lt;4,3,(IF(Table2[[#This Row],[Position]]&gt;10,1,2)))</f>
        <v>2</v>
      </c>
      <c r="E627" s="1">
        <f>IF(Table2[[#This Row],[Previous Position]]&lt;4,3,(IF(Table2[[#This Row],[Previous Position]]&gt;10,1,2)))</f>
        <v>3</v>
      </c>
      <c r="F627" s="1">
        <v>20</v>
      </c>
      <c r="G627" s="1">
        <v>7.06</v>
      </c>
      <c r="H627" s="1" t="s">
        <v>5913</v>
      </c>
      <c r="I627" s="1">
        <v>0</v>
      </c>
      <c r="J627" s="1">
        <v>0</v>
      </c>
      <c r="K627" s="1">
        <v>0.54</v>
      </c>
      <c r="L627" s="1">
        <v>16800000</v>
      </c>
      <c r="M627" s="1" t="s">
        <v>6125</v>
      </c>
    </row>
    <row r="628" spans="1:13" x14ac:dyDescent="0.25">
      <c r="A628" s="1" t="s">
        <v>5135</v>
      </c>
      <c r="B628" s="1">
        <v>10</v>
      </c>
      <c r="C628" s="1">
        <v>11</v>
      </c>
      <c r="D628" s="1">
        <f>IF(Table2[[#This Row],[Position]]&lt;4,3,(IF(Table2[[#This Row],[Position]]&gt;10,1,2)))</f>
        <v>2</v>
      </c>
      <c r="E628" s="1">
        <f>IF(Table2[[#This Row],[Previous Position]]&lt;4,3,(IF(Table2[[#This Row],[Previous Position]]&gt;10,1,2)))</f>
        <v>1</v>
      </c>
      <c r="F628" s="1">
        <v>20</v>
      </c>
      <c r="G628" s="1">
        <v>0</v>
      </c>
      <c r="H628" s="1" t="s">
        <v>5723</v>
      </c>
      <c r="I628" s="1">
        <v>0</v>
      </c>
      <c r="J628" s="1">
        <v>0</v>
      </c>
      <c r="K628" s="1">
        <v>0.97</v>
      </c>
      <c r="L628" s="1">
        <v>16400000</v>
      </c>
      <c r="M628" s="1" t="s">
        <v>5136</v>
      </c>
    </row>
    <row r="629" spans="1:13" x14ac:dyDescent="0.25">
      <c r="A629" s="1" t="s">
        <v>6124</v>
      </c>
      <c r="B629" s="1">
        <v>9</v>
      </c>
      <c r="C629" s="1">
        <v>10</v>
      </c>
      <c r="D629" s="1">
        <f>IF(Table2[[#This Row],[Position]]&lt;4,3,(IF(Table2[[#This Row],[Position]]&gt;10,1,2)))</f>
        <v>2</v>
      </c>
      <c r="E629" s="1">
        <f>IF(Table2[[#This Row],[Previous Position]]&lt;4,3,(IF(Table2[[#This Row],[Previous Position]]&gt;10,1,2)))</f>
        <v>2</v>
      </c>
      <c r="F629" s="1">
        <v>20</v>
      </c>
      <c r="G629" s="1">
        <v>0</v>
      </c>
      <c r="H629" s="1" t="s">
        <v>5847</v>
      </c>
      <c r="I629" s="1">
        <v>0</v>
      </c>
      <c r="J629" s="1">
        <v>0</v>
      </c>
      <c r="K629" s="1">
        <v>0.43</v>
      </c>
      <c r="L629" s="1">
        <v>30000000</v>
      </c>
      <c r="M629" s="1" t="s">
        <v>6123</v>
      </c>
    </row>
    <row r="630" spans="1:13" x14ac:dyDescent="0.25">
      <c r="A630" s="1" t="s">
        <v>6122</v>
      </c>
      <c r="B630" s="1">
        <v>10</v>
      </c>
      <c r="C630" s="1">
        <v>8</v>
      </c>
      <c r="D630" s="1">
        <f>IF(Table2[[#This Row],[Position]]&lt;4,3,(IF(Table2[[#This Row],[Position]]&gt;10,1,2)))</f>
        <v>2</v>
      </c>
      <c r="E630" s="1">
        <f>IF(Table2[[#This Row],[Previous Position]]&lt;4,3,(IF(Table2[[#This Row],[Previous Position]]&gt;10,1,2)))</f>
        <v>2</v>
      </c>
      <c r="F630" s="1">
        <v>20</v>
      </c>
      <c r="G630" s="1">
        <v>35.85</v>
      </c>
      <c r="H630" s="1" t="s">
        <v>5917</v>
      </c>
      <c r="I630" s="1">
        <v>0</v>
      </c>
      <c r="J630" s="1">
        <v>0.01</v>
      </c>
      <c r="K630" s="1">
        <v>0.99</v>
      </c>
      <c r="L630" s="1">
        <v>1110000</v>
      </c>
      <c r="M630" s="1" t="s">
        <v>6121</v>
      </c>
    </row>
    <row r="631" spans="1:13" x14ac:dyDescent="0.25">
      <c r="A631" s="1" t="s">
        <v>6120</v>
      </c>
      <c r="B631" s="1">
        <v>10</v>
      </c>
      <c r="C631" s="1">
        <v>9</v>
      </c>
      <c r="D631" s="1">
        <f>IF(Table2[[#This Row],[Position]]&lt;4,3,(IF(Table2[[#This Row],[Position]]&gt;10,1,2)))</f>
        <v>2</v>
      </c>
      <c r="E631" s="1">
        <f>IF(Table2[[#This Row],[Previous Position]]&lt;4,3,(IF(Table2[[#This Row],[Previous Position]]&gt;10,1,2)))</f>
        <v>2</v>
      </c>
      <c r="F631" s="1">
        <v>20</v>
      </c>
      <c r="G631" s="1">
        <v>0</v>
      </c>
      <c r="H631" s="1" t="s">
        <v>6119</v>
      </c>
      <c r="I631" s="1">
        <v>0</v>
      </c>
      <c r="J631" s="1">
        <v>0</v>
      </c>
      <c r="K631" s="1">
        <v>0.01</v>
      </c>
      <c r="L631" s="1">
        <v>18000</v>
      </c>
      <c r="M631" s="1" t="s">
        <v>6118</v>
      </c>
    </row>
    <row r="632" spans="1:13" x14ac:dyDescent="0.25">
      <c r="A632" s="1" t="s">
        <v>6117</v>
      </c>
      <c r="B632" s="1">
        <v>8</v>
      </c>
      <c r="C632" s="1">
        <v>13</v>
      </c>
      <c r="D632" s="1">
        <f>IF(Table2[[#This Row],[Position]]&lt;4,3,(IF(Table2[[#This Row],[Position]]&gt;10,1,2)))</f>
        <v>2</v>
      </c>
      <c r="E632" s="1">
        <f>IF(Table2[[#This Row],[Previous Position]]&lt;4,3,(IF(Table2[[#This Row],[Previous Position]]&gt;10,1,2)))</f>
        <v>1</v>
      </c>
      <c r="F632" s="1">
        <v>20</v>
      </c>
      <c r="G632" s="1">
        <v>0</v>
      </c>
      <c r="H632" s="1" t="s">
        <v>5959</v>
      </c>
      <c r="I632" s="1">
        <v>0</v>
      </c>
      <c r="J632" s="1">
        <v>0</v>
      </c>
      <c r="K632" s="1">
        <v>0.76</v>
      </c>
      <c r="L632" s="1">
        <v>75000</v>
      </c>
      <c r="M632" s="1" t="s">
        <v>6116</v>
      </c>
    </row>
    <row r="633" spans="1:13" x14ac:dyDescent="0.25">
      <c r="A633" s="1" t="s">
        <v>6115</v>
      </c>
      <c r="B633" s="1">
        <v>9</v>
      </c>
      <c r="C633" s="1">
        <v>10</v>
      </c>
      <c r="D633" s="1">
        <f>IF(Table2[[#This Row],[Position]]&lt;4,3,(IF(Table2[[#This Row],[Position]]&gt;10,1,2)))</f>
        <v>2</v>
      </c>
      <c r="E633" s="1">
        <f>IF(Table2[[#This Row],[Previous Position]]&lt;4,3,(IF(Table2[[#This Row],[Previous Position]]&gt;10,1,2)))</f>
        <v>2</v>
      </c>
      <c r="F633" s="1">
        <v>20</v>
      </c>
      <c r="G633" s="1">
        <v>0</v>
      </c>
      <c r="H633" s="1" t="s">
        <v>5847</v>
      </c>
      <c r="I633" s="1">
        <v>0</v>
      </c>
      <c r="J633" s="1">
        <v>0</v>
      </c>
      <c r="K633" s="1">
        <v>0.17</v>
      </c>
      <c r="L633" s="1">
        <v>12500000</v>
      </c>
      <c r="M633" s="1" t="s">
        <v>6114</v>
      </c>
    </row>
    <row r="634" spans="1:13" x14ac:dyDescent="0.25">
      <c r="A634" s="1" t="s">
        <v>5511</v>
      </c>
      <c r="B634" s="1">
        <v>9</v>
      </c>
      <c r="C634" s="1">
        <v>8</v>
      </c>
      <c r="D634" s="1">
        <f>IF(Table2[[#This Row],[Position]]&lt;4,3,(IF(Table2[[#This Row],[Position]]&gt;10,1,2)))</f>
        <v>2</v>
      </c>
      <c r="E634" s="1">
        <f>IF(Table2[[#This Row],[Previous Position]]&lt;4,3,(IF(Table2[[#This Row],[Previous Position]]&gt;10,1,2)))</f>
        <v>2</v>
      </c>
      <c r="F634" s="1">
        <v>20</v>
      </c>
      <c r="G634" s="1">
        <v>0</v>
      </c>
      <c r="H634" s="1" t="s">
        <v>5699</v>
      </c>
      <c r="I634" s="1">
        <v>0</v>
      </c>
      <c r="J634" s="1">
        <v>0</v>
      </c>
      <c r="K634" s="1">
        <v>0.28000000000000003</v>
      </c>
      <c r="L634" s="1">
        <v>136000000</v>
      </c>
      <c r="M634" s="1" t="s">
        <v>5512</v>
      </c>
    </row>
    <row r="635" spans="1:13" x14ac:dyDescent="0.25">
      <c r="A635" s="1" t="s">
        <v>5511</v>
      </c>
      <c r="B635" s="1">
        <v>8</v>
      </c>
      <c r="C635" s="1">
        <v>7</v>
      </c>
      <c r="D635" s="1">
        <f>IF(Table2[[#This Row],[Position]]&lt;4,3,(IF(Table2[[#This Row],[Position]]&gt;10,1,2)))</f>
        <v>2</v>
      </c>
      <c r="E635" s="1">
        <f>IF(Table2[[#This Row],[Previous Position]]&lt;4,3,(IF(Table2[[#This Row],[Previous Position]]&gt;10,1,2)))</f>
        <v>2</v>
      </c>
      <c r="F635" s="1">
        <v>20</v>
      </c>
      <c r="G635" s="1">
        <v>0</v>
      </c>
      <c r="H635" s="1" t="s">
        <v>5711</v>
      </c>
      <c r="I635" s="1">
        <v>0</v>
      </c>
      <c r="J635" s="1">
        <v>0</v>
      </c>
      <c r="K635" s="1">
        <v>0.28000000000000003</v>
      </c>
      <c r="L635" s="1">
        <v>136000000</v>
      </c>
      <c r="M635" s="1" t="s">
        <v>5512</v>
      </c>
    </row>
    <row r="636" spans="1:13" x14ac:dyDescent="0.25">
      <c r="A636" s="1" t="s">
        <v>6113</v>
      </c>
      <c r="B636" s="1">
        <v>17</v>
      </c>
      <c r="C636" s="1">
        <v>13</v>
      </c>
      <c r="D636" s="1">
        <f>IF(Table2[[#This Row],[Position]]&lt;4,3,(IF(Table2[[#This Row],[Position]]&gt;10,1,2)))</f>
        <v>1</v>
      </c>
      <c r="E636" s="1">
        <f>IF(Table2[[#This Row],[Previous Position]]&lt;4,3,(IF(Table2[[#This Row],[Previous Position]]&gt;10,1,2)))</f>
        <v>1</v>
      </c>
      <c r="F636" s="1">
        <v>140</v>
      </c>
      <c r="G636" s="1">
        <v>9.99</v>
      </c>
      <c r="H636" s="1" t="s">
        <v>6029</v>
      </c>
      <c r="I636" s="1">
        <v>0</v>
      </c>
      <c r="J636" s="1">
        <v>0</v>
      </c>
      <c r="K636" s="1">
        <v>0.25</v>
      </c>
      <c r="L636" s="1">
        <v>107000</v>
      </c>
      <c r="M636" s="1" t="s">
        <v>6112</v>
      </c>
    </row>
    <row r="637" spans="1:13" x14ac:dyDescent="0.25">
      <c r="A637" s="1" t="s">
        <v>6111</v>
      </c>
      <c r="B637" s="1">
        <v>17</v>
      </c>
      <c r="C637" s="1">
        <v>17</v>
      </c>
      <c r="D637" s="1">
        <f>IF(Table2[[#This Row],[Position]]&lt;4,3,(IF(Table2[[#This Row],[Position]]&gt;10,1,2)))</f>
        <v>1</v>
      </c>
      <c r="E637" s="1">
        <f>IF(Table2[[#This Row],[Previous Position]]&lt;4,3,(IF(Table2[[#This Row],[Previous Position]]&gt;10,1,2)))</f>
        <v>1</v>
      </c>
      <c r="F637" s="1">
        <v>140</v>
      </c>
      <c r="G637" s="1">
        <v>0</v>
      </c>
      <c r="H637" s="1" t="s">
        <v>5773</v>
      </c>
      <c r="I637" s="1">
        <v>0</v>
      </c>
      <c r="J637" s="1">
        <v>0</v>
      </c>
      <c r="K637" s="1">
        <v>0.01</v>
      </c>
      <c r="L637" s="1">
        <v>17900000</v>
      </c>
      <c r="M637" s="1" t="s">
        <v>6110</v>
      </c>
    </row>
    <row r="638" spans="1:13" x14ac:dyDescent="0.25">
      <c r="A638" s="1" t="s">
        <v>6109</v>
      </c>
      <c r="B638" s="1">
        <v>17</v>
      </c>
      <c r="C638" s="1">
        <v>0</v>
      </c>
      <c r="D638" s="1">
        <f>IF(Table2[[#This Row],[Position]]&lt;4,3,(IF(Table2[[#This Row],[Position]]&gt;10,1,2)))</f>
        <v>1</v>
      </c>
      <c r="E638" s="1">
        <f>IF(Table2[[#This Row],[Previous Position]]&lt;4,3,(IF(Table2[[#This Row],[Previous Position]]&gt;10,1,2)))</f>
        <v>3</v>
      </c>
      <c r="F638" s="1">
        <v>140</v>
      </c>
      <c r="G638" s="1">
        <v>0</v>
      </c>
      <c r="H638" s="1" t="s">
        <v>6108</v>
      </c>
      <c r="I638" s="1">
        <v>0</v>
      </c>
      <c r="J638" s="1">
        <v>0</v>
      </c>
      <c r="K638" s="1">
        <v>0.04</v>
      </c>
      <c r="L638" s="1">
        <v>505000</v>
      </c>
      <c r="M638" s="1" t="s">
        <v>6107</v>
      </c>
    </row>
    <row r="639" spans="1:13" x14ac:dyDescent="0.25">
      <c r="A639" s="1" t="s">
        <v>4420</v>
      </c>
      <c r="B639" s="1">
        <v>15</v>
      </c>
      <c r="C639" s="1">
        <v>15</v>
      </c>
      <c r="D639" s="1">
        <f>IF(Table2[[#This Row],[Position]]&lt;4,3,(IF(Table2[[#This Row],[Position]]&gt;10,1,2)))</f>
        <v>1</v>
      </c>
      <c r="E639" s="1">
        <f>IF(Table2[[#This Row],[Previous Position]]&lt;4,3,(IF(Table2[[#This Row],[Previous Position]]&gt;10,1,2)))</f>
        <v>1</v>
      </c>
      <c r="F639" s="1">
        <v>110</v>
      </c>
      <c r="G639" s="1">
        <v>0</v>
      </c>
      <c r="H639" s="1" t="s">
        <v>5794</v>
      </c>
      <c r="I639" s="1">
        <v>0</v>
      </c>
      <c r="J639" s="1">
        <v>0</v>
      </c>
      <c r="K639" s="1">
        <v>0</v>
      </c>
      <c r="L639" s="1">
        <v>731000</v>
      </c>
      <c r="M639" s="1" t="s">
        <v>4421</v>
      </c>
    </row>
    <row r="640" spans="1:13" x14ac:dyDescent="0.25">
      <c r="A640" s="1" t="s">
        <v>6106</v>
      </c>
      <c r="B640" s="1">
        <v>15</v>
      </c>
      <c r="C640" s="1">
        <v>14</v>
      </c>
      <c r="D640" s="1">
        <f>IF(Table2[[#This Row],[Position]]&lt;4,3,(IF(Table2[[#This Row],[Position]]&gt;10,1,2)))</f>
        <v>1</v>
      </c>
      <c r="E640" s="1">
        <f>IF(Table2[[#This Row],[Previous Position]]&lt;4,3,(IF(Table2[[#This Row],[Previous Position]]&gt;10,1,2)))</f>
        <v>1</v>
      </c>
      <c r="F640" s="1">
        <v>110</v>
      </c>
      <c r="G640" s="1">
        <v>11.79</v>
      </c>
      <c r="H640" s="1" t="s">
        <v>5744</v>
      </c>
      <c r="I640" s="1">
        <v>0</v>
      </c>
      <c r="J640" s="1">
        <v>0</v>
      </c>
      <c r="K640" s="1">
        <v>0.94</v>
      </c>
      <c r="L640" s="1">
        <v>16000000</v>
      </c>
      <c r="M640" s="1" t="s">
        <v>6105</v>
      </c>
    </row>
    <row r="641" spans="1:13" x14ac:dyDescent="0.25">
      <c r="A641" s="1" t="s">
        <v>6104</v>
      </c>
      <c r="B641" s="1">
        <v>16</v>
      </c>
      <c r="C641" s="1">
        <v>0</v>
      </c>
      <c r="D641" s="1">
        <f>IF(Table2[[#This Row],[Position]]&lt;4,3,(IF(Table2[[#This Row],[Position]]&gt;10,1,2)))</f>
        <v>1</v>
      </c>
      <c r="E641" s="1">
        <f>IF(Table2[[#This Row],[Previous Position]]&lt;4,3,(IF(Table2[[#This Row],[Previous Position]]&gt;10,1,2)))</f>
        <v>3</v>
      </c>
      <c r="F641" s="1">
        <v>110</v>
      </c>
      <c r="G641" s="1">
        <v>6.19</v>
      </c>
      <c r="H641" s="1" t="s">
        <v>5898</v>
      </c>
      <c r="I641" s="1">
        <v>0</v>
      </c>
      <c r="J641" s="1">
        <v>0</v>
      </c>
      <c r="K641" s="1">
        <v>0.56000000000000005</v>
      </c>
      <c r="L641" s="1">
        <v>116000000</v>
      </c>
      <c r="M641" s="1" t="s">
        <v>6103</v>
      </c>
    </row>
    <row r="642" spans="1:13" x14ac:dyDescent="0.25">
      <c r="A642" s="1" t="s">
        <v>6102</v>
      </c>
      <c r="B642" s="1">
        <v>16</v>
      </c>
      <c r="C642" s="1">
        <v>14</v>
      </c>
      <c r="D642" s="1">
        <f>IF(Table2[[#This Row],[Position]]&lt;4,3,(IF(Table2[[#This Row],[Position]]&gt;10,1,2)))</f>
        <v>1</v>
      </c>
      <c r="E642" s="1">
        <f>IF(Table2[[#This Row],[Previous Position]]&lt;4,3,(IF(Table2[[#This Row],[Previous Position]]&gt;10,1,2)))</f>
        <v>1</v>
      </c>
      <c r="F642" s="1">
        <v>110</v>
      </c>
      <c r="G642" s="1">
        <v>0</v>
      </c>
      <c r="H642" s="1" t="s">
        <v>5689</v>
      </c>
      <c r="I642" s="1">
        <v>0</v>
      </c>
      <c r="J642" s="1">
        <v>0</v>
      </c>
      <c r="K642" s="1">
        <v>0.03</v>
      </c>
      <c r="L642" s="1">
        <v>833000</v>
      </c>
      <c r="M642" s="1" t="s">
        <v>6101</v>
      </c>
    </row>
    <row r="643" spans="1:13" x14ac:dyDescent="0.25">
      <c r="A643" s="1" t="s">
        <v>1517</v>
      </c>
      <c r="B643" s="1">
        <v>16</v>
      </c>
      <c r="C643" s="1">
        <v>15</v>
      </c>
      <c r="D643" s="1">
        <f>IF(Table2[[#This Row],[Position]]&lt;4,3,(IF(Table2[[#This Row],[Position]]&gt;10,1,2)))</f>
        <v>1</v>
      </c>
      <c r="E643" s="1">
        <f>IF(Table2[[#This Row],[Previous Position]]&lt;4,3,(IF(Table2[[#This Row],[Previous Position]]&gt;10,1,2)))</f>
        <v>1</v>
      </c>
      <c r="F643" s="1">
        <v>110</v>
      </c>
      <c r="G643" s="1">
        <v>12.05</v>
      </c>
      <c r="H643" s="1" t="s">
        <v>5898</v>
      </c>
      <c r="I643" s="1">
        <v>0</v>
      </c>
      <c r="J643" s="1">
        <v>0</v>
      </c>
      <c r="K643" s="1">
        <v>0.82</v>
      </c>
      <c r="L643" s="1">
        <v>229000</v>
      </c>
      <c r="M643" s="1" t="s">
        <v>1519</v>
      </c>
    </row>
    <row r="644" spans="1:13" x14ac:dyDescent="0.25">
      <c r="A644" s="1" t="s">
        <v>6100</v>
      </c>
      <c r="B644" s="1">
        <v>15</v>
      </c>
      <c r="C644" s="1">
        <v>14</v>
      </c>
      <c r="D644" s="1">
        <f>IF(Table2[[#This Row],[Position]]&lt;4,3,(IF(Table2[[#This Row],[Position]]&gt;10,1,2)))</f>
        <v>1</v>
      </c>
      <c r="E644" s="1">
        <f>IF(Table2[[#This Row],[Previous Position]]&lt;4,3,(IF(Table2[[#This Row],[Previous Position]]&gt;10,1,2)))</f>
        <v>1</v>
      </c>
      <c r="F644" s="1">
        <v>110</v>
      </c>
      <c r="G644" s="1">
        <v>0</v>
      </c>
      <c r="H644" s="1" t="s">
        <v>5888</v>
      </c>
      <c r="I644" s="1">
        <v>0</v>
      </c>
      <c r="J644" s="1">
        <v>0</v>
      </c>
      <c r="K644" s="1">
        <v>0.12</v>
      </c>
      <c r="L644" s="1">
        <v>25600000</v>
      </c>
      <c r="M644" s="1" t="s">
        <v>6099</v>
      </c>
    </row>
    <row r="645" spans="1:13" x14ac:dyDescent="0.25">
      <c r="A645" s="1" t="s">
        <v>1701</v>
      </c>
      <c r="B645" s="1">
        <v>12</v>
      </c>
      <c r="C645" s="1">
        <v>13</v>
      </c>
      <c r="D645" s="1">
        <f>IF(Table2[[#This Row],[Position]]&lt;4,3,(IF(Table2[[#This Row],[Position]]&gt;10,1,2)))</f>
        <v>1</v>
      </c>
      <c r="E645" s="1">
        <f>IF(Table2[[#This Row],[Previous Position]]&lt;4,3,(IF(Table2[[#This Row],[Previous Position]]&gt;10,1,2)))</f>
        <v>1</v>
      </c>
      <c r="F645" s="1">
        <v>40</v>
      </c>
      <c r="G645" s="1">
        <v>0</v>
      </c>
      <c r="H645" s="1" t="s">
        <v>5685</v>
      </c>
      <c r="I645" s="1">
        <v>0</v>
      </c>
      <c r="J645" s="1">
        <v>0</v>
      </c>
      <c r="K645" s="1">
        <v>0.99</v>
      </c>
      <c r="L645" s="1">
        <v>1560000</v>
      </c>
      <c r="M645" s="1" t="s">
        <v>1703</v>
      </c>
    </row>
    <row r="646" spans="1:13" x14ac:dyDescent="0.25">
      <c r="A646" s="1" t="s">
        <v>6098</v>
      </c>
      <c r="B646" s="1">
        <v>18</v>
      </c>
      <c r="C646" s="1">
        <v>0</v>
      </c>
      <c r="D646" s="1">
        <f>IF(Table2[[#This Row],[Position]]&lt;4,3,(IF(Table2[[#This Row],[Position]]&gt;10,1,2)))</f>
        <v>1</v>
      </c>
      <c r="E646" s="1">
        <f>IF(Table2[[#This Row],[Previous Position]]&lt;4,3,(IF(Table2[[#This Row],[Previous Position]]&gt;10,1,2)))</f>
        <v>3</v>
      </c>
      <c r="F646" s="1">
        <v>170</v>
      </c>
      <c r="G646" s="1">
        <v>22.02</v>
      </c>
      <c r="H646" s="1" t="s">
        <v>6026</v>
      </c>
      <c r="I646" s="1">
        <v>0</v>
      </c>
      <c r="J646" s="1">
        <v>0</v>
      </c>
      <c r="K646" s="1">
        <v>0.96</v>
      </c>
      <c r="L646" s="1">
        <v>800000</v>
      </c>
      <c r="M646" s="1" t="s">
        <v>6097</v>
      </c>
    </row>
    <row r="647" spans="1:13" x14ac:dyDescent="0.25">
      <c r="A647" s="1" t="s">
        <v>6096</v>
      </c>
      <c r="B647" s="1">
        <v>18</v>
      </c>
      <c r="C647" s="1">
        <v>13</v>
      </c>
      <c r="D647" s="1">
        <f>IF(Table2[[#This Row],[Position]]&lt;4,3,(IF(Table2[[#This Row],[Position]]&gt;10,1,2)))</f>
        <v>1</v>
      </c>
      <c r="E647" s="1">
        <f>IF(Table2[[#This Row],[Previous Position]]&lt;4,3,(IF(Table2[[#This Row],[Previous Position]]&gt;10,1,2)))</f>
        <v>1</v>
      </c>
      <c r="F647" s="1">
        <v>170</v>
      </c>
      <c r="G647" s="1">
        <v>1.34</v>
      </c>
      <c r="H647" s="1" t="s">
        <v>5689</v>
      </c>
      <c r="I647" s="1">
        <v>0</v>
      </c>
      <c r="J647" s="1">
        <v>0</v>
      </c>
      <c r="K647" s="1">
        <v>0.04</v>
      </c>
      <c r="L647" s="1">
        <v>2830000</v>
      </c>
      <c r="M647" s="1" t="s">
        <v>6095</v>
      </c>
    </row>
    <row r="648" spans="1:13" x14ac:dyDescent="0.25">
      <c r="A648" s="1" t="s">
        <v>6094</v>
      </c>
      <c r="B648" s="1">
        <v>18</v>
      </c>
      <c r="C648" s="1">
        <v>0</v>
      </c>
      <c r="D648" s="1">
        <f>IF(Table2[[#This Row],[Position]]&lt;4,3,(IF(Table2[[#This Row],[Position]]&gt;10,1,2)))</f>
        <v>1</v>
      </c>
      <c r="E648" s="1">
        <f>IF(Table2[[#This Row],[Previous Position]]&lt;4,3,(IF(Table2[[#This Row],[Previous Position]]&gt;10,1,2)))</f>
        <v>3</v>
      </c>
      <c r="F648" s="1">
        <v>170</v>
      </c>
      <c r="G648" s="1">
        <v>0</v>
      </c>
      <c r="H648" s="1" t="s">
        <v>5802</v>
      </c>
      <c r="I648" s="1">
        <v>0</v>
      </c>
      <c r="J648" s="1">
        <v>0</v>
      </c>
      <c r="K648" s="1">
        <v>0.05</v>
      </c>
      <c r="L648" s="1">
        <v>65900000</v>
      </c>
      <c r="M648" s="1" t="s">
        <v>6093</v>
      </c>
    </row>
    <row r="649" spans="1:13" x14ac:dyDescent="0.25">
      <c r="A649" s="1" t="s">
        <v>771</v>
      </c>
      <c r="B649" s="1">
        <v>18</v>
      </c>
      <c r="C649" s="1">
        <v>0</v>
      </c>
      <c r="D649" s="1">
        <f>IF(Table2[[#This Row],[Position]]&lt;4,3,(IF(Table2[[#This Row],[Position]]&gt;10,1,2)))</f>
        <v>1</v>
      </c>
      <c r="E649" s="1">
        <f>IF(Table2[[#This Row],[Previous Position]]&lt;4,3,(IF(Table2[[#This Row],[Previous Position]]&gt;10,1,2)))</f>
        <v>3</v>
      </c>
      <c r="F649" s="1">
        <v>170</v>
      </c>
      <c r="G649" s="1">
        <v>62.54</v>
      </c>
      <c r="H649" s="1" t="s">
        <v>5660</v>
      </c>
      <c r="I649" s="1">
        <v>0</v>
      </c>
      <c r="J649" s="1">
        <v>0.01</v>
      </c>
      <c r="K649" s="1">
        <v>0.93</v>
      </c>
      <c r="L649" s="1">
        <v>31200000</v>
      </c>
      <c r="M649" s="1" t="s">
        <v>772</v>
      </c>
    </row>
    <row r="650" spans="1:13" x14ac:dyDescent="0.25">
      <c r="A650" s="1" t="s">
        <v>3470</v>
      </c>
      <c r="B650" s="1">
        <v>5</v>
      </c>
      <c r="C650" s="1">
        <v>4</v>
      </c>
      <c r="D650" s="1">
        <f>IF(Table2[[#This Row],[Position]]&lt;4,3,(IF(Table2[[#This Row],[Position]]&gt;10,1,2)))</f>
        <v>2</v>
      </c>
      <c r="E650" s="1">
        <f>IF(Table2[[#This Row],[Previous Position]]&lt;4,3,(IF(Table2[[#This Row],[Previous Position]]&gt;10,1,2)))</f>
        <v>2</v>
      </c>
      <c r="F650" s="1">
        <v>10</v>
      </c>
      <c r="G650" s="1">
        <v>67.040000000000006</v>
      </c>
      <c r="H650" s="1" t="s">
        <v>5741</v>
      </c>
      <c r="I650" s="1">
        <v>0</v>
      </c>
      <c r="J650" s="1">
        <v>0.01</v>
      </c>
      <c r="K650" s="1">
        <v>1</v>
      </c>
      <c r="L650" s="1">
        <v>1420000</v>
      </c>
      <c r="M650" s="1" t="s">
        <v>3023</v>
      </c>
    </row>
    <row r="651" spans="1:13" x14ac:dyDescent="0.25">
      <c r="A651" s="1" t="s">
        <v>6092</v>
      </c>
      <c r="B651" s="1">
        <v>6</v>
      </c>
      <c r="C651" s="1">
        <v>6</v>
      </c>
      <c r="D651" s="1">
        <f>IF(Table2[[#This Row],[Position]]&lt;4,3,(IF(Table2[[#This Row],[Position]]&gt;10,1,2)))</f>
        <v>2</v>
      </c>
      <c r="E651" s="1">
        <f>IF(Table2[[#This Row],[Previous Position]]&lt;4,3,(IF(Table2[[#This Row],[Previous Position]]&gt;10,1,2)))</f>
        <v>2</v>
      </c>
      <c r="F651" s="1">
        <v>10</v>
      </c>
      <c r="G651" s="1">
        <v>0</v>
      </c>
      <c r="H651" s="1" t="s">
        <v>5780</v>
      </c>
      <c r="I651" s="1">
        <v>0</v>
      </c>
      <c r="J651" s="1">
        <v>0</v>
      </c>
      <c r="K651" s="1">
        <v>0.96</v>
      </c>
      <c r="L651" s="1">
        <v>290000000</v>
      </c>
      <c r="M651" s="1" t="s">
        <v>3023</v>
      </c>
    </row>
    <row r="652" spans="1:13" x14ac:dyDescent="0.25">
      <c r="A652" s="1" t="s">
        <v>6091</v>
      </c>
      <c r="B652" s="1">
        <v>14</v>
      </c>
      <c r="C652" s="1">
        <v>12</v>
      </c>
      <c r="D652" s="1">
        <f>IF(Table2[[#This Row],[Position]]&lt;4,3,(IF(Table2[[#This Row],[Position]]&gt;10,1,2)))</f>
        <v>1</v>
      </c>
      <c r="E652" s="1">
        <f>IF(Table2[[#This Row],[Previous Position]]&lt;4,3,(IF(Table2[[#This Row],[Previous Position]]&gt;10,1,2)))</f>
        <v>1</v>
      </c>
      <c r="F652" s="1">
        <v>70</v>
      </c>
      <c r="G652" s="1">
        <v>3.24</v>
      </c>
      <c r="H652" s="1" t="s">
        <v>6090</v>
      </c>
      <c r="I652" s="1">
        <v>0</v>
      </c>
      <c r="J652" s="1">
        <v>0</v>
      </c>
      <c r="K652" s="1">
        <v>0.26</v>
      </c>
      <c r="L652" s="1">
        <v>76900000</v>
      </c>
      <c r="M652" s="1" t="s">
        <v>6089</v>
      </c>
    </row>
    <row r="653" spans="1:13" x14ac:dyDescent="0.25">
      <c r="A653" s="1" t="s">
        <v>6088</v>
      </c>
      <c r="B653" s="1">
        <v>14</v>
      </c>
      <c r="C653" s="1">
        <v>16</v>
      </c>
      <c r="D653" s="1">
        <f>IF(Table2[[#This Row],[Position]]&lt;4,3,(IF(Table2[[#This Row],[Position]]&gt;10,1,2)))</f>
        <v>1</v>
      </c>
      <c r="E653" s="1">
        <f>IF(Table2[[#This Row],[Previous Position]]&lt;4,3,(IF(Table2[[#This Row],[Previous Position]]&gt;10,1,2)))</f>
        <v>1</v>
      </c>
      <c r="F653" s="1">
        <v>70</v>
      </c>
      <c r="G653" s="1">
        <v>10.82</v>
      </c>
      <c r="H653" s="1" t="s">
        <v>5757</v>
      </c>
      <c r="I653" s="1">
        <v>0</v>
      </c>
      <c r="J653" s="1">
        <v>0</v>
      </c>
      <c r="K653" s="1">
        <v>0.6</v>
      </c>
      <c r="L653" s="1">
        <v>228000000</v>
      </c>
      <c r="M653" s="1" t="s">
        <v>6087</v>
      </c>
    </row>
    <row r="654" spans="1:13" x14ac:dyDescent="0.25">
      <c r="A654" s="1" t="s">
        <v>6086</v>
      </c>
      <c r="B654" s="1">
        <v>14</v>
      </c>
      <c r="C654" s="1">
        <v>16</v>
      </c>
      <c r="D654" s="1">
        <f>IF(Table2[[#This Row],[Position]]&lt;4,3,(IF(Table2[[#This Row],[Position]]&gt;10,1,2)))</f>
        <v>1</v>
      </c>
      <c r="E654" s="1">
        <f>IF(Table2[[#This Row],[Previous Position]]&lt;4,3,(IF(Table2[[#This Row],[Previous Position]]&gt;10,1,2)))</f>
        <v>1</v>
      </c>
      <c r="F654" s="1">
        <v>70</v>
      </c>
      <c r="G654" s="1">
        <v>0</v>
      </c>
      <c r="H654" s="1" t="s">
        <v>6085</v>
      </c>
      <c r="I654" s="1">
        <v>0</v>
      </c>
      <c r="J654" s="1">
        <v>0</v>
      </c>
      <c r="K654" s="1">
        <v>0.24</v>
      </c>
      <c r="L654" s="1">
        <v>496000</v>
      </c>
      <c r="M654" s="1" t="s">
        <v>6084</v>
      </c>
    </row>
    <row r="655" spans="1:13" x14ac:dyDescent="0.25">
      <c r="A655" s="1" t="s">
        <v>6083</v>
      </c>
      <c r="B655" s="1">
        <v>14</v>
      </c>
      <c r="C655" s="1">
        <v>11</v>
      </c>
      <c r="D655" s="1">
        <f>IF(Table2[[#This Row],[Position]]&lt;4,3,(IF(Table2[[#This Row],[Position]]&gt;10,1,2)))</f>
        <v>1</v>
      </c>
      <c r="E655" s="1">
        <f>IF(Table2[[#This Row],[Previous Position]]&lt;4,3,(IF(Table2[[#This Row],[Previous Position]]&gt;10,1,2)))</f>
        <v>1</v>
      </c>
      <c r="F655" s="1">
        <v>70</v>
      </c>
      <c r="G655" s="1">
        <v>0</v>
      </c>
      <c r="H655" s="1" t="s">
        <v>6082</v>
      </c>
      <c r="I655" s="1">
        <v>0</v>
      </c>
      <c r="J655" s="1">
        <v>0</v>
      </c>
      <c r="K655" s="1">
        <v>0.05</v>
      </c>
      <c r="L655" s="1">
        <v>125000</v>
      </c>
      <c r="M655" s="1" t="s">
        <v>6081</v>
      </c>
    </row>
    <row r="656" spans="1:13" x14ac:dyDescent="0.25">
      <c r="A656" s="1" t="s">
        <v>2378</v>
      </c>
      <c r="B656" s="1">
        <v>14</v>
      </c>
      <c r="C656" s="1">
        <v>0</v>
      </c>
      <c r="D656" s="1">
        <f>IF(Table2[[#This Row],[Position]]&lt;4,3,(IF(Table2[[#This Row],[Position]]&gt;10,1,2)))</f>
        <v>1</v>
      </c>
      <c r="E656" s="1">
        <f>IF(Table2[[#This Row],[Previous Position]]&lt;4,3,(IF(Table2[[#This Row],[Previous Position]]&gt;10,1,2)))</f>
        <v>3</v>
      </c>
      <c r="F656" s="1">
        <v>70</v>
      </c>
      <c r="G656" s="1">
        <v>50.65</v>
      </c>
      <c r="H656" s="1" t="s">
        <v>5660</v>
      </c>
      <c r="I656" s="1">
        <v>0</v>
      </c>
      <c r="J656" s="1">
        <v>0.01</v>
      </c>
      <c r="K656" s="1">
        <v>0.92</v>
      </c>
      <c r="L656" s="1">
        <v>14300000</v>
      </c>
      <c r="M656" s="1" t="s">
        <v>2379</v>
      </c>
    </row>
    <row r="657" spans="1:13" x14ac:dyDescent="0.25">
      <c r="A657" s="1" t="s">
        <v>6080</v>
      </c>
      <c r="B657" s="1">
        <v>14</v>
      </c>
      <c r="C657" s="1">
        <v>15</v>
      </c>
      <c r="D657" s="1">
        <f>IF(Table2[[#This Row],[Position]]&lt;4,3,(IF(Table2[[#This Row],[Position]]&gt;10,1,2)))</f>
        <v>1</v>
      </c>
      <c r="E657" s="1">
        <f>IF(Table2[[#This Row],[Previous Position]]&lt;4,3,(IF(Table2[[#This Row],[Previous Position]]&gt;10,1,2)))</f>
        <v>1</v>
      </c>
      <c r="F657" s="1">
        <v>70</v>
      </c>
      <c r="G657" s="1">
        <v>0.42</v>
      </c>
      <c r="H657" s="1" t="s">
        <v>6079</v>
      </c>
      <c r="I657" s="1">
        <v>0</v>
      </c>
      <c r="J657" s="1">
        <v>0</v>
      </c>
      <c r="K657" s="1">
        <v>0.04</v>
      </c>
      <c r="L657" s="1">
        <v>62000</v>
      </c>
      <c r="M657" s="1" t="s">
        <v>6078</v>
      </c>
    </row>
    <row r="658" spans="1:13" x14ac:dyDescent="0.25">
      <c r="A658" s="1" t="s">
        <v>6077</v>
      </c>
      <c r="B658" s="1">
        <v>13</v>
      </c>
      <c r="C658" s="1">
        <v>11</v>
      </c>
      <c r="D658" s="1">
        <f>IF(Table2[[#This Row],[Position]]&lt;4,3,(IF(Table2[[#This Row],[Position]]&gt;10,1,2)))</f>
        <v>1</v>
      </c>
      <c r="E658" s="1">
        <f>IF(Table2[[#This Row],[Previous Position]]&lt;4,3,(IF(Table2[[#This Row],[Previous Position]]&gt;10,1,2)))</f>
        <v>1</v>
      </c>
      <c r="F658" s="1">
        <v>50</v>
      </c>
      <c r="G658" s="1">
        <v>0</v>
      </c>
      <c r="H658" s="1" t="s">
        <v>5913</v>
      </c>
      <c r="I658" s="1">
        <v>0</v>
      </c>
      <c r="J658" s="1">
        <v>0</v>
      </c>
      <c r="K658" s="1">
        <v>0.35</v>
      </c>
      <c r="L658" s="1">
        <v>252000000</v>
      </c>
      <c r="M658" s="1" t="s">
        <v>6076</v>
      </c>
    </row>
    <row r="659" spans="1:13" x14ac:dyDescent="0.25">
      <c r="A659" s="1" t="s">
        <v>6075</v>
      </c>
      <c r="B659" s="1">
        <v>13</v>
      </c>
      <c r="C659" s="1">
        <v>14</v>
      </c>
      <c r="D659" s="1">
        <f>IF(Table2[[#This Row],[Position]]&lt;4,3,(IF(Table2[[#This Row],[Position]]&gt;10,1,2)))</f>
        <v>1</v>
      </c>
      <c r="E659" s="1">
        <f>IF(Table2[[#This Row],[Previous Position]]&lt;4,3,(IF(Table2[[#This Row],[Previous Position]]&gt;10,1,2)))</f>
        <v>1</v>
      </c>
      <c r="F659" s="1">
        <v>50</v>
      </c>
      <c r="G659" s="1">
        <v>0</v>
      </c>
      <c r="H659" s="1" t="s">
        <v>6074</v>
      </c>
      <c r="I659" s="1">
        <v>0</v>
      </c>
      <c r="J659" s="1">
        <v>0</v>
      </c>
      <c r="K659" s="1">
        <v>0</v>
      </c>
      <c r="L659" s="1">
        <v>1420000</v>
      </c>
      <c r="M659" s="1" t="s">
        <v>6073</v>
      </c>
    </row>
    <row r="660" spans="1:13" x14ac:dyDescent="0.25">
      <c r="A660" s="1" t="s">
        <v>6072</v>
      </c>
      <c r="B660" s="1">
        <v>15</v>
      </c>
      <c r="C660" s="1">
        <v>17</v>
      </c>
      <c r="D660" s="1">
        <f>IF(Table2[[#This Row],[Position]]&lt;4,3,(IF(Table2[[#This Row],[Position]]&gt;10,1,2)))</f>
        <v>1</v>
      </c>
      <c r="E660" s="1">
        <f>IF(Table2[[#This Row],[Previous Position]]&lt;4,3,(IF(Table2[[#This Row],[Previous Position]]&gt;10,1,2)))</f>
        <v>1</v>
      </c>
      <c r="F660" s="1">
        <v>90</v>
      </c>
      <c r="G660" s="1">
        <v>0</v>
      </c>
      <c r="H660" s="1" t="s">
        <v>6071</v>
      </c>
      <c r="I660" s="1">
        <v>0</v>
      </c>
      <c r="J660" s="1">
        <v>0</v>
      </c>
      <c r="K660" s="1">
        <v>0</v>
      </c>
      <c r="L660" s="1">
        <v>367000</v>
      </c>
      <c r="M660" s="1" t="s">
        <v>6070</v>
      </c>
    </row>
    <row r="661" spans="1:13" x14ac:dyDescent="0.25">
      <c r="A661" s="1" t="s">
        <v>6069</v>
      </c>
      <c r="B661" s="1">
        <v>13</v>
      </c>
      <c r="C661" s="1">
        <v>0</v>
      </c>
      <c r="D661" s="1">
        <f>IF(Table2[[#This Row],[Position]]&lt;4,3,(IF(Table2[[#This Row],[Position]]&gt;10,1,2)))</f>
        <v>1</v>
      </c>
      <c r="E661" s="1">
        <f>IF(Table2[[#This Row],[Previous Position]]&lt;4,3,(IF(Table2[[#This Row],[Previous Position]]&gt;10,1,2)))</f>
        <v>3</v>
      </c>
      <c r="F661" s="1">
        <v>50</v>
      </c>
      <c r="G661" s="1">
        <v>1.37</v>
      </c>
      <c r="H661" s="1" t="s">
        <v>5705</v>
      </c>
      <c r="I661" s="1">
        <v>0</v>
      </c>
      <c r="J661" s="1">
        <v>0</v>
      </c>
      <c r="K661" s="1">
        <v>0.94</v>
      </c>
      <c r="L661" s="1">
        <v>619000000</v>
      </c>
      <c r="M661" s="1" t="s">
        <v>6068</v>
      </c>
    </row>
    <row r="662" spans="1:13" x14ac:dyDescent="0.25">
      <c r="A662" s="1" t="s">
        <v>1547</v>
      </c>
      <c r="B662" s="1">
        <v>16</v>
      </c>
      <c r="C662" s="1">
        <v>13</v>
      </c>
      <c r="D662" s="1">
        <f>IF(Table2[[#This Row],[Position]]&lt;4,3,(IF(Table2[[#This Row],[Position]]&gt;10,1,2)))</f>
        <v>1</v>
      </c>
      <c r="E662" s="1">
        <f>IF(Table2[[#This Row],[Previous Position]]&lt;4,3,(IF(Table2[[#This Row],[Previous Position]]&gt;10,1,2)))</f>
        <v>1</v>
      </c>
      <c r="F662" s="1">
        <v>90</v>
      </c>
      <c r="G662" s="1">
        <v>22.66</v>
      </c>
      <c r="H662" s="1" t="s">
        <v>5670</v>
      </c>
      <c r="I662" s="1">
        <v>0</v>
      </c>
      <c r="J662" s="1">
        <v>0</v>
      </c>
      <c r="K662" s="1">
        <v>0.96</v>
      </c>
      <c r="L662" s="1">
        <v>69600000</v>
      </c>
      <c r="M662" s="1" t="s">
        <v>1548</v>
      </c>
    </row>
    <row r="663" spans="1:13" x14ac:dyDescent="0.25">
      <c r="A663" s="1" t="s">
        <v>2825</v>
      </c>
      <c r="B663" s="1">
        <v>13</v>
      </c>
      <c r="C663" s="1">
        <v>14</v>
      </c>
      <c r="D663" s="1">
        <f>IF(Table2[[#This Row],[Position]]&lt;4,3,(IF(Table2[[#This Row],[Position]]&gt;10,1,2)))</f>
        <v>1</v>
      </c>
      <c r="E663" s="1">
        <f>IF(Table2[[#This Row],[Previous Position]]&lt;4,3,(IF(Table2[[#This Row],[Previous Position]]&gt;10,1,2)))</f>
        <v>1</v>
      </c>
      <c r="F663" s="1">
        <v>50</v>
      </c>
      <c r="G663" s="1">
        <v>27.51</v>
      </c>
      <c r="H663" s="1" t="s">
        <v>5670</v>
      </c>
      <c r="I663" s="1">
        <v>0</v>
      </c>
      <c r="J663" s="1">
        <v>0</v>
      </c>
      <c r="K663" s="1">
        <v>0.96</v>
      </c>
      <c r="L663" s="1">
        <v>68200000</v>
      </c>
      <c r="M663" s="1" t="s">
        <v>2826</v>
      </c>
    </row>
    <row r="664" spans="1:13" x14ac:dyDescent="0.25">
      <c r="A664" s="1" t="s">
        <v>6067</v>
      </c>
      <c r="B664" s="1">
        <v>16</v>
      </c>
      <c r="C664" s="1">
        <v>12</v>
      </c>
      <c r="D664" s="1">
        <f>IF(Table2[[#This Row],[Position]]&lt;4,3,(IF(Table2[[#This Row],[Position]]&gt;10,1,2)))</f>
        <v>1</v>
      </c>
      <c r="E664" s="1">
        <f>IF(Table2[[#This Row],[Previous Position]]&lt;4,3,(IF(Table2[[#This Row],[Previous Position]]&gt;10,1,2)))</f>
        <v>1</v>
      </c>
      <c r="F664" s="1">
        <v>90</v>
      </c>
      <c r="G664" s="1">
        <v>0</v>
      </c>
      <c r="H664" s="1" t="s">
        <v>6066</v>
      </c>
      <c r="I664" s="1">
        <v>0</v>
      </c>
      <c r="J664" s="1">
        <v>0</v>
      </c>
      <c r="K664" s="1">
        <v>0</v>
      </c>
      <c r="L664" s="1">
        <v>6520000</v>
      </c>
      <c r="M664" s="1" t="s">
        <v>6065</v>
      </c>
    </row>
    <row r="665" spans="1:13" x14ac:dyDescent="0.25">
      <c r="A665" s="1" t="s">
        <v>6064</v>
      </c>
      <c r="B665" s="1">
        <v>13</v>
      </c>
      <c r="C665" s="1">
        <v>0</v>
      </c>
      <c r="D665" s="1">
        <f>IF(Table2[[#This Row],[Position]]&lt;4,3,(IF(Table2[[#This Row],[Position]]&gt;10,1,2)))</f>
        <v>1</v>
      </c>
      <c r="E665" s="1">
        <f>IF(Table2[[#This Row],[Previous Position]]&lt;4,3,(IF(Table2[[#This Row],[Previous Position]]&gt;10,1,2)))</f>
        <v>3</v>
      </c>
      <c r="F665" s="1">
        <v>50</v>
      </c>
      <c r="G665" s="1">
        <v>0</v>
      </c>
      <c r="H665" s="1" t="s">
        <v>5660</v>
      </c>
      <c r="I665" s="1">
        <v>0</v>
      </c>
      <c r="J665" s="1">
        <v>0</v>
      </c>
      <c r="K665" s="1">
        <v>0.17</v>
      </c>
      <c r="L665" s="1">
        <v>54600000</v>
      </c>
      <c r="M665" s="1" t="s">
        <v>6063</v>
      </c>
    </row>
    <row r="666" spans="1:13" x14ac:dyDescent="0.25">
      <c r="A666" s="1" t="s">
        <v>6062</v>
      </c>
      <c r="B666" s="1">
        <v>13</v>
      </c>
      <c r="C666" s="1">
        <v>15</v>
      </c>
      <c r="D666" s="1">
        <f>IF(Table2[[#This Row],[Position]]&lt;4,3,(IF(Table2[[#This Row],[Position]]&gt;10,1,2)))</f>
        <v>1</v>
      </c>
      <c r="E666" s="1">
        <f>IF(Table2[[#This Row],[Previous Position]]&lt;4,3,(IF(Table2[[#This Row],[Previous Position]]&gt;10,1,2)))</f>
        <v>1</v>
      </c>
      <c r="F666" s="1">
        <v>50</v>
      </c>
      <c r="G666" s="1">
        <v>16.59</v>
      </c>
      <c r="H666" s="1" t="s">
        <v>5834</v>
      </c>
      <c r="I666" s="1">
        <v>0</v>
      </c>
      <c r="J666" s="1">
        <v>0</v>
      </c>
      <c r="K666" s="1">
        <v>0.77</v>
      </c>
      <c r="L666" s="1">
        <v>333000000</v>
      </c>
      <c r="M666" s="1" t="s">
        <v>6061</v>
      </c>
    </row>
    <row r="667" spans="1:13" x14ac:dyDescent="0.25">
      <c r="A667" s="1" t="s">
        <v>6060</v>
      </c>
      <c r="B667" s="1">
        <v>19</v>
      </c>
      <c r="C667" s="1">
        <v>0</v>
      </c>
      <c r="D667" s="1">
        <f>IF(Table2[[#This Row],[Position]]&lt;4,3,(IF(Table2[[#This Row],[Position]]&gt;10,1,2)))</f>
        <v>1</v>
      </c>
      <c r="E667" s="1">
        <f>IF(Table2[[#This Row],[Previous Position]]&lt;4,3,(IF(Table2[[#This Row],[Previous Position]]&gt;10,1,2)))</f>
        <v>3</v>
      </c>
      <c r="F667" s="1">
        <v>140</v>
      </c>
      <c r="G667" s="1">
        <v>2.99</v>
      </c>
      <c r="H667" s="1" t="s">
        <v>5990</v>
      </c>
      <c r="I667" s="1">
        <v>0</v>
      </c>
      <c r="J667" s="1">
        <v>0</v>
      </c>
      <c r="K667" s="1">
        <v>0.02</v>
      </c>
      <c r="L667" s="1">
        <v>2500000000</v>
      </c>
      <c r="M667" s="1" t="s">
        <v>6059</v>
      </c>
    </row>
    <row r="668" spans="1:13" x14ac:dyDescent="0.25">
      <c r="A668" s="1" t="s">
        <v>1396</v>
      </c>
      <c r="B668" s="1">
        <v>7</v>
      </c>
      <c r="C668" s="1">
        <v>8</v>
      </c>
      <c r="D668" s="1">
        <f>IF(Table2[[#This Row],[Position]]&lt;4,3,(IF(Table2[[#This Row],[Position]]&gt;10,1,2)))</f>
        <v>2</v>
      </c>
      <c r="E668" s="1">
        <f>IF(Table2[[#This Row],[Previous Position]]&lt;4,3,(IF(Table2[[#This Row],[Previous Position]]&gt;10,1,2)))</f>
        <v>2</v>
      </c>
      <c r="F668" s="1">
        <v>10</v>
      </c>
      <c r="G668" s="1">
        <v>0</v>
      </c>
      <c r="H668" s="1" t="s">
        <v>5660</v>
      </c>
      <c r="I668" s="1">
        <v>0</v>
      </c>
      <c r="J668" s="1">
        <v>0</v>
      </c>
      <c r="K668" s="1">
        <v>0.9</v>
      </c>
      <c r="L668" s="1">
        <v>104000000</v>
      </c>
      <c r="M668" s="1" t="s">
        <v>1397</v>
      </c>
    </row>
    <row r="669" spans="1:13" x14ac:dyDescent="0.25">
      <c r="A669" s="1" t="s">
        <v>1398</v>
      </c>
      <c r="B669" s="1">
        <v>7</v>
      </c>
      <c r="C669" s="1">
        <v>0</v>
      </c>
      <c r="D669" s="1">
        <f>IF(Table2[[#This Row],[Position]]&lt;4,3,(IF(Table2[[#This Row],[Position]]&gt;10,1,2)))</f>
        <v>2</v>
      </c>
      <c r="E669" s="1">
        <f>IF(Table2[[#This Row],[Previous Position]]&lt;4,3,(IF(Table2[[#This Row],[Previous Position]]&gt;10,1,2)))</f>
        <v>3</v>
      </c>
      <c r="F669" s="1">
        <v>10</v>
      </c>
      <c r="G669" s="1">
        <v>0</v>
      </c>
      <c r="H669" s="1" t="s">
        <v>5716</v>
      </c>
      <c r="I669" s="1">
        <v>0</v>
      </c>
      <c r="J669" s="1">
        <v>0</v>
      </c>
      <c r="K669" s="1">
        <v>0.27</v>
      </c>
      <c r="L669" s="1">
        <v>354000000</v>
      </c>
      <c r="M669" s="1" t="s">
        <v>1400</v>
      </c>
    </row>
    <row r="670" spans="1:13" x14ac:dyDescent="0.25">
      <c r="A670" s="1" t="s">
        <v>6058</v>
      </c>
      <c r="B670" s="1">
        <v>12</v>
      </c>
      <c r="C670" s="1">
        <v>12</v>
      </c>
      <c r="D670" s="1">
        <f>IF(Table2[[#This Row],[Position]]&lt;4,3,(IF(Table2[[#This Row],[Position]]&gt;10,1,2)))</f>
        <v>1</v>
      </c>
      <c r="E670" s="1">
        <f>IF(Table2[[#This Row],[Previous Position]]&lt;4,3,(IF(Table2[[#This Row],[Previous Position]]&gt;10,1,2)))</f>
        <v>1</v>
      </c>
      <c r="F670" s="1">
        <v>30</v>
      </c>
      <c r="G670" s="1">
        <v>10.06</v>
      </c>
      <c r="H670" s="1" t="s">
        <v>5834</v>
      </c>
      <c r="I670" s="1">
        <v>0</v>
      </c>
      <c r="J670" s="1">
        <v>0</v>
      </c>
      <c r="K670" s="1">
        <v>0.9</v>
      </c>
      <c r="L670" s="1">
        <v>10900000</v>
      </c>
      <c r="M670" s="1" t="s">
        <v>6057</v>
      </c>
    </row>
    <row r="671" spans="1:13" x14ac:dyDescent="0.25">
      <c r="A671" s="1" t="s">
        <v>3541</v>
      </c>
      <c r="B671" s="1">
        <v>12</v>
      </c>
      <c r="C671" s="1">
        <v>12</v>
      </c>
      <c r="D671" s="1">
        <f>IF(Table2[[#This Row],[Position]]&lt;4,3,(IF(Table2[[#This Row],[Position]]&gt;10,1,2)))</f>
        <v>1</v>
      </c>
      <c r="E671" s="1">
        <f>IF(Table2[[#This Row],[Previous Position]]&lt;4,3,(IF(Table2[[#This Row],[Previous Position]]&gt;10,1,2)))</f>
        <v>1</v>
      </c>
      <c r="F671" s="1">
        <v>30</v>
      </c>
      <c r="G671" s="1">
        <v>64.2</v>
      </c>
      <c r="H671" s="1" t="s">
        <v>5670</v>
      </c>
      <c r="I671" s="1">
        <v>0</v>
      </c>
      <c r="J671" s="1">
        <v>0.01</v>
      </c>
      <c r="K671" s="1">
        <v>0.97</v>
      </c>
      <c r="L671" s="1">
        <v>104000000</v>
      </c>
      <c r="M671" s="1" t="s">
        <v>3542</v>
      </c>
    </row>
    <row r="672" spans="1:13" x14ac:dyDescent="0.25">
      <c r="A672" s="1" t="s">
        <v>5931</v>
      </c>
      <c r="B672" s="1">
        <v>12</v>
      </c>
      <c r="C672" s="1">
        <v>12</v>
      </c>
      <c r="D672" s="1">
        <f>IF(Table2[[#This Row],[Position]]&lt;4,3,(IF(Table2[[#This Row],[Position]]&gt;10,1,2)))</f>
        <v>1</v>
      </c>
      <c r="E672" s="1">
        <f>IF(Table2[[#This Row],[Previous Position]]&lt;4,3,(IF(Table2[[#This Row],[Previous Position]]&gt;10,1,2)))</f>
        <v>1</v>
      </c>
      <c r="F672" s="1">
        <v>30</v>
      </c>
      <c r="G672" s="1">
        <v>39.35</v>
      </c>
      <c r="H672" s="1" t="s">
        <v>5660</v>
      </c>
      <c r="I672" s="1">
        <v>0</v>
      </c>
      <c r="J672" s="1">
        <v>0</v>
      </c>
      <c r="K672" s="1">
        <v>0.78</v>
      </c>
      <c r="L672" s="1">
        <v>17200000</v>
      </c>
      <c r="M672" s="1" t="s">
        <v>5930</v>
      </c>
    </row>
    <row r="673" spans="1:13" x14ac:dyDescent="0.25">
      <c r="A673" s="1" t="s">
        <v>6056</v>
      </c>
      <c r="B673" s="1">
        <v>12</v>
      </c>
      <c r="C673" s="1">
        <v>18</v>
      </c>
      <c r="D673" s="1">
        <f>IF(Table2[[#This Row],[Position]]&lt;4,3,(IF(Table2[[#This Row],[Position]]&gt;10,1,2)))</f>
        <v>1</v>
      </c>
      <c r="E673" s="1">
        <f>IF(Table2[[#This Row],[Previous Position]]&lt;4,3,(IF(Table2[[#This Row],[Previous Position]]&gt;10,1,2)))</f>
        <v>1</v>
      </c>
      <c r="F673" s="1">
        <v>30</v>
      </c>
      <c r="G673" s="1">
        <v>0</v>
      </c>
      <c r="H673" s="1" t="s">
        <v>5716</v>
      </c>
      <c r="I673" s="1">
        <v>0</v>
      </c>
      <c r="J673" s="1">
        <v>0</v>
      </c>
      <c r="K673" s="1">
        <v>0.08</v>
      </c>
      <c r="L673" s="1">
        <v>437000</v>
      </c>
      <c r="M673" s="1" t="s">
        <v>6055</v>
      </c>
    </row>
    <row r="674" spans="1:13" x14ac:dyDescent="0.25">
      <c r="A674" s="1" t="s">
        <v>6054</v>
      </c>
      <c r="B674" s="1">
        <v>17</v>
      </c>
      <c r="C674" s="1">
        <v>18</v>
      </c>
      <c r="D674" s="1">
        <f>IF(Table2[[#This Row],[Position]]&lt;4,3,(IF(Table2[[#This Row],[Position]]&gt;10,1,2)))</f>
        <v>1</v>
      </c>
      <c r="E674" s="1">
        <f>IF(Table2[[#This Row],[Previous Position]]&lt;4,3,(IF(Table2[[#This Row],[Previous Position]]&gt;10,1,2)))</f>
        <v>1</v>
      </c>
      <c r="F674" s="1">
        <v>90</v>
      </c>
      <c r="G674" s="1">
        <v>10.98</v>
      </c>
      <c r="H674" s="1" t="s">
        <v>5905</v>
      </c>
      <c r="I674" s="1">
        <v>0</v>
      </c>
      <c r="J674" s="1">
        <v>0</v>
      </c>
      <c r="K674" s="1">
        <v>0.47</v>
      </c>
      <c r="L674" s="1">
        <v>40800000</v>
      </c>
      <c r="M674" s="1" t="s">
        <v>6053</v>
      </c>
    </row>
    <row r="675" spans="1:13" x14ac:dyDescent="0.25">
      <c r="A675" s="1" t="s">
        <v>1191</v>
      </c>
      <c r="B675" s="1">
        <v>17</v>
      </c>
      <c r="C675" s="1">
        <v>11</v>
      </c>
      <c r="D675" s="1">
        <f>IF(Table2[[#This Row],[Position]]&lt;4,3,(IF(Table2[[#This Row],[Position]]&gt;10,1,2)))</f>
        <v>1</v>
      </c>
      <c r="E675" s="1">
        <f>IF(Table2[[#This Row],[Previous Position]]&lt;4,3,(IF(Table2[[#This Row],[Previous Position]]&gt;10,1,2)))</f>
        <v>1</v>
      </c>
      <c r="F675" s="1">
        <v>90</v>
      </c>
      <c r="G675" s="1">
        <v>26.21</v>
      </c>
      <c r="H675" s="1" t="s">
        <v>5685</v>
      </c>
      <c r="I675" s="1">
        <v>0</v>
      </c>
      <c r="J675" s="1">
        <v>0</v>
      </c>
      <c r="K675" s="1">
        <v>0.94</v>
      </c>
      <c r="L675" s="1">
        <v>34500000</v>
      </c>
      <c r="M675" s="1" t="s">
        <v>1192</v>
      </c>
    </row>
    <row r="676" spans="1:13" x14ac:dyDescent="0.25">
      <c r="A676" s="1" t="s">
        <v>6052</v>
      </c>
      <c r="B676" s="1">
        <v>13</v>
      </c>
      <c r="C676" s="1">
        <v>12</v>
      </c>
      <c r="D676" s="1">
        <f>IF(Table2[[#This Row],[Position]]&lt;4,3,(IF(Table2[[#This Row],[Position]]&gt;10,1,2)))</f>
        <v>1</v>
      </c>
      <c r="E676" s="1">
        <f>IF(Table2[[#This Row],[Previous Position]]&lt;4,3,(IF(Table2[[#This Row],[Previous Position]]&gt;10,1,2)))</f>
        <v>1</v>
      </c>
      <c r="F676" s="1">
        <v>40</v>
      </c>
      <c r="G676" s="1">
        <v>0</v>
      </c>
      <c r="H676" s="1" t="s">
        <v>5913</v>
      </c>
      <c r="I676" s="1">
        <v>0</v>
      </c>
      <c r="J676" s="1">
        <v>0</v>
      </c>
      <c r="K676" s="1">
        <v>0.34</v>
      </c>
      <c r="L676" s="1">
        <v>748000000</v>
      </c>
      <c r="M676" s="1" t="s">
        <v>6051</v>
      </c>
    </row>
    <row r="677" spans="1:13" x14ac:dyDescent="0.25">
      <c r="A677" s="1" t="s">
        <v>6050</v>
      </c>
      <c r="B677" s="1">
        <v>13</v>
      </c>
      <c r="C677" s="1">
        <v>12</v>
      </c>
      <c r="D677" s="1">
        <f>IF(Table2[[#This Row],[Position]]&lt;4,3,(IF(Table2[[#This Row],[Position]]&gt;10,1,2)))</f>
        <v>1</v>
      </c>
      <c r="E677" s="1">
        <f>IF(Table2[[#This Row],[Previous Position]]&lt;4,3,(IF(Table2[[#This Row],[Previous Position]]&gt;10,1,2)))</f>
        <v>1</v>
      </c>
      <c r="F677" s="1">
        <v>40</v>
      </c>
      <c r="G677" s="1">
        <v>1.22</v>
      </c>
      <c r="H677" s="1" t="s">
        <v>6049</v>
      </c>
      <c r="I677" s="1">
        <v>0</v>
      </c>
      <c r="J677" s="1">
        <v>0</v>
      </c>
      <c r="K677" s="1">
        <v>0.61</v>
      </c>
      <c r="L677" s="1">
        <v>58400000</v>
      </c>
      <c r="M677" s="1" t="s">
        <v>6048</v>
      </c>
    </row>
    <row r="678" spans="1:13" x14ac:dyDescent="0.25">
      <c r="A678" s="1" t="s">
        <v>2473</v>
      </c>
      <c r="B678" s="1">
        <v>13</v>
      </c>
      <c r="C678" s="1">
        <v>9</v>
      </c>
      <c r="D678" s="1">
        <f>IF(Table2[[#This Row],[Position]]&lt;4,3,(IF(Table2[[#This Row],[Position]]&gt;10,1,2)))</f>
        <v>1</v>
      </c>
      <c r="E678" s="1">
        <f>IF(Table2[[#This Row],[Previous Position]]&lt;4,3,(IF(Table2[[#This Row],[Previous Position]]&gt;10,1,2)))</f>
        <v>2</v>
      </c>
      <c r="F678" s="1">
        <v>40</v>
      </c>
      <c r="G678" s="1">
        <v>6.41</v>
      </c>
      <c r="H678" s="1" t="s">
        <v>5766</v>
      </c>
      <c r="I678" s="1">
        <v>0</v>
      </c>
      <c r="J678" s="1">
        <v>0</v>
      </c>
      <c r="K678" s="1">
        <v>0.13</v>
      </c>
      <c r="L678" s="1">
        <v>309000000</v>
      </c>
      <c r="M678" s="1" t="s">
        <v>2474</v>
      </c>
    </row>
    <row r="679" spans="1:13" x14ac:dyDescent="0.25">
      <c r="A679" s="1" t="s">
        <v>6047</v>
      </c>
      <c r="B679" s="1">
        <v>13</v>
      </c>
      <c r="C679" s="1">
        <v>0</v>
      </c>
      <c r="D679" s="1">
        <f>IF(Table2[[#This Row],[Position]]&lt;4,3,(IF(Table2[[#This Row],[Position]]&gt;10,1,2)))</f>
        <v>1</v>
      </c>
      <c r="E679" s="1">
        <f>IF(Table2[[#This Row],[Previous Position]]&lt;4,3,(IF(Table2[[#This Row],[Previous Position]]&gt;10,1,2)))</f>
        <v>3</v>
      </c>
      <c r="F679" s="1">
        <v>40</v>
      </c>
      <c r="G679" s="1">
        <v>25.11</v>
      </c>
      <c r="H679" s="1" t="s">
        <v>5674</v>
      </c>
      <c r="I679" s="1">
        <v>0</v>
      </c>
      <c r="J679" s="1">
        <v>0</v>
      </c>
      <c r="K679" s="1">
        <v>0.86</v>
      </c>
      <c r="L679" s="1">
        <v>410000000</v>
      </c>
      <c r="M679" s="1" t="s">
        <v>6046</v>
      </c>
    </row>
    <row r="680" spans="1:13" x14ac:dyDescent="0.25">
      <c r="A680" s="1" t="s">
        <v>6045</v>
      </c>
      <c r="B680" s="1">
        <v>16</v>
      </c>
      <c r="C680" s="1">
        <v>0</v>
      </c>
      <c r="D680" s="1">
        <f>IF(Table2[[#This Row],[Position]]&lt;4,3,(IF(Table2[[#This Row],[Position]]&gt;10,1,2)))</f>
        <v>1</v>
      </c>
      <c r="E680" s="1">
        <f>IF(Table2[[#This Row],[Previous Position]]&lt;4,3,(IF(Table2[[#This Row],[Previous Position]]&gt;10,1,2)))</f>
        <v>3</v>
      </c>
      <c r="F680" s="1">
        <v>70</v>
      </c>
      <c r="G680" s="1">
        <v>0</v>
      </c>
      <c r="H680" s="1" t="s">
        <v>6044</v>
      </c>
      <c r="I680" s="1">
        <v>0</v>
      </c>
      <c r="J680" s="1">
        <v>0</v>
      </c>
      <c r="K680" s="1">
        <v>0.34</v>
      </c>
      <c r="L680" s="1">
        <v>284000000</v>
      </c>
      <c r="M680" s="1" t="s">
        <v>6043</v>
      </c>
    </row>
    <row r="681" spans="1:13" x14ac:dyDescent="0.25">
      <c r="A681" s="1" t="s">
        <v>6042</v>
      </c>
      <c r="B681" s="1">
        <v>16</v>
      </c>
      <c r="C681" s="1">
        <v>15</v>
      </c>
      <c r="D681" s="1">
        <f>IF(Table2[[#This Row],[Position]]&lt;4,3,(IF(Table2[[#This Row],[Position]]&gt;10,1,2)))</f>
        <v>1</v>
      </c>
      <c r="E681" s="1">
        <f>IF(Table2[[#This Row],[Previous Position]]&lt;4,3,(IF(Table2[[#This Row],[Previous Position]]&gt;10,1,2)))</f>
        <v>1</v>
      </c>
      <c r="F681" s="1">
        <v>70</v>
      </c>
      <c r="G681" s="1">
        <v>0</v>
      </c>
      <c r="H681" s="1" t="s">
        <v>6041</v>
      </c>
      <c r="I681" s="1">
        <v>0</v>
      </c>
      <c r="J681" s="1">
        <v>0</v>
      </c>
      <c r="K681" s="1">
        <v>0.08</v>
      </c>
      <c r="L681" s="1">
        <v>1240000</v>
      </c>
      <c r="M681" s="1" t="s">
        <v>6040</v>
      </c>
    </row>
    <row r="682" spans="1:13" x14ac:dyDescent="0.25">
      <c r="A682" s="1" t="s">
        <v>6039</v>
      </c>
      <c r="B682" s="1">
        <v>14</v>
      </c>
      <c r="C682" s="1">
        <v>15</v>
      </c>
      <c r="D682" s="1">
        <f>IF(Table2[[#This Row],[Position]]&lt;4,3,(IF(Table2[[#This Row],[Position]]&gt;10,1,2)))</f>
        <v>1</v>
      </c>
      <c r="E682" s="1">
        <f>IF(Table2[[#This Row],[Previous Position]]&lt;4,3,(IF(Table2[[#This Row],[Previous Position]]&gt;10,1,2)))</f>
        <v>1</v>
      </c>
      <c r="F682" s="1">
        <v>50</v>
      </c>
      <c r="G682" s="1">
        <v>12.62</v>
      </c>
      <c r="H682" s="1" t="s">
        <v>6038</v>
      </c>
      <c r="I682" s="1">
        <v>0</v>
      </c>
      <c r="J682" s="1">
        <v>0</v>
      </c>
      <c r="K682" s="1">
        <v>0.88</v>
      </c>
      <c r="L682" s="1">
        <v>31900000</v>
      </c>
      <c r="M682" s="1" t="s">
        <v>6037</v>
      </c>
    </row>
    <row r="683" spans="1:13" x14ac:dyDescent="0.25">
      <c r="A683" s="1" t="s">
        <v>6036</v>
      </c>
      <c r="B683" s="1">
        <v>15</v>
      </c>
      <c r="C683" s="1">
        <v>13</v>
      </c>
      <c r="D683" s="1">
        <f>IF(Table2[[#This Row],[Position]]&lt;4,3,(IF(Table2[[#This Row],[Position]]&gt;10,1,2)))</f>
        <v>1</v>
      </c>
      <c r="E683" s="1">
        <f>IF(Table2[[#This Row],[Previous Position]]&lt;4,3,(IF(Table2[[#This Row],[Previous Position]]&gt;10,1,2)))</f>
        <v>1</v>
      </c>
      <c r="F683" s="1">
        <v>70</v>
      </c>
      <c r="G683" s="1">
        <v>0</v>
      </c>
      <c r="H683" s="1" t="s">
        <v>5665</v>
      </c>
      <c r="I683" s="1">
        <v>0</v>
      </c>
      <c r="J683" s="1">
        <v>0</v>
      </c>
      <c r="K683" s="1">
        <v>0.02</v>
      </c>
      <c r="L683" s="1">
        <v>132000000</v>
      </c>
      <c r="M683" s="1" t="s">
        <v>6035</v>
      </c>
    </row>
    <row r="684" spans="1:13" x14ac:dyDescent="0.25">
      <c r="A684" s="1" t="s">
        <v>399</v>
      </c>
      <c r="B684" s="1">
        <v>14</v>
      </c>
      <c r="C684" s="1">
        <v>12</v>
      </c>
      <c r="D684" s="1">
        <f>IF(Table2[[#This Row],[Position]]&lt;4,3,(IF(Table2[[#This Row],[Position]]&gt;10,1,2)))</f>
        <v>1</v>
      </c>
      <c r="E684" s="1">
        <f>IF(Table2[[#This Row],[Previous Position]]&lt;4,3,(IF(Table2[[#This Row],[Previous Position]]&gt;10,1,2)))</f>
        <v>1</v>
      </c>
      <c r="F684" s="1">
        <v>50</v>
      </c>
      <c r="G684" s="1">
        <v>14.16</v>
      </c>
      <c r="H684" s="1" t="s">
        <v>5766</v>
      </c>
      <c r="I684" s="1">
        <v>0</v>
      </c>
      <c r="J684" s="1">
        <v>0</v>
      </c>
      <c r="K684" s="1">
        <v>0.86</v>
      </c>
      <c r="L684" s="1">
        <v>951000</v>
      </c>
      <c r="M684" s="1" t="s">
        <v>401</v>
      </c>
    </row>
    <row r="685" spans="1:13" x14ac:dyDescent="0.25">
      <c r="A685" s="1" t="s">
        <v>6034</v>
      </c>
      <c r="B685" s="1">
        <v>16</v>
      </c>
      <c r="C685" s="1">
        <v>17</v>
      </c>
      <c r="D685" s="1">
        <f>IF(Table2[[#This Row],[Position]]&lt;4,3,(IF(Table2[[#This Row],[Position]]&gt;10,1,2)))</f>
        <v>1</v>
      </c>
      <c r="E685" s="1">
        <f>IF(Table2[[#This Row],[Previous Position]]&lt;4,3,(IF(Table2[[#This Row],[Previous Position]]&gt;10,1,2)))</f>
        <v>1</v>
      </c>
      <c r="F685" s="1">
        <v>70</v>
      </c>
      <c r="G685" s="1">
        <v>0</v>
      </c>
      <c r="H685" s="1" t="s">
        <v>5750</v>
      </c>
      <c r="I685" s="1">
        <v>0</v>
      </c>
      <c r="J685" s="1">
        <v>0</v>
      </c>
      <c r="K685" s="1">
        <v>0.05</v>
      </c>
      <c r="L685" s="1">
        <v>64200000</v>
      </c>
      <c r="M685" s="1" t="s">
        <v>6033</v>
      </c>
    </row>
    <row r="686" spans="1:13" x14ac:dyDescent="0.25">
      <c r="A686" s="1" t="s">
        <v>2350</v>
      </c>
      <c r="B686" s="1">
        <v>15</v>
      </c>
      <c r="C686" s="1">
        <v>14</v>
      </c>
      <c r="D686" s="1">
        <f>IF(Table2[[#This Row],[Position]]&lt;4,3,(IF(Table2[[#This Row],[Position]]&gt;10,1,2)))</f>
        <v>1</v>
      </c>
      <c r="E686" s="1">
        <f>IF(Table2[[#This Row],[Previous Position]]&lt;4,3,(IF(Table2[[#This Row],[Previous Position]]&gt;10,1,2)))</f>
        <v>1</v>
      </c>
      <c r="F686" s="1">
        <v>70</v>
      </c>
      <c r="G686" s="1">
        <v>16.89</v>
      </c>
      <c r="H686" s="1" t="s">
        <v>5832</v>
      </c>
      <c r="I686" s="1">
        <v>0</v>
      </c>
      <c r="J686" s="1">
        <v>0</v>
      </c>
      <c r="K686" s="1">
        <v>0.62</v>
      </c>
      <c r="L686" s="1">
        <v>554000000</v>
      </c>
      <c r="M686" s="1" t="s">
        <v>2351</v>
      </c>
    </row>
    <row r="687" spans="1:13" x14ac:dyDescent="0.25">
      <c r="A687" s="1" t="s">
        <v>1781</v>
      </c>
      <c r="B687" s="1">
        <v>16</v>
      </c>
      <c r="C687" s="1">
        <v>19</v>
      </c>
      <c r="D687" s="1">
        <f>IF(Table2[[#This Row],[Position]]&lt;4,3,(IF(Table2[[#This Row],[Position]]&gt;10,1,2)))</f>
        <v>1</v>
      </c>
      <c r="E687" s="1">
        <f>IF(Table2[[#This Row],[Previous Position]]&lt;4,3,(IF(Table2[[#This Row],[Previous Position]]&gt;10,1,2)))</f>
        <v>1</v>
      </c>
      <c r="F687" s="1">
        <v>70</v>
      </c>
      <c r="G687" s="1">
        <v>0</v>
      </c>
      <c r="H687" s="1" t="s">
        <v>5699</v>
      </c>
      <c r="I687" s="1">
        <v>0</v>
      </c>
      <c r="J687" s="1">
        <v>0</v>
      </c>
      <c r="K687" s="1">
        <v>0.49</v>
      </c>
      <c r="L687" s="1">
        <v>1440000000</v>
      </c>
      <c r="M687" s="1" t="s">
        <v>1782</v>
      </c>
    </row>
    <row r="688" spans="1:13" x14ac:dyDescent="0.25">
      <c r="A688" s="1">
        <v>28543</v>
      </c>
      <c r="B688" s="1">
        <v>15</v>
      </c>
      <c r="C688" s="1">
        <v>15</v>
      </c>
      <c r="D688" s="1">
        <f>IF(Table2[[#This Row],[Position]]&lt;4,3,(IF(Table2[[#This Row],[Position]]&gt;10,1,2)))</f>
        <v>1</v>
      </c>
      <c r="E688" s="1">
        <f>IF(Table2[[#This Row],[Previous Position]]&lt;4,3,(IF(Table2[[#This Row],[Previous Position]]&gt;10,1,2)))</f>
        <v>1</v>
      </c>
      <c r="F688" s="1">
        <v>70</v>
      </c>
      <c r="G688" s="1">
        <v>0</v>
      </c>
      <c r="H688" s="1" t="s">
        <v>6032</v>
      </c>
      <c r="I688" s="1">
        <v>0</v>
      </c>
      <c r="J688" s="1">
        <v>0</v>
      </c>
      <c r="K688" s="1">
        <v>0.01</v>
      </c>
      <c r="L688" s="1">
        <v>503000</v>
      </c>
      <c r="M688" s="1" t="s">
        <v>6031</v>
      </c>
    </row>
    <row r="689" spans="1:13" x14ac:dyDescent="0.25">
      <c r="A689" s="1" t="s">
        <v>4795</v>
      </c>
      <c r="B689" s="1">
        <v>15</v>
      </c>
      <c r="C689" s="1">
        <v>15</v>
      </c>
      <c r="D689" s="1">
        <f>IF(Table2[[#This Row],[Position]]&lt;4,3,(IF(Table2[[#This Row],[Position]]&gt;10,1,2)))</f>
        <v>1</v>
      </c>
      <c r="E689" s="1">
        <f>IF(Table2[[#This Row],[Previous Position]]&lt;4,3,(IF(Table2[[#This Row],[Previous Position]]&gt;10,1,2)))</f>
        <v>1</v>
      </c>
      <c r="F689" s="1">
        <v>70</v>
      </c>
      <c r="G689" s="1">
        <v>0</v>
      </c>
      <c r="H689" s="1" t="s">
        <v>5665</v>
      </c>
      <c r="I689" s="1">
        <v>0</v>
      </c>
      <c r="J689" s="1">
        <v>0</v>
      </c>
      <c r="K689" s="1">
        <v>0.43</v>
      </c>
      <c r="L689" s="1">
        <v>12500000</v>
      </c>
      <c r="M689" s="1" t="s">
        <v>4797</v>
      </c>
    </row>
    <row r="690" spans="1:13" x14ac:dyDescent="0.25">
      <c r="A690" s="1" t="s">
        <v>6030</v>
      </c>
      <c r="B690" s="1">
        <v>16</v>
      </c>
      <c r="C690" s="1">
        <v>15</v>
      </c>
      <c r="D690" s="1">
        <f>IF(Table2[[#This Row],[Position]]&lt;4,3,(IF(Table2[[#This Row],[Position]]&gt;10,1,2)))</f>
        <v>1</v>
      </c>
      <c r="E690" s="1">
        <f>IF(Table2[[#This Row],[Previous Position]]&lt;4,3,(IF(Table2[[#This Row],[Previous Position]]&gt;10,1,2)))</f>
        <v>1</v>
      </c>
      <c r="F690" s="1">
        <v>70</v>
      </c>
      <c r="G690" s="1">
        <v>26.46</v>
      </c>
      <c r="H690" s="1" t="s">
        <v>6029</v>
      </c>
      <c r="I690" s="1">
        <v>0</v>
      </c>
      <c r="J690" s="1">
        <v>0</v>
      </c>
      <c r="K690" s="1">
        <v>0.15</v>
      </c>
      <c r="L690" s="1">
        <v>54000</v>
      </c>
      <c r="M690" s="1" t="s">
        <v>6028</v>
      </c>
    </row>
    <row r="691" spans="1:13" x14ac:dyDescent="0.25">
      <c r="A691" s="1" t="s">
        <v>6027</v>
      </c>
      <c r="B691" s="1">
        <v>16</v>
      </c>
      <c r="C691" s="1">
        <v>10</v>
      </c>
      <c r="D691" s="1">
        <f>IF(Table2[[#This Row],[Position]]&lt;4,3,(IF(Table2[[#This Row],[Position]]&gt;10,1,2)))</f>
        <v>1</v>
      </c>
      <c r="E691" s="1">
        <f>IF(Table2[[#This Row],[Previous Position]]&lt;4,3,(IF(Table2[[#This Row],[Previous Position]]&gt;10,1,2)))</f>
        <v>2</v>
      </c>
      <c r="F691" s="1">
        <v>70</v>
      </c>
      <c r="G691" s="1">
        <v>0</v>
      </c>
      <c r="H691" s="1" t="s">
        <v>6026</v>
      </c>
      <c r="I691" s="1">
        <v>0</v>
      </c>
      <c r="J691" s="1">
        <v>0</v>
      </c>
      <c r="K691" s="1">
        <v>0.45</v>
      </c>
      <c r="L691" s="1">
        <v>1720000</v>
      </c>
      <c r="M691" s="1" t="s">
        <v>6025</v>
      </c>
    </row>
    <row r="692" spans="1:13" x14ac:dyDescent="0.25">
      <c r="A692" s="1" t="s">
        <v>4434</v>
      </c>
      <c r="B692" s="1">
        <v>20</v>
      </c>
      <c r="C692" s="1">
        <v>20</v>
      </c>
      <c r="D692" s="1">
        <f>IF(Table2[[#This Row],[Position]]&lt;4,3,(IF(Table2[[#This Row],[Position]]&gt;10,1,2)))</f>
        <v>1</v>
      </c>
      <c r="E692" s="1">
        <f>IF(Table2[[#This Row],[Previous Position]]&lt;4,3,(IF(Table2[[#This Row],[Previous Position]]&gt;10,1,2)))</f>
        <v>1</v>
      </c>
      <c r="F692" s="1">
        <v>110</v>
      </c>
      <c r="G692" s="1">
        <v>32.130000000000003</v>
      </c>
      <c r="H692" s="1" t="s">
        <v>5723</v>
      </c>
      <c r="I692" s="1">
        <v>0</v>
      </c>
      <c r="J692" s="1">
        <v>0</v>
      </c>
      <c r="K692" s="1">
        <v>0.86</v>
      </c>
      <c r="L692" s="1">
        <v>15300000</v>
      </c>
      <c r="M692" s="1" t="s">
        <v>4435</v>
      </c>
    </row>
    <row r="693" spans="1:13" x14ac:dyDescent="0.25">
      <c r="A693" s="1" t="s">
        <v>6024</v>
      </c>
      <c r="B693" s="1">
        <v>20</v>
      </c>
      <c r="C693" s="1">
        <v>0</v>
      </c>
      <c r="D693" s="1">
        <f>IF(Table2[[#This Row],[Position]]&lt;4,3,(IF(Table2[[#This Row],[Position]]&gt;10,1,2)))</f>
        <v>1</v>
      </c>
      <c r="E693" s="1">
        <f>IF(Table2[[#This Row],[Previous Position]]&lt;4,3,(IF(Table2[[#This Row],[Previous Position]]&gt;10,1,2)))</f>
        <v>3</v>
      </c>
      <c r="F693" s="1">
        <v>110</v>
      </c>
      <c r="G693" s="1">
        <v>0</v>
      </c>
      <c r="H693" s="1" t="s">
        <v>6023</v>
      </c>
      <c r="I693" s="1">
        <v>0</v>
      </c>
      <c r="J693" s="1">
        <v>0</v>
      </c>
      <c r="K693" s="1">
        <v>0.02</v>
      </c>
      <c r="L693" s="1">
        <v>9770000</v>
      </c>
      <c r="M693" s="1" t="s">
        <v>6022</v>
      </c>
    </row>
    <row r="694" spans="1:13" x14ac:dyDescent="0.25">
      <c r="A694" s="1" t="s">
        <v>6021</v>
      </c>
      <c r="B694" s="1">
        <v>19</v>
      </c>
      <c r="C694" s="1">
        <v>0</v>
      </c>
      <c r="D694" s="1">
        <f>IF(Table2[[#This Row],[Position]]&lt;4,3,(IF(Table2[[#This Row],[Position]]&gt;10,1,2)))</f>
        <v>1</v>
      </c>
      <c r="E694" s="1">
        <f>IF(Table2[[#This Row],[Previous Position]]&lt;4,3,(IF(Table2[[#This Row],[Previous Position]]&gt;10,1,2)))</f>
        <v>3</v>
      </c>
      <c r="F694" s="1">
        <v>110</v>
      </c>
      <c r="G694" s="1">
        <v>0.38</v>
      </c>
      <c r="H694" s="1" t="s">
        <v>6020</v>
      </c>
      <c r="I694" s="1">
        <v>0</v>
      </c>
      <c r="J694" s="1">
        <v>0</v>
      </c>
      <c r="K694" s="1">
        <v>0.25</v>
      </c>
      <c r="L694" s="1">
        <v>36800000</v>
      </c>
      <c r="M694" s="1" t="s">
        <v>6019</v>
      </c>
    </row>
    <row r="695" spans="1:13" x14ac:dyDescent="0.25">
      <c r="A695" s="1" t="s">
        <v>6018</v>
      </c>
      <c r="B695" s="1">
        <v>19</v>
      </c>
      <c r="C695" s="1">
        <v>20</v>
      </c>
      <c r="D695" s="1">
        <f>IF(Table2[[#This Row],[Position]]&lt;4,3,(IF(Table2[[#This Row],[Position]]&gt;10,1,2)))</f>
        <v>1</v>
      </c>
      <c r="E695" s="1">
        <f>IF(Table2[[#This Row],[Previous Position]]&lt;4,3,(IF(Table2[[#This Row],[Previous Position]]&gt;10,1,2)))</f>
        <v>1</v>
      </c>
      <c r="F695" s="1">
        <v>110</v>
      </c>
      <c r="G695" s="1">
        <v>5.27</v>
      </c>
      <c r="H695" s="1" t="s">
        <v>5662</v>
      </c>
      <c r="I695" s="1">
        <v>0</v>
      </c>
      <c r="J695" s="1">
        <v>0</v>
      </c>
      <c r="K695" s="1">
        <v>0.95</v>
      </c>
      <c r="L695" s="1">
        <v>134000000</v>
      </c>
      <c r="M695" s="1" t="s">
        <v>6017</v>
      </c>
    </row>
    <row r="696" spans="1:13" x14ac:dyDescent="0.25">
      <c r="A696" s="1" t="s">
        <v>6016</v>
      </c>
      <c r="B696" s="1">
        <v>18</v>
      </c>
      <c r="C696" s="1">
        <v>16</v>
      </c>
      <c r="D696" s="1">
        <f>IF(Table2[[#This Row],[Position]]&lt;4,3,(IF(Table2[[#This Row],[Position]]&gt;10,1,2)))</f>
        <v>1</v>
      </c>
      <c r="E696" s="1">
        <f>IF(Table2[[#This Row],[Previous Position]]&lt;4,3,(IF(Table2[[#This Row],[Previous Position]]&gt;10,1,2)))</f>
        <v>1</v>
      </c>
      <c r="F696" s="1">
        <v>110</v>
      </c>
      <c r="G696" s="1">
        <v>0.75</v>
      </c>
      <c r="H696" s="1" t="s">
        <v>6015</v>
      </c>
      <c r="I696" s="1">
        <v>0</v>
      </c>
      <c r="J696" s="1">
        <v>0</v>
      </c>
      <c r="K696" s="1">
        <v>0.16</v>
      </c>
      <c r="L696" s="1">
        <v>60400000</v>
      </c>
      <c r="M696" s="1" t="s">
        <v>6014</v>
      </c>
    </row>
    <row r="697" spans="1:13" x14ac:dyDescent="0.25">
      <c r="A697" s="1" t="s">
        <v>6013</v>
      </c>
      <c r="B697" s="1">
        <v>19</v>
      </c>
      <c r="C697" s="1">
        <v>16</v>
      </c>
      <c r="D697" s="1">
        <f>IF(Table2[[#This Row],[Position]]&lt;4,3,(IF(Table2[[#This Row],[Position]]&gt;10,1,2)))</f>
        <v>1</v>
      </c>
      <c r="E697" s="1">
        <f>IF(Table2[[#This Row],[Previous Position]]&lt;4,3,(IF(Table2[[#This Row],[Previous Position]]&gt;10,1,2)))</f>
        <v>1</v>
      </c>
      <c r="F697" s="1">
        <v>110</v>
      </c>
      <c r="G697" s="1">
        <v>0</v>
      </c>
      <c r="H697" s="1" t="s">
        <v>5847</v>
      </c>
      <c r="I697" s="1">
        <v>0</v>
      </c>
      <c r="J697" s="1">
        <v>0</v>
      </c>
      <c r="K697" s="1">
        <v>0.02</v>
      </c>
      <c r="L697" s="1">
        <v>140000000</v>
      </c>
      <c r="M697" s="1" t="s">
        <v>6012</v>
      </c>
    </row>
    <row r="698" spans="1:13" x14ac:dyDescent="0.25">
      <c r="A698" s="1" t="s">
        <v>6011</v>
      </c>
      <c r="B698" s="1">
        <v>20</v>
      </c>
      <c r="C698" s="1">
        <v>0</v>
      </c>
      <c r="D698" s="1">
        <f>IF(Table2[[#This Row],[Position]]&lt;4,3,(IF(Table2[[#This Row],[Position]]&gt;10,1,2)))</f>
        <v>1</v>
      </c>
      <c r="E698" s="1">
        <f>IF(Table2[[#This Row],[Previous Position]]&lt;4,3,(IF(Table2[[#This Row],[Previous Position]]&gt;10,1,2)))</f>
        <v>3</v>
      </c>
      <c r="F698" s="1">
        <v>110</v>
      </c>
      <c r="G698" s="1">
        <v>21.03</v>
      </c>
      <c r="H698" s="1" t="s">
        <v>5685</v>
      </c>
      <c r="I698" s="1">
        <v>0</v>
      </c>
      <c r="J698" s="1">
        <v>0</v>
      </c>
      <c r="K698" s="1">
        <v>0.95</v>
      </c>
      <c r="L698" s="1">
        <v>15800000</v>
      </c>
      <c r="M698" s="1" t="s">
        <v>6010</v>
      </c>
    </row>
    <row r="699" spans="1:13" x14ac:dyDescent="0.25">
      <c r="A699" s="1" t="s">
        <v>1391</v>
      </c>
      <c r="B699" s="1">
        <v>9</v>
      </c>
      <c r="C699" s="1">
        <v>9</v>
      </c>
      <c r="D699" s="1">
        <f>IF(Table2[[#This Row],[Position]]&lt;4,3,(IF(Table2[[#This Row],[Position]]&gt;10,1,2)))</f>
        <v>2</v>
      </c>
      <c r="E699" s="1">
        <f>IF(Table2[[#This Row],[Previous Position]]&lt;4,3,(IF(Table2[[#This Row],[Previous Position]]&gt;10,1,2)))</f>
        <v>2</v>
      </c>
      <c r="F699" s="1">
        <v>10</v>
      </c>
      <c r="G699" s="1">
        <v>33.67</v>
      </c>
      <c r="H699" s="1" t="s">
        <v>5956</v>
      </c>
      <c r="I699" s="1">
        <v>0</v>
      </c>
      <c r="J699" s="1">
        <v>0</v>
      </c>
      <c r="K699" s="1">
        <v>0.98</v>
      </c>
      <c r="L699" s="1">
        <v>243000</v>
      </c>
      <c r="M699" s="1" t="s">
        <v>1392</v>
      </c>
    </row>
    <row r="700" spans="1:13" x14ac:dyDescent="0.25">
      <c r="A700" s="1" t="s">
        <v>6009</v>
      </c>
      <c r="B700" s="1">
        <v>10</v>
      </c>
      <c r="C700" s="1">
        <v>13</v>
      </c>
      <c r="D700" s="1">
        <f>IF(Table2[[#This Row],[Position]]&lt;4,3,(IF(Table2[[#This Row],[Position]]&gt;10,1,2)))</f>
        <v>2</v>
      </c>
      <c r="E700" s="1">
        <f>IF(Table2[[#This Row],[Previous Position]]&lt;4,3,(IF(Table2[[#This Row],[Previous Position]]&gt;10,1,2)))</f>
        <v>1</v>
      </c>
      <c r="F700" s="1">
        <v>10</v>
      </c>
      <c r="G700" s="1">
        <v>0</v>
      </c>
      <c r="H700" s="1" t="s">
        <v>5683</v>
      </c>
      <c r="I700" s="1">
        <v>0</v>
      </c>
      <c r="J700" s="1">
        <v>0</v>
      </c>
      <c r="K700" s="1">
        <v>0.38</v>
      </c>
      <c r="L700" s="1">
        <v>358000000</v>
      </c>
      <c r="M700" s="1" t="s">
        <v>3023</v>
      </c>
    </row>
    <row r="701" spans="1:13" x14ac:dyDescent="0.25">
      <c r="A701" s="1" t="s">
        <v>6008</v>
      </c>
      <c r="B701" s="1">
        <v>10</v>
      </c>
      <c r="C701" s="1">
        <v>10</v>
      </c>
      <c r="D701" s="1">
        <f>IF(Table2[[#This Row],[Position]]&lt;4,3,(IF(Table2[[#This Row],[Position]]&gt;10,1,2)))</f>
        <v>2</v>
      </c>
      <c r="E701" s="1">
        <f>IF(Table2[[#This Row],[Previous Position]]&lt;4,3,(IF(Table2[[#This Row],[Previous Position]]&gt;10,1,2)))</f>
        <v>2</v>
      </c>
      <c r="F701" s="1">
        <v>10</v>
      </c>
      <c r="G701" s="1">
        <v>20.83</v>
      </c>
      <c r="H701" s="1" t="s">
        <v>5674</v>
      </c>
      <c r="I701" s="1">
        <v>0</v>
      </c>
      <c r="J701" s="1">
        <v>0</v>
      </c>
      <c r="K701" s="1">
        <v>1</v>
      </c>
      <c r="L701" s="1">
        <v>2840000</v>
      </c>
      <c r="M701" s="1" t="s">
        <v>6007</v>
      </c>
    </row>
    <row r="702" spans="1:13" x14ac:dyDescent="0.25">
      <c r="A702" s="1" t="s">
        <v>6006</v>
      </c>
      <c r="B702" s="1">
        <v>8</v>
      </c>
      <c r="C702" s="1">
        <v>7</v>
      </c>
      <c r="D702" s="1">
        <f>IF(Table2[[#This Row],[Position]]&lt;4,3,(IF(Table2[[#This Row],[Position]]&gt;10,1,2)))</f>
        <v>2</v>
      </c>
      <c r="E702" s="1">
        <f>IF(Table2[[#This Row],[Previous Position]]&lt;4,3,(IF(Table2[[#This Row],[Previous Position]]&gt;10,1,2)))</f>
        <v>2</v>
      </c>
      <c r="F702" s="1">
        <v>10</v>
      </c>
      <c r="G702" s="1">
        <v>0</v>
      </c>
      <c r="H702" s="1" t="s">
        <v>5737</v>
      </c>
      <c r="I702" s="1">
        <v>0</v>
      </c>
      <c r="J702" s="1">
        <v>0</v>
      </c>
      <c r="K702" s="1">
        <v>1</v>
      </c>
      <c r="L702" s="1">
        <v>238000000</v>
      </c>
      <c r="M702" s="1" t="s">
        <v>3023</v>
      </c>
    </row>
    <row r="703" spans="1:13" x14ac:dyDescent="0.25">
      <c r="A703" s="1" t="s">
        <v>4069</v>
      </c>
      <c r="B703" s="1">
        <v>9</v>
      </c>
      <c r="C703" s="1">
        <v>8</v>
      </c>
      <c r="D703" s="1">
        <f>IF(Table2[[#This Row],[Position]]&lt;4,3,(IF(Table2[[#This Row],[Position]]&gt;10,1,2)))</f>
        <v>2</v>
      </c>
      <c r="E703" s="1">
        <f>IF(Table2[[#This Row],[Previous Position]]&lt;4,3,(IF(Table2[[#This Row],[Previous Position]]&gt;10,1,2)))</f>
        <v>2</v>
      </c>
      <c r="F703" s="1">
        <v>10</v>
      </c>
      <c r="G703" s="1">
        <v>32.14</v>
      </c>
      <c r="H703" s="1" t="s">
        <v>5685</v>
      </c>
      <c r="I703" s="1">
        <v>0</v>
      </c>
      <c r="J703" s="1">
        <v>0</v>
      </c>
      <c r="K703" s="1">
        <v>0.94</v>
      </c>
      <c r="L703" s="1">
        <v>53300000</v>
      </c>
      <c r="M703" s="1" t="s">
        <v>3023</v>
      </c>
    </row>
    <row r="704" spans="1:13" x14ac:dyDescent="0.25">
      <c r="A704" s="1" t="s">
        <v>6005</v>
      </c>
      <c r="B704" s="1">
        <v>14</v>
      </c>
      <c r="C704" s="1">
        <v>17</v>
      </c>
      <c r="D704" s="1">
        <f>IF(Table2[[#This Row],[Position]]&lt;4,3,(IF(Table2[[#This Row],[Position]]&gt;10,1,2)))</f>
        <v>1</v>
      </c>
      <c r="E704" s="1">
        <f>IF(Table2[[#This Row],[Previous Position]]&lt;4,3,(IF(Table2[[#This Row],[Previous Position]]&gt;10,1,2)))</f>
        <v>1</v>
      </c>
      <c r="F704" s="1">
        <v>40</v>
      </c>
      <c r="G704" s="1">
        <v>0</v>
      </c>
      <c r="H704" s="1" t="s">
        <v>5959</v>
      </c>
      <c r="I704" s="1">
        <v>0</v>
      </c>
      <c r="J704" s="1">
        <v>0</v>
      </c>
      <c r="K704" s="1">
        <v>7.0000000000000007E-2</v>
      </c>
      <c r="L704" s="1">
        <v>56500000</v>
      </c>
      <c r="M704" s="1" t="s">
        <v>6004</v>
      </c>
    </row>
    <row r="705" spans="1:13" x14ac:dyDescent="0.25">
      <c r="A705" s="1" t="s">
        <v>6003</v>
      </c>
      <c r="B705" s="1">
        <v>17</v>
      </c>
      <c r="C705" s="1">
        <v>0</v>
      </c>
      <c r="D705" s="1">
        <f>IF(Table2[[#This Row],[Position]]&lt;4,3,(IF(Table2[[#This Row],[Position]]&gt;10,1,2)))</f>
        <v>1</v>
      </c>
      <c r="E705" s="1">
        <f>IF(Table2[[#This Row],[Previous Position]]&lt;4,3,(IF(Table2[[#This Row],[Previous Position]]&gt;10,1,2)))</f>
        <v>3</v>
      </c>
      <c r="F705" s="1">
        <v>70</v>
      </c>
      <c r="G705" s="1">
        <v>0.86</v>
      </c>
      <c r="H705" s="1" t="s">
        <v>5789</v>
      </c>
      <c r="I705" s="1">
        <v>0</v>
      </c>
      <c r="J705" s="1">
        <v>0</v>
      </c>
      <c r="K705" s="1">
        <v>0.22</v>
      </c>
      <c r="L705" s="1">
        <v>38300000</v>
      </c>
      <c r="M705" s="1" t="s">
        <v>6002</v>
      </c>
    </row>
    <row r="706" spans="1:13" x14ac:dyDescent="0.25">
      <c r="A706" s="1" t="s">
        <v>6001</v>
      </c>
      <c r="B706" s="1">
        <v>17</v>
      </c>
      <c r="C706" s="1">
        <v>16</v>
      </c>
      <c r="D706" s="1">
        <f>IF(Table2[[#This Row],[Position]]&lt;4,3,(IF(Table2[[#This Row],[Position]]&gt;10,1,2)))</f>
        <v>1</v>
      </c>
      <c r="E706" s="1">
        <f>IF(Table2[[#This Row],[Previous Position]]&lt;4,3,(IF(Table2[[#This Row],[Previous Position]]&gt;10,1,2)))</f>
        <v>1</v>
      </c>
      <c r="F706" s="1">
        <v>70</v>
      </c>
      <c r="G706" s="1">
        <v>0</v>
      </c>
      <c r="H706" s="1" t="s">
        <v>5813</v>
      </c>
      <c r="I706" s="1">
        <v>0</v>
      </c>
      <c r="J706" s="1">
        <v>0</v>
      </c>
      <c r="K706" s="1">
        <v>0.24</v>
      </c>
      <c r="L706" s="1">
        <v>192000000</v>
      </c>
      <c r="M706" s="1" t="s">
        <v>6000</v>
      </c>
    </row>
    <row r="707" spans="1:13" x14ac:dyDescent="0.25">
      <c r="A707" s="1" t="s">
        <v>2457</v>
      </c>
      <c r="B707" s="1">
        <v>14</v>
      </c>
      <c r="C707" s="1">
        <v>16</v>
      </c>
      <c r="D707" s="1">
        <f>IF(Table2[[#This Row],[Position]]&lt;4,3,(IF(Table2[[#This Row],[Position]]&gt;10,1,2)))</f>
        <v>1</v>
      </c>
      <c r="E707" s="1">
        <f>IF(Table2[[#This Row],[Previous Position]]&lt;4,3,(IF(Table2[[#This Row],[Previous Position]]&gt;10,1,2)))</f>
        <v>1</v>
      </c>
      <c r="F707" s="1">
        <v>40</v>
      </c>
      <c r="G707" s="1">
        <v>48.52</v>
      </c>
      <c r="H707" s="1" t="s">
        <v>5660</v>
      </c>
      <c r="I707" s="1">
        <v>0</v>
      </c>
      <c r="J707" s="1">
        <v>0</v>
      </c>
      <c r="K707" s="1">
        <v>0.99</v>
      </c>
      <c r="L707" s="1">
        <v>54700000</v>
      </c>
      <c r="M707" s="1" t="s">
        <v>2458</v>
      </c>
    </row>
    <row r="708" spans="1:13" x14ac:dyDescent="0.25">
      <c r="A708" s="1" t="s">
        <v>5999</v>
      </c>
      <c r="B708" s="1">
        <v>14</v>
      </c>
      <c r="C708" s="1">
        <v>16</v>
      </c>
      <c r="D708" s="1">
        <f>IF(Table2[[#This Row],[Position]]&lt;4,3,(IF(Table2[[#This Row],[Position]]&gt;10,1,2)))</f>
        <v>1</v>
      </c>
      <c r="E708" s="1">
        <f>IF(Table2[[#This Row],[Previous Position]]&lt;4,3,(IF(Table2[[#This Row],[Previous Position]]&gt;10,1,2)))</f>
        <v>1</v>
      </c>
      <c r="F708" s="1">
        <v>40</v>
      </c>
      <c r="G708" s="1">
        <v>2.66</v>
      </c>
      <c r="H708" s="1" t="s">
        <v>5980</v>
      </c>
      <c r="I708" s="1">
        <v>0</v>
      </c>
      <c r="J708" s="1">
        <v>0</v>
      </c>
      <c r="K708" s="1">
        <v>0.26</v>
      </c>
      <c r="L708" s="1">
        <v>59800000</v>
      </c>
      <c r="M708" s="1" t="s">
        <v>5998</v>
      </c>
    </row>
    <row r="709" spans="1:13" x14ac:dyDescent="0.25">
      <c r="A709" s="1" t="s">
        <v>5997</v>
      </c>
      <c r="B709" s="1">
        <v>14</v>
      </c>
      <c r="C709" s="1">
        <v>18</v>
      </c>
      <c r="D709" s="1">
        <f>IF(Table2[[#This Row],[Position]]&lt;4,3,(IF(Table2[[#This Row],[Position]]&gt;10,1,2)))</f>
        <v>1</v>
      </c>
      <c r="E709" s="1">
        <f>IF(Table2[[#This Row],[Previous Position]]&lt;4,3,(IF(Table2[[#This Row],[Previous Position]]&gt;10,1,2)))</f>
        <v>1</v>
      </c>
      <c r="F709" s="1">
        <v>40</v>
      </c>
      <c r="G709" s="1">
        <v>0</v>
      </c>
      <c r="H709" s="1" t="s">
        <v>5674</v>
      </c>
      <c r="I709" s="1">
        <v>0</v>
      </c>
      <c r="J709" s="1">
        <v>0</v>
      </c>
      <c r="K709" s="1">
        <v>0.72</v>
      </c>
      <c r="L709" s="1">
        <v>781000</v>
      </c>
      <c r="M709" s="1" t="s">
        <v>5996</v>
      </c>
    </row>
    <row r="710" spans="1:13" x14ac:dyDescent="0.25">
      <c r="A710" s="1" t="s">
        <v>5995</v>
      </c>
      <c r="B710" s="1">
        <v>17</v>
      </c>
      <c r="C710" s="1">
        <v>16</v>
      </c>
      <c r="D710" s="1">
        <f>IF(Table2[[#This Row],[Position]]&lt;4,3,(IF(Table2[[#This Row],[Position]]&gt;10,1,2)))</f>
        <v>1</v>
      </c>
      <c r="E710" s="1">
        <f>IF(Table2[[#This Row],[Previous Position]]&lt;4,3,(IF(Table2[[#This Row],[Previous Position]]&gt;10,1,2)))</f>
        <v>1</v>
      </c>
      <c r="F710" s="1">
        <v>70</v>
      </c>
      <c r="G710" s="1">
        <v>0</v>
      </c>
      <c r="H710" s="1" t="s">
        <v>5811</v>
      </c>
      <c r="I710" s="1">
        <v>0</v>
      </c>
      <c r="J710" s="1">
        <v>0</v>
      </c>
      <c r="K710" s="1">
        <v>0.02</v>
      </c>
      <c r="L710" s="1">
        <v>408000000</v>
      </c>
      <c r="M710" s="1" t="s">
        <v>5994</v>
      </c>
    </row>
    <row r="711" spans="1:13" x14ac:dyDescent="0.25">
      <c r="A711" s="1" t="s">
        <v>2565</v>
      </c>
      <c r="B711" s="1">
        <v>14</v>
      </c>
      <c r="C711" s="1">
        <v>14</v>
      </c>
      <c r="D711" s="1">
        <f>IF(Table2[[#This Row],[Position]]&lt;4,3,(IF(Table2[[#This Row],[Position]]&gt;10,1,2)))</f>
        <v>1</v>
      </c>
      <c r="E711" s="1">
        <f>IF(Table2[[#This Row],[Previous Position]]&lt;4,3,(IF(Table2[[#This Row],[Previous Position]]&gt;10,1,2)))</f>
        <v>1</v>
      </c>
      <c r="F711" s="1">
        <v>40</v>
      </c>
      <c r="G711" s="1">
        <v>40</v>
      </c>
      <c r="H711" s="1" t="s">
        <v>5811</v>
      </c>
      <c r="I711" s="1">
        <v>0</v>
      </c>
      <c r="J711" s="1">
        <v>0</v>
      </c>
      <c r="K711" s="1">
        <v>0.96</v>
      </c>
      <c r="L711" s="1">
        <v>445000</v>
      </c>
      <c r="M711" s="1" t="s">
        <v>2566</v>
      </c>
    </row>
    <row r="712" spans="1:13" x14ac:dyDescent="0.25">
      <c r="A712" s="1" t="s">
        <v>5993</v>
      </c>
      <c r="B712" s="1">
        <v>14</v>
      </c>
      <c r="C712" s="1">
        <v>15</v>
      </c>
      <c r="D712" s="1">
        <f>IF(Table2[[#This Row],[Position]]&lt;4,3,(IF(Table2[[#This Row],[Position]]&gt;10,1,2)))</f>
        <v>1</v>
      </c>
      <c r="E712" s="1">
        <f>IF(Table2[[#This Row],[Previous Position]]&lt;4,3,(IF(Table2[[#This Row],[Previous Position]]&gt;10,1,2)))</f>
        <v>1</v>
      </c>
      <c r="F712" s="1">
        <v>40</v>
      </c>
      <c r="G712" s="1">
        <v>23.03</v>
      </c>
      <c r="H712" s="1" t="s">
        <v>5963</v>
      </c>
      <c r="I712" s="1">
        <v>0</v>
      </c>
      <c r="J712" s="1">
        <v>0</v>
      </c>
      <c r="K712" s="1">
        <v>0.87</v>
      </c>
      <c r="L712" s="1">
        <v>16500000</v>
      </c>
      <c r="M712" s="1" t="s">
        <v>5992</v>
      </c>
    </row>
    <row r="713" spans="1:13" x14ac:dyDescent="0.25">
      <c r="A713" s="1" t="s">
        <v>1387</v>
      </c>
      <c r="B713" s="1">
        <v>17</v>
      </c>
      <c r="C713" s="1">
        <v>18</v>
      </c>
      <c r="D713" s="1">
        <f>IF(Table2[[#This Row],[Position]]&lt;4,3,(IF(Table2[[#This Row],[Position]]&gt;10,1,2)))</f>
        <v>1</v>
      </c>
      <c r="E713" s="1">
        <f>IF(Table2[[#This Row],[Previous Position]]&lt;4,3,(IF(Table2[[#This Row],[Previous Position]]&gt;10,1,2)))</f>
        <v>1</v>
      </c>
      <c r="F713" s="1">
        <v>70</v>
      </c>
      <c r="G713" s="1">
        <v>10.18</v>
      </c>
      <c r="H713" s="1" t="s">
        <v>5716</v>
      </c>
      <c r="I713" s="1">
        <v>0</v>
      </c>
      <c r="J713" s="1">
        <v>0</v>
      </c>
      <c r="K713" s="1">
        <v>0.72</v>
      </c>
      <c r="L713" s="1">
        <v>647000000</v>
      </c>
      <c r="M713" s="1" t="s">
        <v>1388</v>
      </c>
    </row>
    <row r="714" spans="1:13" x14ac:dyDescent="0.25">
      <c r="A714" s="1" t="s">
        <v>5991</v>
      </c>
      <c r="B714" s="1">
        <v>19</v>
      </c>
      <c r="C714" s="1">
        <v>0</v>
      </c>
      <c r="D714" s="1">
        <f>IF(Table2[[#This Row],[Position]]&lt;4,3,(IF(Table2[[#This Row],[Position]]&gt;10,1,2)))</f>
        <v>1</v>
      </c>
      <c r="E714" s="1">
        <f>IF(Table2[[#This Row],[Previous Position]]&lt;4,3,(IF(Table2[[#This Row],[Previous Position]]&gt;10,1,2)))</f>
        <v>3</v>
      </c>
      <c r="F714" s="1">
        <v>90</v>
      </c>
      <c r="G714" s="1">
        <v>0.79</v>
      </c>
      <c r="H714" s="1" t="s">
        <v>5990</v>
      </c>
      <c r="I714" s="1">
        <v>0</v>
      </c>
      <c r="J714" s="1">
        <v>0</v>
      </c>
      <c r="K714" s="1">
        <v>0.21</v>
      </c>
      <c r="L714" s="1">
        <v>216000000</v>
      </c>
      <c r="M714" s="1" t="s">
        <v>5989</v>
      </c>
    </row>
    <row r="715" spans="1:13" x14ac:dyDescent="0.25">
      <c r="A715" s="1" t="s">
        <v>5988</v>
      </c>
      <c r="B715" s="1">
        <v>18</v>
      </c>
      <c r="C715" s="1">
        <v>16</v>
      </c>
      <c r="D715" s="1">
        <f>IF(Table2[[#This Row],[Position]]&lt;4,3,(IF(Table2[[#This Row],[Position]]&gt;10,1,2)))</f>
        <v>1</v>
      </c>
      <c r="E715" s="1">
        <f>IF(Table2[[#This Row],[Previous Position]]&lt;4,3,(IF(Table2[[#This Row],[Previous Position]]&gt;10,1,2)))</f>
        <v>1</v>
      </c>
      <c r="F715" s="1">
        <v>90</v>
      </c>
      <c r="G715" s="1">
        <v>1.41</v>
      </c>
      <c r="H715" s="1" t="s">
        <v>5727</v>
      </c>
      <c r="I715" s="1">
        <v>0</v>
      </c>
      <c r="J715" s="1">
        <v>0</v>
      </c>
      <c r="K715" s="1">
        <v>0.64</v>
      </c>
      <c r="L715" s="1">
        <v>95000</v>
      </c>
      <c r="M715" s="1" t="s">
        <v>5987</v>
      </c>
    </row>
    <row r="716" spans="1:13" x14ac:dyDescent="0.25">
      <c r="A716" s="1" t="s">
        <v>5986</v>
      </c>
      <c r="B716" s="1">
        <v>18</v>
      </c>
      <c r="C716" s="1">
        <v>0</v>
      </c>
      <c r="D716" s="1">
        <f>IF(Table2[[#This Row],[Position]]&lt;4,3,(IF(Table2[[#This Row],[Position]]&gt;10,1,2)))</f>
        <v>1</v>
      </c>
      <c r="E716" s="1">
        <f>IF(Table2[[#This Row],[Previous Position]]&lt;4,3,(IF(Table2[[#This Row],[Previous Position]]&gt;10,1,2)))</f>
        <v>3</v>
      </c>
      <c r="F716" s="1">
        <v>90</v>
      </c>
      <c r="G716" s="1">
        <v>0</v>
      </c>
      <c r="H716" s="1" t="s">
        <v>5985</v>
      </c>
      <c r="I716" s="1">
        <v>0</v>
      </c>
      <c r="J716" s="1">
        <v>0</v>
      </c>
      <c r="K716" s="1">
        <v>7.0000000000000007E-2</v>
      </c>
      <c r="L716" s="1">
        <v>23500000</v>
      </c>
      <c r="M716" s="1" t="s">
        <v>5984</v>
      </c>
    </row>
    <row r="717" spans="1:13" x14ac:dyDescent="0.25">
      <c r="A717" s="1" t="s">
        <v>5983</v>
      </c>
      <c r="B717" s="1">
        <v>18</v>
      </c>
      <c r="C717" s="1">
        <v>0</v>
      </c>
      <c r="D717" s="1">
        <f>IF(Table2[[#This Row],[Position]]&lt;4,3,(IF(Table2[[#This Row],[Position]]&gt;10,1,2)))</f>
        <v>1</v>
      </c>
      <c r="E717" s="1">
        <f>IF(Table2[[#This Row],[Previous Position]]&lt;4,3,(IF(Table2[[#This Row],[Previous Position]]&gt;10,1,2)))</f>
        <v>3</v>
      </c>
      <c r="F717" s="1">
        <v>90</v>
      </c>
      <c r="G717" s="1">
        <v>0</v>
      </c>
      <c r="H717" s="1" t="s">
        <v>5959</v>
      </c>
      <c r="I717" s="1">
        <v>0</v>
      </c>
      <c r="J717" s="1">
        <v>0</v>
      </c>
      <c r="K717" s="1">
        <v>0.93</v>
      </c>
      <c r="L717" s="1">
        <v>111000000</v>
      </c>
      <c r="M717" s="1" t="s">
        <v>5982</v>
      </c>
    </row>
    <row r="718" spans="1:13" x14ac:dyDescent="0.25">
      <c r="A718" s="1" t="s">
        <v>5981</v>
      </c>
      <c r="B718" s="1">
        <v>13</v>
      </c>
      <c r="C718" s="1">
        <v>0</v>
      </c>
      <c r="D718" s="1">
        <f>IF(Table2[[#This Row],[Position]]&lt;4,3,(IF(Table2[[#This Row],[Position]]&gt;10,1,2)))</f>
        <v>1</v>
      </c>
      <c r="E718" s="1">
        <f>IF(Table2[[#This Row],[Previous Position]]&lt;4,3,(IF(Table2[[#This Row],[Previous Position]]&gt;10,1,2)))</f>
        <v>3</v>
      </c>
      <c r="F718" s="1">
        <v>30</v>
      </c>
      <c r="G718" s="1">
        <v>3.09</v>
      </c>
      <c r="H718" s="1" t="s">
        <v>5980</v>
      </c>
      <c r="I718" s="1">
        <v>0</v>
      </c>
      <c r="J718" s="1">
        <v>0</v>
      </c>
      <c r="K718" s="1">
        <v>0.61</v>
      </c>
      <c r="L718" s="1">
        <v>38900000</v>
      </c>
      <c r="M718" s="1" t="s">
        <v>5979</v>
      </c>
    </row>
    <row r="719" spans="1:13" x14ac:dyDescent="0.25">
      <c r="A719" s="1" t="s">
        <v>2034</v>
      </c>
      <c r="B719" s="1">
        <v>20</v>
      </c>
      <c r="C719" s="1">
        <v>0</v>
      </c>
      <c r="D719" s="1">
        <f>IF(Table2[[#This Row],[Position]]&lt;4,3,(IF(Table2[[#This Row],[Position]]&gt;10,1,2)))</f>
        <v>1</v>
      </c>
      <c r="E719" s="1">
        <f>IF(Table2[[#This Row],[Previous Position]]&lt;4,3,(IF(Table2[[#This Row],[Previous Position]]&gt;10,1,2)))</f>
        <v>3</v>
      </c>
      <c r="F719" s="1">
        <v>90</v>
      </c>
      <c r="G719" s="1">
        <v>48.52</v>
      </c>
      <c r="H719" s="1" t="s">
        <v>5978</v>
      </c>
      <c r="I719" s="1">
        <v>0</v>
      </c>
      <c r="J719" s="1">
        <v>0</v>
      </c>
      <c r="K719" s="1">
        <v>0.96</v>
      </c>
      <c r="L719" s="1">
        <v>1830000</v>
      </c>
      <c r="M719" s="1" t="s">
        <v>2035</v>
      </c>
    </row>
    <row r="720" spans="1:13" x14ac:dyDescent="0.25">
      <c r="A720" s="1" t="s">
        <v>243</v>
      </c>
      <c r="B720" s="1">
        <v>19</v>
      </c>
      <c r="C720" s="1">
        <v>14</v>
      </c>
      <c r="D720" s="1">
        <f>IF(Table2[[#This Row],[Position]]&lt;4,3,(IF(Table2[[#This Row],[Position]]&gt;10,1,2)))</f>
        <v>1</v>
      </c>
      <c r="E720" s="1">
        <f>IF(Table2[[#This Row],[Previous Position]]&lt;4,3,(IF(Table2[[#This Row],[Previous Position]]&gt;10,1,2)))</f>
        <v>1</v>
      </c>
      <c r="F720" s="1">
        <v>90</v>
      </c>
      <c r="G720" s="1">
        <v>39.22</v>
      </c>
      <c r="H720" s="1" t="s">
        <v>5685</v>
      </c>
      <c r="I720" s="1">
        <v>0</v>
      </c>
      <c r="J720" s="1">
        <v>0</v>
      </c>
      <c r="K720" s="1">
        <v>0.89</v>
      </c>
      <c r="L720" s="1">
        <v>4910000</v>
      </c>
      <c r="M720" s="1" t="s">
        <v>244</v>
      </c>
    </row>
    <row r="721" spans="1:13" x14ac:dyDescent="0.25">
      <c r="A721" s="1" t="s">
        <v>5977</v>
      </c>
      <c r="B721" s="1">
        <v>18</v>
      </c>
      <c r="C721" s="1">
        <v>0</v>
      </c>
      <c r="D721" s="1">
        <f>IF(Table2[[#This Row],[Position]]&lt;4,3,(IF(Table2[[#This Row],[Position]]&gt;10,1,2)))</f>
        <v>1</v>
      </c>
      <c r="E721" s="1">
        <f>IF(Table2[[#This Row],[Previous Position]]&lt;4,3,(IF(Table2[[#This Row],[Previous Position]]&gt;10,1,2)))</f>
        <v>3</v>
      </c>
      <c r="F721" s="1">
        <v>90</v>
      </c>
      <c r="G721" s="1">
        <v>0</v>
      </c>
      <c r="H721" s="1" t="s">
        <v>5976</v>
      </c>
      <c r="I721" s="1">
        <v>0</v>
      </c>
      <c r="J721" s="1">
        <v>0</v>
      </c>
      <c r="K721" s="1">
        <v>0.16</v>
      </c>
      <c r="L721" s="1">
        <v>110000000</v>
      </c>
      <c r="M721" s="1" t="s">
        <v>5975</v>
      </c>
    </row>
    <row r="722" spans="1:13" x14ac:dyDescent="0.25">
      <c r="A722" s="1" t="s">
        <v>5974</v>
      </c>
      <c r="B722" s="1">
        <v>19</v>
      </c>
      <c r="C722" s="1">
        <v>0</v>
      </c>
      <c r="D722" s="1">
        <f>IF(Table2[[#This Row],[Position]]&lt;4,3,(IF(Table2[[#This Row],[Position]]&gt;10,1,2)))</f>
        <v>1</v>
      </c>
      <c r="E722" s="1">
        <f>IF(Table2[[#This Row],[Previous Position]]&lt;4,3,(IF(Table2[[#This Row],[Previous Position]]&gt;10,1,2)))</f>
        <v>3</v>
      </c>
      <c r="F722" s="1">
        <v>90</v>
      </c>
      <c r="G722" s="1">
        <v>2.83</v>
      </c>
      <c r="H722" s="1" t="s">
        <v>5973</v>
      </c>
      <c r="I722" s="1">
        <v>0</v>
      </c>
      <c r="J722" s="1">
        <v>0</v>
      </c>
      <c r="K722" s="1">
        <v>0.3</v>
      </c>
      <c r="L722" s="1">
        <v>1850000</v>
      </c>
      <c r="M722" s="1" t="s">
        <v>5972</v>
      </c>
    </row>
    <row r="723" spans="1:13" x14ac:dyDescent="0.25">
      <c r="A723" s="1" t="s">
        <v>3541</v>
      </c>
      <c r="B723" s="1">
        <v>13</v>
      </c>
      <c r="C723" s="1">
        <v>0</v>
      </c>
      <c r="D723" s="1">
        <f>IF(Table2[[#This Row],[Position]]&lt;4,3,(IF(Table2[[#This Row],[Position]]&gt;10,1,2)))</f>
        <v>1</v>
      </c>
      <c r="E723" s="1">
        <f>IF(Table2[[#This Row],[Previous Position]]&lt;4,3,(IF(Table2[[#This Row],[Previous Position]]&gt;10,1,2)))</f>
        <v>3</v>
      </c>
      <c r="F723" s="1">
        <v>30</v>
      </c>
      <c r="G723" s="1">
        <v>64.2</v>
      </c>
      <c r="H723" s="1" t="s">
        <v>5959</v>
      </c>
      <c r="I723" s="1">
        <v>0</v>
      </c>
      <c r="J723" s="1">
        <v>0</v>
      </c>
      <c r="K723" s="1">
        <v>0.97</v>
      </c>
      <c r="L723" s="1">
        <v>104000000</v>
      </c>
      <c r="M723" s="1" t="s">
        <v>3542</v>
      </c>
    </row>
    <row r="724" spans="1:13" x14ac:dyDescent="0.25">
      <c r="A724" s="1" t="s">
        <v>5931</v>
      </c>
      <c r="B724" s="1">
        <v>13</v>
      </c>
      <c r="C724" s="1">
        <v>0</v>
      </c>
      <c r="D724" s="1">
        <f>IF(Table2[[#This Row],[Position]]&lt;4,3,(IF(Table2[[#This Row],[Position]]&gt;10,1,2)))</f>
        <v>1</v>
      </c>
      <c r="E724" s="1">
        <f>IF(Table2[[#This Row],[Previous Position]]&lt;4,3,(IF(Table2[[#This Row],[Previous Position]]&gt;10,1,2)))</f>
        <v>3</v>
      </c>
      <c r="F724" s="1">
        <v>30</v>
      </c>
      <c r="G724" s="1">
        <v>39.35</v>
      </c>
      <c r="H724" s="1" t="s">
        <v>5971</v>
      </c>
      <c r="I724" s="1">
        <v>0</v>
      </c>
      <c r="J724" s="1">
        <v>0</v>
      </c>
      <c r="K724" s="1">
        <v>0.78</v>
      </c>
      <c r="L724" s="1">
        <v>17200000</v>
      </c>
      <c r="M724" s="1" t="s">
        <v>5930</v>
      </c>
    </row>
    <row r="725" spans="1:13" x14ac:dyDescent="0.25">
      <c r="A725" s="1" t="s">
        <v>3633</v>
      </c>
      <c r="B725" s="1">
        <v>19</v>
      </c>
      <c r="C725" s="1">
        <v>0</v>
      </c>
      <c r="D725" s="1">
        <f>IF(Table2[[#This Row],[Position]]&lt;4,3,(IF(Table2[[#This Row],[Position]]&gt;10,1,2)))</f>
        <v>1</v>
      </c>
      <c r="E725" s="1">
        <f>IF(Table2[[#This Row],[Previous Position]]&lt;4,3,(IF(Table2[[#This Row],[Previous Position]]&gt;10,1,2)))</f>
        <v>3</v>
      </c>
      <c r="F725" s="1">
        <v>90</v>
      </c>
      <c r="G725" s="1">
        <v>0</v>
      </c>
      <c r="H725" s="1" t="s">
        <v>5723</v>
      </c>
      <c r="I725" s="1">
        <v>0</v>
      </c>
      <c r="J725" s="1">
        <v>0</v>
      </c>
      <c r="K725" s="1">
        <v>0.92</v>
      </c>
      <c r="L725" s="1">
        <v>15900000</v>
      </c>
      <c r="M725" s="1" t="s">
        <v>3634</v>
      </c>
    </row>
    <row r="726" spans="1:13" x14ac:dyDescent="0.25">
      <c r="A726" s="1" t="s">
        <v>5970</v>
      </c>
      <c r="B726" s="1">
        <v>13</v>
      </c>
      <c r="C726" s="1">
        <v>0</v>
      </c>
      <c r="D726" s="1">
        <f>IF(Table2[[#This Row],[Position]]&lt;4,3,(IF(Table2[[#This Row],[Position]]&gt;10,1,2)))</f>
        <v>1</v>
      </c>
      <c r="E726" s="1">
        <f>IF(Table2[[#This Row],[Previous Position]]&lt;4,3,(IF(Table2[[#This Row],[Previous Position]]&gt;10,1,2)))</f>
        <v>3</v>
      </c>
      <c r="F726" s="1">
        <v>30</v>
      </c>
      <c r="G726" s="1">
        <v>5.92</v>
      </c>
      <c r="H726" s="1" t="s">
        <v>5834</v>
      </c>
      <c r="I726" s="1">
        <v>0</v>
      </c>
      <c r="J726" s="1">
        <v>0</v>
      </c>
      <c r="K726" s="1">
        <v>0.94</v>
      </c>
      <c r="L726" s="1">
        <v>44600000</v>
      </c>
      <c r="M726" s="1" t="s">
        <v>5969</v>
      </c>
    </row>
    <row r="727" spans="1:13" x14ac:dyDescent="0.25">
      <c r="A727" s="1" t="s">
        <v>2075</v>
      </c>
      <c r="B727" s="1">
        <v>19</v>
      </c>
      <c r="C727" s="1">
        <v>18</v>
      </c>
      <c r="D727" s="1">
        <f>IF(Table2[[#This Row],[Position]]&lt;4,3,(IF(Table2[[#This Row],[Position]]&gt;10,1,2)))</f>
        <v>1</v>
      </c>
      <c r="E727" s="1">
        <f>IF(Table2[[#This Row],[Previous Position]]&lt;4,3,(IF(Table2[[#This Row],[Previous Position]]&gt;10,1,2)))</f>
        <v>1</v>
      </c>
      <c r="F727" s="1">
        <v>90</v>
      </c>
      <c r="G727" s="1">
        <v>41.1</v>
      </c>
      <c r="H727" s="1" t="s">
        <v>5968</v>
      </c>
      <c r="I727" s="1">
        <v>0</v>
      </c>
      <c r="J727" s="1">
        <v>0</v>
      </c>
      <c r="K727" s="1">
        <v>0.81</v>
      </c>
      <c r="L727" s="1">
        <v>21200000</v>
      </c>
      <c r="M727" s="1" t="s">
        <v>2076</v>
      </c>
    </row>
    <row r="728" spans="1:13" x14ac:dyDescent="0.25">
      <c r="A728" s="1" t="s">
        <v>5967</v>
      </c>
      <c r="B728" s="1">
        <v>13</v>
      </c>
      <c r="C728" s="1">
        <v>15</v>
      </c>
      <c r="D728" s="1">
        <f>IF(Table2[[#This Row],[Position]]&lt;4,3,(IF(Table2[[#This Row],[Position]]&gt;10,1,2)))</f>
        <v>1</v>
      </c>
      <c r="E728" s="1">
        <f>IF(Table2[[#This Row],[Previous Position]]&lt;4,3,(IF(Table2[[#This Row],[Previous Position]]&gt;10,1,2)))</f>
        <v>1</v>
      </c>
      <c r="F728" s="1">
        <v>30</v>
      </c>
      <c r="G728" s="1">
        <v>0</v>
      </c>
      <c r="H728" s="1" t="s">
        <v>5966</v>
      </c>
      <c r="I728" s="1">
        <v>0</v>
      </c>
      <c r="J728" s="1">
        <v>0</v>
      </c>
      <c r="K728" s="1">
        <v>0.18</v>
      </c>
      <c r="L728" s="1">
        <v>70000</v>
      </c>
      <c r="M728" s="1" t="s">
        <v>5965</v>
      </c>
    </row>
    <row r="729" spans="1:13" x14ac:dyDescent="0.25">
      <c r="A729" s="1" t="s">
        <v>5916</v>
      </c>
      <c r="B729" s="1">
        <v>13</v>
      </c>
      <c r="C729" s="1">
        <v>16</v>
      </c>
      <c r="D729" s="1">
        <f>IF(Table2[[#This Row],[Position]]&lt;4,3,(IF(Table2[[#This Row],[Position]]&gt;10,1,2)))</f>
        <v>1</v>
      </c>
      <c r="E729" s="1">
        <f>IF(Table2[[#This Row],[Previous Position]]&lt;4,3,(IF(Table2[[#This Row],[Previous Position]]&gt;10,1,2)))</f>
        <v>1</v>
      </c>
      <c r="F729" s="1">
        <v>30</v>
      </c>
      <c r="G729" s="1">
        <v>2.61</v>
      </c>
      <c r="H729" s="1" t="s">
        <v>5917</v>
      </c>
      <c r="I729" s="1">
        <v>0</v>
      </c>
      <c r="J729" s="1">
        <v>0</v>
      </c>
      <c r="K729" s="1">
        <v>0.28000000000000003</v>
      </c>
      <c r="L729" s="1">
        <v>137000000</v>
      </c>
      <c r="M729" s="1" t="s">
        <v>5915</v>
      </c>
    </row>
    <row r="730" spans="1:13" x14ac:dyDescent="0.25">
      <c r="A730" s="1" t="s">
        <v>5964</v>
      </c>
      <c r="B730" s="1">
        <v>13</v>
      </c>
      <c r="C730" s="1">
        <v>14</v>
      </c>
      <c r="D730" s="1">
        <f>IF(Table2[[#This Row],[Position]]&lt;4,3,(IF(Table2[[#This Row],[Position]]&gt;10,1,2)))</f>
        <v>1</v>
      </c>
      <c r="E730" s="1">
        <f>IF(Table2[[#This Row],[Previous Position]]&lt;4,3,(IF(Table2[[#This Row],[Previous Position]]&gt;10,1,2)))</f>
        <v>1</v>
      </c>
      <c r="F730" s="1">
        <v>30</v>
      </c>
      <c r="G730" s="1">
        <v>0</v>
      </c>
      <c r="H730" s="1" t="s">
        <v>5963</v>
      </c>
      <c r="I730" s="1">
        <v>0</v>
      </c>
      <c r="J730" s="1">
        <v>0</v>
      </c>
      <c r="K730" s="1">
        <v>0.77</v>
      </c>
      <c r="L730" s="1">
        <v>56300000</v>
      </c>
      <c r="M730" s="1" t="s">
        <v>5962</v>
      </c>
    </row>
    <row r="731" spans="1:13" x14ac:dyDescent="0.25">
      <c r="A731" s="1" t="s">
        <v>5961</v>
      </c>
      <c r="B731" s="1">
        <v>12</v>
      </c>
      <c r="C731" s="1">
        <v>13</v>
      </c>
      <c r="D731" s="1">
        <f>IF(Table2[[#This Row],[Position]]&lt;4,3,(IF(Table2[[#This Row],[Position]]&gt;10,1,2)))</f>
        <v>1</v>
      </c>
      <c r="E731" s="1">
        <f>IF(Table2[[#This Row],[Previous Position]]&lt;4,3,(IF(Table2[[#This Row],[Previous Position]]&gt;10,1,2)))</f>
        <v>1</v>
      </c>
      <c r="F731" s="1">
        <v>20</v>
      </c>
      <c r="G731" s="1">
        <v>1.98</v>
      </c>
      <c r="H731" s="1" t="s">
        <v>5773</v>
      </c>
      <c r="I731" s="1">
        <v>0</v>
      </c>
      <c r="J731" s="1">
        <v>0</v>
      </c>
      <c r="K731" s="1">
        <v>0.6</v>
      </c>
      <c r="L731" s="1">
        <v>53300000</v>
      </c>
      <c r="M731" s="1" t="s">
        <v>5960</v>
      </c>
    </row>
    <row r="732" spans="1:13" x14ac:dyDescent="0.25">
      <c r="A732" s="1" t="s">
        <v>3902</v>
      </c>
      <c r="B732" s="1">
        <v>12</v>
      </c>
      <c r="C732" s="1">
        <v>12</v>
      </c>
      <c r="D732" s="1">
        <f>IF(Table2[[#This Row],[Position]]&lt;4,3,(IF(Table2[[#This Row],[Position]]&gt;10,1,2)))</f>
        <v>1</v>
      </c>
      <c r="E732" s="1">
        <f>IF(Table2[[#This Row],[Previous Position]]&lt;4,3,(IF(Table2[[#This Row],[Previous Position]]&gt;10,1,2)))</f>
        <v>1</v>
      </c>
      <c r="F732" s="1">
        <v>20</v>
      </c>
      <c r="G732" s="1">
        <v>0</v>
      </c>
      <c r="H732" s="1" t="s">
        <v>5959</v>
      </c>
      <c r="I732" s="1">
        <v>0</v>
      </c>
      <c r="J732" s="1">
        <v>0</v>
      </c>
      <c r="K732" s="1">
        <v>1</v>
      </c>
      <c r="L732" s="1">
        <v>11700000</v>
      </c>
      <c r="M732" s="1" t="s">
        <v>3903</v>
      </c>
    </row>
    <row r="733" spans="1:13" x14ac:dyDescent="0.25">
      <c r="A733" s="1" t="s">
        <v>3914</v>
      </c>
      <c r="B733" s="1">
        <v>12</v>
      </c>
      <c r="C733" s="1">
        <v>15</v>
      </c>
      <c r="D733" s="1">
        <f>IF(Table2[[#This Row],[Position]]&lt;4,3,(IF(Table2[[#This Row],[Position]]&gt;10,1,2)))</f>
        <v>1</v>
      </c>
      <c r="E733" s="1">
        <f>IF(Table2[[#This Row],[Previous Position]]&lt;4,3,(IF(Table2[[#This Row],[Previous Position]]&gt;10,1,2)))</f>
        <v>1</v>
      </c>
      <c r="F733" s="1">
        <v>20</v>
      </c>
      <c r="G733" s="1">
        <v>0</v>
      </c>
      <c r="H733" s="1" t="s">
        <v>5699</v>
      </c>
      <c r="I733" s="1">
        <v>0</v>
      </c>
      <c r="J733" s="1">
        <v>0</v>
      </c>
      <c r="K733" s="1">
        <v>0.35</v>
      </c>
      <c r="L733" s="1">
        <v>29600000</v>
      </c>
      <c r="M733" s="1" t="s">
        <v>3915</v>
      </c>
    </row>
    <row r="734" spans="1:13" x14ac:dyDescent="0.25">
      <c r="A734" s="1" t="s">
        <v>5958</v>
      </c>
      <c r="B734" s="1">
        <v>12</v>
      </c>
      <c r="C734" s="1">
        <v>11</v>
      </c>
      <c r="D734" s="1">
        <f>IF(Table2[[#This Row],[Position]]&lt;4,3,(IF(Table2[[#This Row],[Position]]&gt;10,1,2)))</f>
        <v>1</v>
      </c>
      <c r="E734" s="1">
        <f>IF(Table2[[#This Row],[Previous Position]]&lt;4,3,(IF(Table2[[#This Row],[Previous Position]]&gt;10,1,2)))</f>
        <v>1</v>
      </c>
      <c r="F734" s="1">
        <v>20</v>
      </c>
      <c r="G734" s="1">
        <v>12.66</v>
      </c>
      <c r="H734" s="1" t="s">
        <v>5737</v>
      </c>
      <c r="I734" s="1">
        <v>0</v>
      </c>
      <c r="J734" s="1">
        <v>0</v>
      </c>
      <c r="K734" s="1">
        <v>0.72</v>
      </c>
      <c r="L734" s="1">
        <v>88900000</v>
      </c>
      <c r="M734" s="1" t="s">
        <v>5957</v>
      </c>
    </row>
    <row r="735" spans="1:13" x14ac:dyDescent="0.25">
      <c r="A735" s="1" t="s">
        <v>3677</v>
      </c>
      <c r="B735" s="1">
        <v>12</v>
      </c>
      <c r="C735" s="1">
        <v>12</v>
      </c>
      <c r="D735" s="1">
        <f>IF(Table2[[#This Row],[Position]]&lt;4,3,(IF(Table2[[#This Row],[Position]]&gt;10,1,2)))</f>
        <v>1</v>
      </c>
      <c r="E735" s="1">
        <f>IF(Table2[[#This Row],[Previous Position]]&lt;4,3,(IF(Table2[[#This Row],[Previous Position]]&gt;10,1,2)))</f>
        <v>1</v>
      </c>
      <c r="F735" s="1">
        <v>20</v>
      </c>
      <c r="G735" s="1">
        <v>14.83</v>
      </c>
      <c r="H735" s="1" t="s">
        <v>5956</v>
      </c>
      <c r="I735" s="1">
        <v>0</v>
      </c>
      <c r="J735" s="1">
        <v>0</v>
      </c>
      <c r="K735" s="1">
        <v>0.98</v>
      </c>
      <c r="L735" s="1">
        <v>1070000</v>
      </c>
      <c r="M735" s="1" t="s">
        <v>3678</v>
      </c>
    </row>
    <row r="736" spans="1:13" x14ac:dyDescent="0.25">
      <c r="A736" s="1" t="s">
        <v>5955</v>
      </c>
      <c r="B736" s="1">
        <v>12</v>
      </c>
      <c r="C736" s="1">
        <v>19</v>
      </c>
      <c r="D736" s="1">
        <f>IF(Table2[[#This Row],[Position]]&lt;4,3,(IF(Table2[[#This Row],[Position]]&gt;10,1,2)))</f>
        <v>1</v>
      </c>
      <c r="E736" s="1">
        <f>IF(Table2[[#This Row],[Previous Position]]&lt;4,3,(IF(Table2[[#This Row],[Previous Position]]&gt;10,1,2)))</f>
        <v>1</v>
      </c>
      <c r="F736" s="1">
        <v>20</v>
      </c>
      <c r="G736" s="1">
        <v>0</v>
      </c>
      <c r="H736" s="1" t="s">
        <v>5954</v>
      </c>
      <c r="I736" s="1">
        <v>0</v>
      </c>
      <c r="J736" s="1">
        <v>0</v>
      </c>
      <c r="K736" s="1">
        <v>0.48</v>
      </c>
      <c r="L736" s="1">
        <v>9460000</v>
      </c>
      <c r="M736" s="1" t="s">
        <v>5953</v>
      </c>
    </row>
    <row r="737" spans="1:13" x14ac:dyDescent="0.25">
      <c r="A737" s="1" t="s">
        <v>5952</v>
      </c>
      <c r="B737" s="1">
        <v>15</v>
      </c>
      <c r="C737" s="1">
        <v>16</v>
      </c>
      <c r="D737" s="1">
        <f>IF(Table2[[#This Row],[Position]]&lt;4,3,(IF(Table2[[#This Row],[Position]]&gt;10,1,2)))</f>
        <v>1</v>
      </c>
      <c r="E737" s="1">
        <f>IF(Table2[[#This Row],[Previous Position]]&lt;4,3,(IF(Table2[[#This Row],[Previous Position]]&gt;10,1,2)))</f>
        <v>1</v>
      </c>
      <c r="F737" s="1">
        <v>50</v>
      </c>
      <c r="G737" s="1">
        <v>3.66</v>
      </c>
      <c r="H737" s="1" t="s">
        <v>5951</v>
      </c>
      <c r="I737" s="1">
        <v>0</v>
      </c>
      <c r="J737" s="1">
        <v>0</v>
      </c>
      <c r="K737" s="1">
        <v>0.76</v>
      </c>
      <c r="L737" s="1">
        <v>499000</v>
      </c>
      <c r="M737" s="1" t="s">
        <v>5950</v>
      </c>
    </row>
    <row r="738" spans="1:13" x14ac:dyDescent="0.25">
      <c r="A738" s="1" t="s">
        <v>5949</v>
      </c>
      <c r="B738" s="1">
        <v>16</v>
      </c>
      <c r="C738" s="1">
        <v>19</v>
      </c>
      <c r="D738" s="1">
        <f>IF(Table2[[#This Row],[Position]]&lt;4,3,(IF(Table2[[#This Row],[Position]]&gt;10,1,2)))</f>
        <v>1</v>
      </c>
      <c r="E738" s="1">
        <f>IF(Table2[[#This Row],[Previous Position]]&lt;4,3,(IF(Table2[[#This Row],[Previous Position]]&gt;10,1,2)))</f>
        <v>1</v>
      </c>
      <c r="F738" s="1">
        <v>50</v>
      </c>
      <c r="G738" s="1">
        <v>1.34</v>
      </c>
      <c r="H738" s="1" t="s">
        <v>5674</v>
      </c>
      <c r="I738" s="1">
        <v>0</v>
      </c>
      <c r="J738" s="1">
        <v>0</v>
      </c>
      <c r="K738" s="1">
        <v>0.94</v>
      </c>
      <c r="L738" s="1">
        <v>830000000</v>
      </c>
      <c r="M738" s="1" t="s">
        <v>5948</v>
      </c>
    </row>
    <row r="739" spans="1:13" x14ac:dyDescent="0.25">
      <c r="A739" s="1" t="s">
        <v>5947</v>
      </c>
      <c r="B739" s="1">
        <v>15</v>
      </c>
      <c r="C739" s="1">
        <v>14</v>
      </c>
      <c r="D739" s="1">
        <f>IF(Table2[[#This Row],[Position]]&lt;4,3,(IF(Table2[[#This Row],[Position]]&gt;10,1,2)))</f>
        <v>1</v>
      </c>
      <c r="E739" s="1">
        <f>IF(Table2[[#This Row],[Previous Position]]&lt;4,3,(IF(Table2[[#This Row],[Previous Position]]&gt;10,1,2)))</f>
        <v>1</v>
      </c>
      <c r="F739" s="1">
        <v>50</v>
      </c>
      <c r="G739" s="1">
        <v>0</v>
      </c>
      <c r="H739" s="1" t="s">
        <v>5794</v>
      </c>
      <c r="I739" s="1">
        <v>0</v>
      </c>
      <c r="J739" s="1">
        <v>0</v>
      </c>
      <c r="K739" s="1">
        <v>0</v>
      </c>
      <c r="L739" s="1">
        <v>5210000</v>
      </c>
      <c r="M739" s="1" t="s">
        <v>5946</v>
      </c>
    </row>
    <row r="740" spans="1:13" x14ac:dyDescent="0.25">
      <c r="A740" s="1" t="s">
        <v>2787</v>
      </c>
      <c r="B740" s="1">
        <v>15</v>
      </c>
      <c r="C740" s="1">
        <v>12</v>
      </c>
      <c r="D740" s="1">
        <f>IF(Table2[[#This Row],[Position]]&lt;4,3,(IF(Table2[[#This Row],[Position]]&gt;10,1,2)))</f>
        <v>1</v>
      </c>
      <c r="E740" s="1">
        <f>IF(Table2[[#This Row],[Previous Position]]&lt;4,3,(IF(Table2[[#This Row],[Previous Position]]&gt;10,1,2)))</f>
        <v>1</v>
      </c>
      <c r="F740" s="1">
        <v>50</v>
      </c>
      <c r="G740" s="1">
        <v>0</v>
      </c>
      <c r="H740" s="1" t="s">
        <v>5699</v>
      </c>
      <c r="I740" s="1">
        <v>0</v>
      </c>
      <c r="J740" s="1">
        <v>0</v>
      </c>
      <c r="K740" s="1">
        <v>0.3</v>
      </c>
      <c r="L740" s="1">
        <v>2260000</v>
      </c>
      <c r="M740" s="1" t="s">
        <v>2788</v>
      </c>
    </row>
    <row r="741" spans="1:13" x14ac:dyDescent="0.25">
      <c r="A741" s="1" t="s">
        <v>2243</v>
      </c>
      <c r="B741" s="1">
        <v>15</v>
      </c>
      <c r="C741" s="1">
        <v>15</v>
      </c>
      <c r="D741" s="1">
        <f>IF(Table2[[#This Row],[Position]]&lt;4,3,(IF(Table2[[#This Row],[Position]]&gt;10,1,2)))</f>
        <v>1</v>
      </c>
      <c r="E741" s="1">
        <f>IF(Table2[[#This Row],[Previous Position]]&lt;4,3,(IF(Table2[[#This Row],[Previous Position]]&gt;10,1,2)))</f>
        <v>1</v>
      </c>
      <c r="F741" s="1">
        <v>50</v>
      </c>
      <c r="G741" s="1">
        <v>12.91</v>
      </c>
      <c r="H741" s="1" t="s">
        <v>5737</v>
      </c>
      <c r="I741" s="1">
        <v>0</v>
      </c>
      <c r="J741" s="1">
        <v>0</v>
      </c>
      <c r="K741" s="1">
        <v>0.77</v>
      </c>
      <c r="L741" s="1">
        <v>40200000</v>
      </c>
      <c r="M741" s="1" t="s">
        <v>2245</v>
      </c>
    </row>
    <row r="742" spans="1:13" x14ac:dyDescent="0.25">
      <c r="A742" s="1" t="s">
        <v>5108</v>
      </c>
      <c r="B742" s="1">
        <v>16</v>
      </c>
      <c r="C742" s="1">
        <v>14</v>
      </c>
      <c r="D742" s="1">
        <f>IF(Table2[[#This Row],[Position]]&lt;4,3,(IF(Table2[[#This Row],[Position]]&gt;10,1,2)))</f>
        <v>1</v>
      </c>
      <c r="E742" s="1">
        <f>IF(Table2[[#This Row],[Previous Position]]&lt;4,3,(IF(Table2[[#This Row],[Previous Position]]&gt;10,1,2)))</f>
        <v>1</v>
      </c>
      <c r="F742" s="1">
        <v>50</v>
      </c>
      <c r="G742" s="1">
        <v>0</v>
      </c>
      <c r="H742" s="1" t="s">
        <v>5699</v>
      </c>
      <c r="I742" s="1">
        <v>0</v>
      </c>
      <c r="J742" s="1">
        <v>0</v>
      </c>
      <c r="K742" s="1">
        <v>0.18</v>
      </c>
      <c r="L742" s="1">
        <v>13500000</v>
      </c>
      <c r="M742" s="1" t="s">
        <v>5109</v>
      </c>
    </row>
    <row r="743" spans="1:13" x14ac:dyDescent="0.25">
      <c r="A743" s="1" t="s">
        <v>5945</v>
      </c>
      <c r="B743" s="1">
        <v>15</v>
      </c>
      <c r="C743" s="1">
        <v>18</v>
      </c>
      <c r="D743" s="1">
        <f>IF(Table2[[#This Row],[Position]]&lt;4,3,(IF(Table2[[#This Row],[Position]]&gt;10,1,2)))</f>
        <v>1</v>
      </c>
      <c r="E743" s="1">
        <f>IF(Table2[[#This Row],[Previous Position]]&lt;4,3,(IF(Table2[[#This Row],[Previous Position]]&gt;10,1,2)))</f>
        <v>1</v>
      </c>
      <c r="F743" s="1">
        <v>50</v>
      </c>
      <c r="G743" s="1">
        <v>1.43</v>
      </c>
      <c r="H743" s="1" t="s">
        <v>5660</v>
      </c>
      <c r="I743" s="1">
        <v>0</v>
      </c>
      <c r="J743" s="1">
        <v>0</v>
      </c>
      <c r="K743" s="1">
        <v>0.12</v>
      </c>
      <c r="L743" s="1">
        <v>1540000</v>
      </c>
      <c r="M743" s="1" t="s">
        <v>5944</v>
      </c>
    </row>
    <row r="744" spans="1:13" x14ac:dyDescent="0.25">
      <c r="A744" s="1" t="s">
        <v>1498</v>
      </c>
      <c r="B744" s="1">
        <v>15</v>
      </c>
      <c r="C744" s="1">
        <v>17</v>
      </c>
      <c r="D744" s="1">
        <f>IF(Table2[[#This Row],[Position]]&lt;4,3,(IF(Table2[[#This Row],[Position]]&gt;10,1,2)))</f>
        <v>1</v>
      </c>
      <c r="E744" s="1">
        <f>IF(Table2[[#This Row],[Previous Position]]&lt;4,3,(IF(Table2[[#This Row],[Previous Position]]&gt;10,1,2)))</f>
        <v>1</v>
      </c>
      <c r="F744" s="1">
        <v>50</v>
      </c>
      <c r="G744" s="1">
        <v>0</v>
      </c>
      <c r="H744" s="1" t="s">
        <v>5851</v>
      </c>
      <c r="I744" s="1">
        <v>0</v>
      </c>
      <c r="J744" s="1">
        <v>0</v>
      </c>
      <c r="K744" s="1">
        <v>0.66</v>
      </c>
      <c r="L744" s="1">
        <v>232000000</v>
      </c>
      <c r="M744" s="1" t="s">
        <v>1500</v>
      </c>
    </row>
    <row r="745" spans="1:13" x14ac:dyDescent="0.25">
      <c r="A745" s="1" t="s">
        <v>5943</v>
      </c>
      <c r="B745" s="1">
        <v>18</v>
      </c>
      <c r="C745" s="1">
        <v>0</v>
      </c>
      <c r="D745" s="1">
        <f>IF(Table2[[#This Row],[Position]]&lt;4,3,(IF(Table2[[#This Row],[Position]]&gt;10,1,2)))</f>
        <v>1</v>
      </c>
      <c r="E745" s="1">
        <f>IF(Table2[[#This Row],[Previous Position]]&lt;4,3,(IF(Table2[[#This Row],[Previous Position]]&gt;10,1,2)))</f>
        <v>3</v>
      </c>
      <c r="F745" s="1">
        <v>70</v>
      </c>
      <c r="G745" s="1">
        <v>0</v>
      </c>
      <c r="H745" s="1" t="s">
        <v>5757</v>
      </c>
      <c r="I745" s="1">
        <v>0</v>
      </c>
      <c r="J745" s="1">
        <v>0</v>
      </c>
      <c r="K745" s="1">
        <v>0.08</v>
      </c>
      <c r="L745" s="1">
        <v>238000000</v>
      </c>
      <c r="M745" s="1" t="s">
        <v>5942</v>
      </c>
    </row>
    <row r="746" spans="1:13" x14ac:dyDescent="0.25">
      <c r="A746" s="1" t="s">
        <v>5941</v>
      </c>
      <c r="B746" s="1">
        <v>19</v>
      </c>
      <c r="C746" s="1">
        <v>16</v>
      </c>
      <c r="D746" s="1">
        <f>IF(Table2[[#This Row],[Position]]&lt;4,3,(IF(Table2[[#This Row],[Position]]&gt;10,1,2)))</f>
        <v>1</v>
      </c>
      <c r="E746" s="1">
        <f>IF(Table2[[#This Row],[Previous Position]]&lt;4,3,(IF(Table2[[#This Row],[Previous Position]]&gt;10,1,2)))</f>
        <v>1</v>
      </c>
      <c r="F746" s="1">
        <v>70</v>
      </c>
      <c r="G746" s="1">
        <v>1.5</v>
      </c>
      <c r="H746" s="1" t="s">
        <v>5737</v>
      </c>
      <c r="I746" s="1">
        <v>0</v>
      </c>
      <c r="J746" s="1">
        <v>0</v>
      </c>
      <c r="K746" s="1">
        <v>0.46</v>
      </c>
      <c r="L746" s="1">
        <v>1580000</v>
      </c>
      <c r="M746" s="1" t="s">
        <v>5940</v>
      </c>
    </row>
    <row r="747" spans="1:13" x14ac:dyDescent="0.25">
      <c r="A747" s="1" t="s">
        <v>2310</v>
      </c>
      <c r="B747" s="1">
        <v>18</v>
      </c>
      <c r="C747" s="1">
        <v>19</v>
      </c>
      <c r="D747" s="1">
        <f>IF(Table2[[#This Row],[Position]]&lt;4,3,(IF(Table2[[#This Row],[Position]]&gt;10,1,2)))</f>
        <v>1</v>
      </c>
      <c r="E747" s="1">
        <f>IF(Table2[[#This Row],[Previous Position]]&lt;4,3,(IF(Table2[[#This Row],[Previous Position]]&gt;10,1,2)))</f>
        <v>1</v>
      </c>
      <c r="F747" s="1">
        <v>70</v>
      </c>
      <c r="G747" s="1">
        <v>13.33</v>
      </c>
      <c r="H747" s="1" t="s">
        <v>5699</v>
      </c>
      <c r="I747" s="1">
        <v>0</v>
      </c>
      <c r="J747" s="1">
        <v>0</v>
      </c>
      <c r="K747" s="1">
        <v>0.83</v>
      </c>
      <c r="L747" s="1">
        <v>1990000</v>
      </c>
      <c r="M747" s="1" t="s">
        <v>2311</v>
      </c>
    </row>
    <row r="748" spans="1:13" x14ac:dyDescent="0.25">
      <c r="A748" s="1" t="s">
        <v>5939</v>
      </c>
      <c r="B748" s="1">
        <v>14</v>
      </c>
      <c r="C748" s="1">
        <v>15</v>
      </c>
      <c r="D748" s="1">
        <f>IF(Table2[[#This Row],[Position]]&lt;4,3,(IF(Table2[[#This Row],[Position]]&gt;10,1,2)))</f>
        <v>1</v>
      </c>
      <c r="E748" s="1">
        <f>IF(Table2[[#This Row],[Previous Position]]&lt;4,3,(IF(Table2[[#This Row],[Previous Position]]&gt;10,1,2)))</f>
        <v>1</v>
      </c>
      <c r="F748" s="1">
        <v>30</v>
      </c>
      <c r="G748" s="1">
        <v>4.63</v>
      </c>
      <c r="H748" s="1" t="s">
        <v>5708</v>
      </c>
      <c r="I748" s="1">
        <v>0</v>
      </c>
      <c r="J748" s="1">
        <v>0</v>
      </c>
      <c r="K748" s="1">
        <v>0.84</v>
      </c>
      <c r="L748" s="1">
        <v>4240000</v>
      </c>
      <c r="M748" s="1" t="s">
        <v>5938</v>
      </c>
    </row>
    <row r="749" spans="1:13" x14ac:dyDescent="0.25">
      <c r="A749" s="1" t="s">
        <v>2766</v>
      </c>
      <c r="B749" s="1">
        <v>14</v>
      </c>
      <c r="C749" s="1">
        <v>13</v>
      </c>
      <c r="D749" s="1">
        <f>IF(Table2[[#This Row],[Position]]&lt;4,3,(IF(Table2[[#This Row],[Position]]&gt;10,1,2)))</f>
        <v>1</v>
      </c>
      <c r="E749" s="1">
        <f>IF(Table2[[#This Row],[Previous Position]]&lt;4,3,(IF(Table2[[#This Row],[Previous Position]]&gt;10,1,2)))</f>
        <v>1</v>
      </c>
      <c r="F749" s="1">
        <v>30</v>
      </c>
      <c r="G749" s="1">
        <v>0</v>
      </c>
      <c r="H749" s="1" t="s">
        <v>5685</v>
      </c>
      <c r="I749" s="1">
        <v>0</v>
      </c>
      <c r="J749" s="1">
        <v>0</v>
      </c>
      <c r="K749" s="1">
        <v>0.97</v>
      </c>
      <c r="L749" s="1">
        <v>268000</v>
      </c>
      <c r="M749" s="1" t="s">
        <v>2767</v>
      </c>
    </row>
    <row r="750" spans="1:13" x14ac:dyDescent="0.25">
      <c r="A750" s="1" t="s">
        <v>5937</v>
      </c>
      <c r="B750" s="1">
        <v>20</v>
      </c>
      <c r="C750" s="1">
        <v>20</v>
      </c>
      <c r="D750" s="1">
        <f>IF(Table2[[#This Row],[Position]]&lt;4,3,(IF(Table2[[#This Row],[Position]]&gt;10,1,2)))</f>
        <v>1</v>
      </c>
      <c r="E750" s="1">
        <f>IF(Table2[[#This Row],[Previous Position]]&lt;4,3,(IF(Table2[[#This Row],[Previous Position]]&gt;10,1,2)))</f>
        <v>1</v>
      </c>
      <c r="F750" s="1">
        <v>70</v>
      </c>
      <c r="G750" s="1">
        <v>0</v>
      </c>
      <c r="H750" s="1" t="s">
        <v>5936</v>
      </c>
      <c r="I750" s="1">
        <v>0</v>
      </c>
      <c r="J750" s="1">
        <v>0</v>
      </c>
      <c r="K750" s="1">
        <v>0.2</v>
      </c>
      <c r="L750" s="1">
        <v>380000</v>
      </c>
      <c r="M750" s="1" t="s">
        <v>5935</v>
      </c>
    </row>
    <row r="751" spans="1:13" x14ac:dyDescent="0.25">
      <c r="A751" s="1" t="s">
        <v>2773</v>
      </c>
      <c r="B751" s="1">
        <v>14</v>
      </c>
      <c r="C751" s="1">
        <v>13</v>
      </c>
      <c r="D751" s="1">
        <f>IF(Table2[[#This Row],[Position]]&lt;4,3,(IF(Table2[[#This Row],[Position]]&gt;10,1,2)))</f>
        <v>1</v>
      </c>
      <c r="E751" s="1">
        <f>IF(Table2[[#This Row],[Previous Position]]&lt;4,3,(IF(Table2[[#This Row],[Previous Position]]&gt;10,1,2)))</f>
        <v>1</v>
      </c>
      <c r="F751" s="1">
        <v>30</v>
      </c>
      <c r="G751" s="1">
        <v>12.68</v>
      </c>
      <c r="H751" s="1" t="s">
        <v>5811</v>
      </c>
      <c r="I751" s="1">
        <v>0</v>
      </c>
      <c r="J751" s="1">
        <v>0</v>
      </c>
      <c r="K751" s="1">
        <v>0.81</v>
      </c>
      <c r="L751" s="1">
        <v>249000000</v>
      </c>
      <c r="M751" s="1" t="s">
        <v>2774</v>
      </c>
    </row>
    <row r="752" spans="1:13" x14ac:dyDescent="0.25">
      <c r="A752" s="1" t="s">
        <v>5934</v>
      </c>
      <c r="B752" s="1">
        <v>18</v>
      </c>
      <c r="C752" s="1">
        <v>17</v>
      </c>
      <c r="D752" s="1">
        <f>IF(Table2[[#This Row],[Position]]&lt;4,3,(IF(Table2[[#This Row],[Position]]&gt;10,1,2)))</f>
        <v>1</v>
      </c>
      <c r="E752" s="1">
        <f>IF(Table2[[#This Row],[Previous Position]]&lt;4,3,(IF(Table2[[#This Row],[Previous Position]]&gt;10,1,2)))</f>
        <v>1</v>
      </c>
      <c r="F752" s="1">
        <v>70</v>
      </c>
      <c r="G752" s="1">
        <v>10.41</v>
      </c>
      <c r="H752" s="1" t="s">
        <v>5933</v>
      </c>
      <c r="I752" s="1">
        <v>0</v>
      </c>
      <c r="J752" s="1">
        <v>0</v>
      </c>
      <c r="K752" s="1">
        <v>0.8</v>
      </c>
      <c r="L752" s="1">
        <v>238000000</v>
      </c>
      <c r="M752" s="1" t="s">
        <v>5932</v>
      </c>
    </row>
    <row r="753" spans="1:13" x14ac:dyDescent="0.25">
      <c r="A753" s="1" t="s">
        <v>5931</v>
      </c>
      <c r="B753" s="1">
        <v>14</v>
      </c>
      <c r="C753" s="1">
        <v>0</v>
      </c>
      <c r="D753" s="1">
        <f>IF(Table2[[#This Row],[Position]]&lt;4,3,(IF(Table2[[#This Row],[Position]]&gt;10,1,2)))</f>
        <v>1</v>
      </c>
      <c r="E753" s="1">
        <f>IF(Table2[[#This Row],[Previous Position]]&lt;4,3,(IF(Table2[[#This Row],[Previous Position]]&gt;10,1,2)))</f>
        <v>3</v>
      </c>
      <c r="F753" s="1">
        <v>30</v>
      </c>
      <c r="G753" s="1">
        <v>39.35</v>
      </c>
      <c r="H753" s="1" t="s">
        <v>5834</v>
      </c>
      <c r="I753" s="1">
        <v>0</v>
      </c>
      <c r="J753" s="1">
        <v>0</v>
      </c>
      <c r="K753" s="1">
        <v>0.78</v>
      </c>
      <c r="L753" s="1">
        <v>17200000</v>
      </c>
      <c r="M753" s="1" t="s">
        <v>5930</v>
      </c>
    </row>
    <row r="754" spans="1:13" x14ac:dyDescent="0.25">
      <c r="A754" s="1" t="s">
        <v>5929</v>
      </c>
      <c r="B754" s="1">
        <v>14</v>
      </c>
      <c r="C754" s="1">
        <v>10</v>
      </c>
      <c r="D754" s="1">
        <f>IF(Table2[[#This Row],[Position]]&lt;4,3,(IF(Table2[[#This Row],[Position]]&gt;10,1,2)))</f>
        <v>1</v>
      </c>
      <c r="E754" s="1">
        <f>IF(Table2[[#This Row],[Previous Position]]&lt;4,3,(IF(Table2[[#This Row],[Previous Position]]&gt;10,1,2)))</f>
        <v>2</v>
      </c>
      <c r="F754" s="1">
        <v>30</v>
      </c>
      <c r="G754" s="1">
        <v>0</v>
      </c>
      <c r="H754" s="1" t="s">
        <v>5734</v>
      </c>
      <c r="I754" s="1">
        <v>0</v>
      </c>
      <c r="J754" s="1">
        <v>0</v>
      </c>
      <c r="K754" s="1">
        <v>0.2</v>
      </c>
      <c r="L754" s="1">
        <v>48700000</v>
      </c>
      <c r="M754" s="1" t="s">
        <v>5928</v>
      </c>
    </row>
    <row r="755" spans="1:13" x14ac:dyDescent="0.25">
      <c r="A755" s="1" t="s">
        <v>5927</v>
      </c>
      <c r="B755" s="1">
        <v>14</v>
      </c>
      <c r="C755" s="1">
        <v>11</v>
      </c>
      <c r="D755" s="1">
        <f>IF(Table2[[#This Row],[Position]]&lt;4,3,(IF(Table2[[#This Row],[Position]]&gt;10,1,2)))</f>
        <v>1</v>
      </c>
      <c r="E755" s="1">
        <f>IF(Table2[[#This Row],[Previous Position]]&lt;4,3,(IF(Table2[[#This Row],[Previous Position]]&gt;10,1,2)))</f>
        <v>1</v>
      </c>
      <c r="F755" s="1">
        <v>30</v>
      </c>
      <c r="G755" s="1">
        <v>0</v>
      </c>
      <c r="H755" s="1" t="s">
        <v>5685</v>
      </c>
      <c r="I755" s="1">
        <v>0</v>
      </c>
      <c r="J755" s="1">
        <v>0</v>
      </c>
      <c r="K755" s="1">
        <v>0.81</v>
      </c>
      <c r="L755" s="1">
        <v>23300000</v>
      </c>
      <c r="M755" s="1" t="s">
        <v>5926</v>
      </c>
    </row>
    <row r="756" spans="1:13" x14ac:dyDescent="0.25">
      <c r="A756" s="1" t="s">
        <v>5925</v>
      </c>
      <c r="B756" s="1">
        <v>18</v>
      </c>
      <c r="C756" s="1">
        <v>18</v>
      </c>
      <c r="D756" s="1">
        <f>IF(Table2[[#This Row],[Position]]&lt;4,3,(IF(Table2[[#This Row],[Position]]&gt;10,1,2)))</f>
        <v>1</v>
      </c>
      <c r="E756" s="1">
        <f>IF(Table2[[#This Row],[Previous Position]]&lt;4,3,(IF(Table2[[#This Row],[Previous Position]]&gt;10,1,2)))</f>
        <v>1</v>
      </c>
      <c r="F756" s="1">
        <v>70</v>
      </c>
      <c r="G756" s="1">
        <v>1.52</v>
      </c>
      <c r="H756" s="1" t="s">
        <v>5924</v>
      </c>
      <c r="I756" s="1">
        <v>0</v>
      </c>
      <c r="J756" s="1">
        <v>0</v>
      </c>
      <c r="K756" s="1">
        <v>0.39</v>
      </c>
      <c r="L756" s="1">
        <v>211000000</v>
      </c>
      <c r="M756" s="1" t="s">
        <v>5923</v>
      </c>
    </row>
    <row r="757" spans="1:13" x14ac:dyDescent="0.25">
      <c r="A757" s="1" t="s">
        <v>5922</v>
      </c>
      <c r="B757" s="1">
        <v>14</v>
      </c>
      <c r="C757" s="1">
        <v>11</v>
      </c>
      <c r="D757" s="1">
        <f>IF(Table2[[#This Row],[Position]]&lt;4,3,(IF(Table2[[#This Row],[Position]]&gt;10,1,2)))</f>
        <v>1</v>
      </c>
      <c r="E757" s="1">
        <f>IF(Table2[[#This Row],[Previous Position]]&lt;4,3,(IF(Table2[[#This Row],[Previous Position]]&gt;10,1,2)))</f>
        <v>1</v>
      </c>
      <c r="F757" s="1">
        <v>30</v>
      </c>
      <c r="G757" s="1">
        <v>0</v>
      </c>
      <c r="H757" s="1" t="s">
        <v>5826</v>
      </c>
      <c r="I757" s="1">
        <v>0</v>
      </c>
      <c r="J757" s="1">
        <v>0</v>
      </c>
      <c r="K757" s="1">
        <v>0.68</v>
      </c>
      <c r="L757" s="1">
        <v>201000000</v>
      </c>
      <c r="M757" s="1" t="s">
        <v>5921</v>
      </c>
    </row>
    <row r="758" spans="1:13" x14ac:dyDescent="0.25">
      <c r="A758" s="1" t="s">
        <v>5920</v>
      </c>
      <c r="B758" s="1">
        <v>18</v>
      </c>
      <c r="C758" s="1">
        <v>20</v>
      </c>
      <c r="D758" s="1">
        <f>IF(Table2[[#This Row],[Position]]&lt;4,3,(IF(Table2[[#This Row],[Position]]&gt;10,1,2)))</f>
        <v>1</v>
      </c>
      <c r="E758" s="1">
        <f>IF(Table2[[#This Row],[Previous Position]]&lt;4,3,(IF(Table2[[#This Row],[Previous Position]]&gt;10,1,2)))</f>
        <v>1</v>
      </c>
      <c r="F758" s="1">
        <v>70</v>
      </c>
      <c r="G758" s="1">
        <v>0</v>
      </c>
      <c r="H758" s="1" t="s">
        <v>5818</v>
      </c>
      <c r="I758" s="1">
        <v>0</v>
      </c>
      <c r="J758" s="1">
        <v>0</v>
      </c>
      <c r="K758" s="1">
        <v>7.0000000000000007E-2</v>
      </c>
      <c r="L758" s="1">
        <v>19800000</v>
      </c>
      <c r="M758" s="1" t="s">
        <v>5919</v>
      </c>
    </row>
    <row r="759" spans="1:13" x14ac:dyDescent="0.25">
      <c r="A759" s="1" t="s">
        <v>5918</v>
      </c>
      <c r="B759" s="1">
        <v>19</v>
      </c>
      <c r="C759" s="1">
        <v>20</v>
      </c>
      <c r="D759" s="1">
        <f>IF(Table2[[#This Row],[Position]]&lt;4,3,(IF(Table2[[#This Row],[Position]]&gt;10,1,2)))</f>
        <v>1</v>
      </c>
      <c r="E759" s="1">
        <f>IF(Table2[[#This Row],[Previous Position]]&lt;4,3,(IF(Table2[[#This Row],[Previous Position]]&gt;10,1,2)))</f>
        <v>1</v>
      </c>
      <c r="F759" s="1">
        <v>70</v>
      </c>
      <c r="G759" s="1">
        <v>2.52</v>
      </c>
      <c r="H759" s="1" t="s">
        <v>5708</v>
      </c>
      <c r="I759" s="1">
        <v>0</v>
      </c>
      <c r="J759" s="1">
        <v>0</v>
      </c>
      <c r="K759" s="1">
        <v>0.17</v>
      </c>
      <c r="L759" s="1">
        <v>74500000</v>
      </c>
      <c r="M759" s="1" t="s">
        <v>3023</v>
      </c>
    </row>
    <row r="760" spans="1:13" x14ac:dyDescent="0.25">
      <c r="A760" s="1" t="s">
        <v>5918</v>
      </c>
      <c r="B760" s="1">
        <v>20</v>
      </c>
      <c r="C760" s="1">
        <v>19</v>
      </c>
      <c r="D760" s="1">
        <f>IF(Table2[[#This Row],[Position]]&lt;4,3,(IF(Table2[[#This Row],[Position]]&gt;10,1,2)))</f>
        <v>1</v>
      </c>
      <c r="E760" s="1">
        <f>IF(Table2[[#This Row],[Previous Position]]&lt;4,3,(IF(Table2[[#This Row],[Previous Position]]&gt;10,1,2)))</f>
        <v>1</v>
      </c>
      <c r="F760" s="1">
        <v>70</v>
      </c>
      <c r="G760" s="1">
        <v>2.52</v>
      </c>
      <c r="H760" s="1" t="s">
        <v>5917</v>
      </c>
      <c r="I760" s="1">
        <v>0</v>
      </c>
      <c r="J760" s="1">
        <v>0</v>
      </c>
      <c r="K760" s="1">
        <v>0.17</v>
      </c>
      <c r="L760" s="1">
        <v>74500000</v>
      </c>
      <c r="M760" s="1" t="s">
        <v>3023</v>
      </c>
    </row>
    <row r="761" spans="1:13" x14ac:dyDescent="0.25">
      <c r="A761" s="1" t="s">
        <v>5916</v>
      </c>
      <c r="B761" s="1">
        <v>14</v>
      </c>
      <c r="C761" s="1">
        <v>17</v>
      </c>
      <c r="D761" s="1">
        <f>IF(Table2[[#This Row],[Position]]&lt;4,3,(IF(Table2[[#This Row],[Position]]&gt;10,1,2)))</f>
        <v>1</v>
      </c>
      <c r="E761" s="1">
        <f>IF(Table2[[#This Row],[Previous Position]]&lt;4,3,(IF(Table2[[#This Row],[Previous Position]]&gt;10,1,2)))</f>
        <v>1</v>
      </c>
      <c r="F761" s="1">
        <v>30</v>
      </c>
      <c r="G761" s="1">
        <v>2.61</v>
      </c>
      <c r="H761" s="1" t="s">
        <v>5708</v>
      </c>
      <c r="I761" s="1">
        <v>0</v>
      </c>
      <c r="J761" s="1">
        <v>0</v>
      </c>
      <c r="K761" s="1">
        <v>0.28000000000000003</v>
      </c>
      <c r="L761" s="1">
        <v>137000000</v>
      </c>
      <c r="M761" s="1" t="s">
        <v>5915</v>
      </c>
    </row>
    <row r="762" spans="1:13" x14ac:dyDescent="0.25">
      <c r="A762" s="1" t="s">
        <v>5914</v>
      </c>
      <c r="B762" s="1">
        <v>16</v>
      </c>
      <c r="C762" s="1">
        <v>13</v>
      </c>
      <c r="D762" s="1">
        <f>IF(Table2[[#This Row],[Position]]&lt;4,3,(IF(Table2[[#This Row],[Position]]&gt;10,1,2)))</f>
        <v>1</v>
      </c>
      <c r="E762" s="1">
        <f>IF(Table2[[#This Row],[Previous Position]]&lt;4,3,(IF(Table2[[#This Row],[Previous Position]]&gt;10,1,2)))</f>
        <v>1</v>
      </c>
      <c r="F762" s="1">
        <v>40</v>
      </c>
      <c r="G762" s="1">
        <v>0</v>
      </c>
      <c r="H762" s="1" t="s">
        <v>5913</v>
      </c>
      <c r="I762" s="1">
        <v>0</v>
      </c>
      <c r="J762" s="1">
        <v>0</v>
      </c>
      <c r="K762" s="1">
        <v>0.45</v>
      </c>
      <c r="L762" s="1">
        <v>328000000</v>
      </c>
      <c r="M762" s="1" t="s">
        <v>5912</v>
      </c>
    </row>
    <row r="763" spans="1:13" x14ac:dyDescent="0.25">
      <c r="A763" s="1" t="s">
        <v>5911</v>
      </c>
      <c r="B763" s="1">
        <v>17</v>
      </c>
      <c r="C763" s="1">
        <v>17</v>
      </c>
      <c r="D763" s="1">
        <f>IF(Table2[[#This Row],[Position]]&lt;4,3,(IF(Table2[[#This Row],[Position]]&gt;10,1,2)))</f>
        <v>1</v>
      </c>
      <c r="E763" s="1">
        <f>IF(Table2[[#This Row],[Previous Position]]&lt;4,3,(IF(Table2[[#This Row],[Previous Position]]&gt;10,1,2)))</f>
        <v>1</v>
      </c>
      <c r="F763" s="1">
        <v>50</v>
      </c>
      <c r="G763" s="1">
        <v>11.72</v>
      </c>
      <c r="H763" s="1" t="s">
        <v>5699</v>
      </c>
      <c r="I763" s="1">
        <v>0</v>
      </c>
      <c r="J763" s="1">
        <v>0</v>
      </c>
      <c r="K763" s="1">
        <v>0.6</v>
      </c>
      <c r="L763" s="1">
        <v>3050000</v>
      </c>
      <c r="M763" s="1" t="s">
        <v>5910</v>
      </c>
    </row>
    <row r="764" spans="1:13" x14ac:dyDescent="0.25">
      <c r="A764" s="1" t="s">
        <v>5909</v>
      </c>
      <c r="B764" s="1">
        <v>16</v>
      </c>
      <c r="C764" s="1">
        <v>15</v>
      </c>
      <c r="D764" s="1">
        <f>IF(Table2[[#This Row],[Position]]&lt;4,3,(IF(Table2[[#This Row],[Position]]&gt;10,1,2)))</f>
        <v>1</v>
      </c>
      <c r="E764" s="1">
        <f>IF(Table2[[#This Row],[Previous Position]]&lt;4,3,(IF(Table2[[#This Row],[Previous Position]]&gt;10,1,2)))</f>
        <v>1</v>
      </c>
      <c r="F764" s="1">
        <v>40</v>
      </c>
      <c r="G764" s="1">
        <v>0</v>
      </c>
      <c r="H764" s="1" t="s">
        <v>5908</v>
      </c>
      <c r="I764" s="1">
        <v>0</v>
      </c>
      <c r="J764" s="1">
        <v>0</v>
      </c>
      <c r="K764" s="1">
        <v>0.08</v>
      </c>
      <c r="L764" s="1">
        <v>34200000</v>
      </c>
      <c r="M764" s="1" t="s">
        <v>5907</v>
      </c>
    </row>
    <row r="765" spans="1:13" x14ac:dyDescent="0.25">
      <c r="A765" s="1" t="s">
        <v>1945</v>
      </c>
      <c r="B765" s="1">
        <v>15</v>
      </c>
      <c r="C765" s="1">
        <v>16</v>
      </c>
      <c r="D765" s="1">
        <f>IF(Table2[[#This Row],[Position]]&lt;4,3,(IF(Table2[[#This Row],[Position]]&gt;10,1,2)))</f>
        <v>1</v>
      </c>
      <c r="E765" s="1">
        <f>IF(Table2[[#This Row],[Previous Position]]&lt;4,3,(IF(Table2[[#This Row],[Previous Position]]&gt;10,1,2)))</f>
        <v>1</v>
      </c>
      <c r="F765" s="1">
        <v>40</v>
      </c>
      <c r="G765" s="1">
        <v>14.78</v>
      </c>
      <c r="H765" s="1" t="s">
        <v>5834</v>
      </c>
      <c r="I765" s="1">
        <v>0</v>
      </c>
      <c r="J765" s="1">
        <v>0</v>
      </c>
      <c r="K765" s="1">
        <v>0.96</v>
      </c>
      <c r="L765" s="1">
        <v>34700000</v>
      </c>
      <c r="M765" s="1" t="s">
        <v>1946</v>
      </c>
    </row>
    <row r="766" spans="1:13" x14ac:dyDescent="0.25">
      <c r="A766" s="1" t="s">
        <v>5906</v>
      </c>
      <c r="B766" s="1">
        <v>17</v>
      </c>
      <c r="C766" s="1">
        <v>0</v>
      </c>
      <c r="D766" s="1">
        <f>IF(Table2[[#This Row],[Position]]&lt;4,3,(IF(Table2[[#This Row],[Position]]&gt;10,1,2)))</f>
        <v>1</v>
      </c>
      <c r="E766" s="1">
        <f>IF(Table2[[#This Row],[Previous Position]]&lt;4,3,(IF(Table2[[#This Row],[Previous Position]]&gt;10,1,2)))</f>
        <v>3</v>
      </c>
      <c r="F766" s="1">
        <v>50</v>
      </c>
      <c r="G766" s="1">
        <v>0</v>
      </c>
      <c r="H766" s="1" t="s">
        <v>5905</v>
      </c>
      <c r="I766" s="1">
        <v>0</v>
      </c>
      <c r="J766" s="1">
        <v>0</v>
      </c>
      <c r="K766" s="1">
        <v>0.06</v>
      </c>
      <c r="L766" s="1">
        <v>490000000</v>
      </c>
      <c r="M766" s="1" t="s">
        <v>5904</v>
      </c>
    </row>
    <row r="767" spans="1:13" x14ac:dyDescent="0.25">
      <c r="A767" s="1" t="s">
        <v>5903</v>
      </c>
      <c r="B767" s="1">
        <v>16</v>
      </c>
      <c r="C767" s="1">
        <v>19</v>
      </c>
      <c r="D767" s="1">
        <f>IF(Table2[[#This Row],[Position]]&lt;4,3,(IF(Table2[[#This Row],[Position]]&gt;10,1,2)))</f>
        <v>1</v>
      </c>
      <c r="E767" s="1">
        <f>IF(Table2[[#This Row],[Previous Position]]&lt;4,3,(IF(Table2[[#This Row],[Previous Position]]&gt;10,1,2)))</f>
        <v>1</v>
      </c>
      <c r="F767" s="1">
        <v>40</v>
      </c>
      <c r="G767" s="1">
        <v>0.38</v>
      </c>
      <c r="H767" s="1" t="s">
        <v>5902</v>
      </c>
      <c r="I767" s="1">
        <v>0</v>
      </c>
      <c r="J767" s="1">
        <v>0</v>
      </c>
      <c r="K767" s="1">
        <v>0.01</v>
      </c>
      <c r="L767" s="1">
        <v>209000</v>
      </c>
      <c r="M767" s="1" t="s">
        <v>5901</v>
      </c>
    </row>
    <row r="768" spans="1:13" x14ac:dyDescent="0.25">
      <c r="A768" s="1" t="s">
        <v>5900</v>
      </c>
      <c r="B768" s="1">
        <v>17</v>
      </c>
      <c r="C768" s="1">
        <v>18</v>
      </c>
      <c r="D768" s="1">
        <f>IF(Table2[[#This Row],[Position]]&lt;4,3,(IF(Table2[[#This Row],[Position]]&gt;10,1,2)))</f>
        <v>1</v>
      </c>
      <c r="E768" s="1">
        <f>IF(Table2[[#This Row],[Previous Position]]&lt;4,3,(IF(Table2[[#This Row],[Previous Position]]&gt;10,1,2)))</f>
        <v>1</v>
      </c>
      <c r="F768" s="1">
        <v>50</v>
      </c>
      <c r="G768" s="1">
        <v>5.08</v>
      </c>
      <c r="H768" s="1" t="s">
        <v>5773</v>
      </c>
      <c r="I768" s="1">
        <v>0</v>
      </c>
      <c r="J768" s="1">
        <v>0</v>
      </c>
      <c r="K768" s="1">
        <v>0.82</v>
      </c>
      <c r="L768" s="1">
        <v>1300000</v>
      </c>
      <c r="M768" s="1" t="s">
        <v>5899</v>
      </c>
    </row>
    <row r="769" spans="1:13" x14ac:dyDescent="0.25">
      <c r="A769" s="1" t="s">
        <v>2545</v>
      </c>
      <c r="B769" s="1">
        <v>16</v>
      </c>
      <c r="C769" s="1">
        <v>16</v>
      </c>
      <c r="D769" s="1">
        <f>IF(Table2[[#This Row],[Position]]&lt;4,3,(IF(Table2[[#This Row],[Position]]&gt;10,1,2)))</f>
        <v>1</v>
      </c>
      <c r="E769" s="1">
        <f>IF(Table2[[#This Row],[Previous Position]]&lt;4,3,(IF(Table2[[#This Row],[Previous Position]]&gt;10,1,2)))</f>
        <v>1</v>
      </c>
      <c r="F769" s="1">
        <v>40</v>
      </c>
      <c r="G769" s="1">
        <v>0</v>
      </c>
      <c r="H769" s="1" t="s">
        <v>5898</v>
      </c>
      <c r="I769" s="1">
        <v>0</v>
      </c>
      <c r="J769" s="1">
        <v>0</v>
      </c>
      <c r="K769" s="1">
        <v>0.3</v>
      </c>
      <c r="L769" s="1">
        <v>60500000</v>
      </c>
      <c r="M769" s="1" t="s">
        <v>2546</v>
      </c>
    </row>
    <row r="770" spans="1:13" x14ac:dyDescent="0.25">
      <c r="A770" s="1" t="s">
        <v>5897</v>
      </c>
      <c r="B770" s="1">
        <v>15</v>
      </c>
      <c r="C770" s="1">
        <v>0</v>
      </c>
      <c r="D770" s="1">
        <f>IF(Table2[[#This Row],[Position]]&lt;4,3,(IF(Table2[[#This Row],[Position]]&gt;10,1,2)))</f>
        <v>1</v>
      </c>
      <c r="E770" s="1">
        <f>IF(Table2[[#This Row],[Previous Position]]&lt;4,3,(IF(Table2[[#This Row],[Previous Position]]&gt;10,1,2)))</f>
        <v>3</v>
      </c>
      <c r="F770" s="1">
        <v>40</v>
      </c>
      <c r="G770" s="1">
        <v>6.79</v>
      </c>
      <c r="H770" s="1" t="s">
        <v>5757</v>
      </c>
      <c r="I770" s="1">
        <v>0</v>
      </c>
      <c r="J770" s="1">
        <v>0</v>
      </c>
      <c r="K770" s="1">
        <v>0.44</v>
      </c>
      <c r="L770" s="1">
        <v>64500000</v>
      </c>
      <c r="M770" s="1" t="s">
        <v>5896</v>
      </c>
    </row>
    <row r="771" spans="1:13" x14ac:dyDescent="0.25">
      <c r="A771" s="1" t="s">
        <v>5895</v>
      </c>
      <c r="B771" s="1">
        <v>15</v>
      </c>
      <c r="C771" s="1">
        <v>16</v>
      </c>
      <c r="D771" s="1">
        <f>IF(Table2[[#This Row],[Position]]&lt;4,3,(IF(Table2[[#This Row],[Position]]&gt;10,1,2)))</f>
        <v>1</v>
      </c>
      <c r="E771" s="1">
        <f>IF(Table2[[#This Row],[Previous Position]]&lt;4,3,(IF(Table2[[#This Row],[Previous Position]]&gt;10,1,2)))</f>
        <v>1</v>
      </c>
      <c r="F771" s="1">
        <v>40</v>
      </c>
      <c r="G771" s="1">
        <v>7.75</v>
      </c>
      <c r="H771" s="1" t="s">
        <v>5894</v>
      </c>
      <c r="I771" s="1">
        <v>0</v>
      </c>
      <c r="J771" s="1">
        <v>0</v>
      </c>
      <c r="K771" s="1">
        <v>0.67</v>
      </c>
      <c r="L771" s="1">
        <v>190000000</v>
      </c>
      <c r="M771" s="1" t="s">
        <v>5893</v>
      </c>
    </row>
    <row r="772" spans="1:13" x14ac:dyDescent="0.25">
      <c r="A772" s="1" t="s">
        <v>5892</v>
      </c>
      <c r="B772" s="1">
        <v>16</v>
      </c>
      <c r="C772" s="1">
        <v>14</v>
      </c>
      <c r="D772" s="1">
        <f>IF(Table2[[#This Row],[Position]]&lt;4,3,(IF(Table2[[#This Row],[Position]]&gt;10,1,2)))</f>
        <v>1</v>
      </c>
      <c r="E772" s="1">
        <f>IF(Table2[[#This Row],[Previous Position]]&lt;4,3,(IF(Table2[[#This Row],[Previous Position]]&gt;10,1,2)))</f>
        <v>1</v>
      </c>
      <c r="F772" s="1">
        <v>40</v>
      </c>
      <c r="G772" s="1">
        <v>0</v>
      </c>
      <c r="H772" s="1" t="s">
        <v>5891</v>
      </c>
      <c r="I772" s="1">
        <v>0</v>
      </c>
      <c r="J772" s="1">
        <v>0</v>
      </c>
      <c r="K772" s="1">
        <v>0.73</v>
      </c>
      <c r="L772" s="1">
        <v>16300000</v>
      </c>
      <c r="M772" s="1" t="s">
        <v>5890</v>
      </c>
    </row>
    <row r="773" spans="1:13" x14ac:dyDescent="0.25">
      <c r="A773" s="1" t="s">
        <v>5889</v>
      </c>
      <c r="B773" s="1">
        <v>17</v>
      </c>
      <c r="C773" s="1">
        <v>18</v>
      </c>
      <c r="D773" s="1">
        <f>IF(Table2[[#This Row],[Position]]&lt;4,3,(IF(Table2[[#This Row],[Position]]&gt;10,1,2)))</f>
        <v>1</v>
      </c>
      <c r="E773" s="1">
        <f>IF(Table2[[#This Row],[Previous Position]]&lt;4,3,(IF(Table2[[#This Row],[Previous Position]]&gt;10,1,2)))</f>
        <v>1</v>
      </c>
      <c r="F773" s="1">
        <v>50</v>
      </c>
      <c r="G773" s="1">
        <v>0</v>
      </c>
      <c r="H773" s="1" t="s">
        <v>5888</v>
      </c>
      <c r="I773" s="1">
        <v>0</v>
      </c>
      <c r="J773" s="1">
        <v>0</v>
      </c>
      <c r="K773" s="1">
        <v>0.03</v>
      </c>
      <c r="L773" s="1">
        <v>6230000</v>
      </c>
      <c r="M773" s="1" t="s">
        <v>5887</v>
      </c>
    </row>
    <row r="774" spans="1:13" x14ac:dyDescent="0.25">
      <c r="A774" s="1" t="s">
        <v>2567</v>
      </c>
      <c r="B774" s="1">
        <v>16</v>
      </c>
      <c r="C774" s="1">
        <v>14</v>
      </c>
      <c r="D774" s="1">
        <f>IF(Table2[[#This Row],[Position]]&lt;4,3,(IF(Table2[[#This Row],[Position]]&gt;10,1,2)))</f>
        <v>1</v>
      </c>
      <c r="E774" s="1">
        <f>IF(Table2[[#This Row],[Previous Position]]&lt;4,3,(IF(Table2[[#This Row],[Previous Position]]&gt;10,1,2)))</f>
        <v>1</v>
      </c>
      <c r="F774" s="1">
        <v>40</v>
      </c>
      <c r="G774" s="1">
        <v>24.98</v>
      </c>
      <c r="H774" s="1" t="s">
        <v>5685</v>
      </c>
      <c r="I774" s="1">
        <v>0</v>
      </c>
      <c r="J774" s="1">
        <v>0</v>
      </c>
      <c r="K774" s="1">
        <v>0.99</v>
      </c>
      <c r="L774" s="1">
        <v>26600000</v>
      </c>
      <c r="M774" s="1" t="s">
        <v>2568</v>
      </c>
    </row>
    <row r="775" spans="1:13" x14ac:dyDescent="0.25">
      <c r="A775" s="1" t="s">
        <v>5886</v>
      </c>
      <c r="B775" s="1">
        <v>17</v>
      </c>
      <c r="C775" s="1">
        <v>17</v>
      </c>
      <c r="D775" s="1">
        <f>IF(Table2[[#This Row],[Position]]&lt;4,3,(IF(Table2[[#This Row],[Position]]&gt;10,1,2)))</f>
        <v>1</v>
      </c>
      <c r="E775" s="1">
        <f>IF(Table2[[#This Row],[Previous Position]]&lt;4,3,(IF(Table2[[#This Row],[Previous Position]]&gt;10,1,2)))</f>
        <v>1</v>
      </c>
      <c r="F775" s="1">
        <v>50</v>
      </c>
      <c r="G775" s="1">
        <v>0</v>
      </c>
      <c r="H775" s="1" t="s">
        <v>5885</v>
      </c>
      <c r="I775" s="1">
        <v>0</v>
      </c>
      <c r="J775" s="1">
        <v>0</v>
      </c>
      <c r="K775" s="1">
        <v>0.21</v>
      </c>
      <c r="L775" s="1">
        <v>101000000</v>
      </c>
      <c r="M775" s="1" t="s">
        <v>5884</v>
      </c>
    </row>
    <row r="776" spans="1:13" x14ac:dyDescent="0.25">
      <c r="A776" s="1" t="s">
        <v>5883</v>
      </c>
      <c r="B776" s="1">
        <v>16</v>
      </c>
      <c r="C776" s="1">
        <v>15</v>
      </c>
      <c r="D776" s="1">
        <f>IF(Table2[[#This Row],[Position]]&lt;4,3,(IF(Table2[[#This Row],[Position]]&gt;10,1,2)))</f>
        <v>1</v>
      </c>
      <c r="E776" s="1">
        <f>IF(Table2[[#This Row],[Previous Position]]&lt;4,3,(IF(Table2[[#This Row],[Previous Position]]&gt;10,1,2)))</f>
        <v>1</v>
      </c>
      <c r="F776" s="1">
        <v>40</v>
      </c>
      <c r="G776" s="1">
        <v>18.05</v>
      </c>
      <c r="H776" s="1" t="s">
        <v>5737</v>
      </c>
      <c r="I776" s="1">
        <v>0</v>
      </c>
      <c r="J776" s="1">
        <v>0</v>
      </c>
      <c r="K776" s="1">
        <v>0.99</v>
      </c>
      <c r="L776" s="1">
        <v>120000000</v>
      </c>
      <c r="M776" s="1" t="s">
        <v>5882</v>
      </c>
    </row>
    <row r="777" spans="1:13" x14ac:dyDescent="0.25">
      <c r="A777" s="1" t="s">
        <v>5881</v>
      </c>
      <c r="B777" s="1">
        <v>13</v>
      </c>
      <c r="C777" s="1">
        <v>0</v>
      </c>
      <c r="D777" s="1">
        <f>IF(Table2[[#This Row],[Position]]&lt;4,3,(IF(Table2[[#This Row],[Position]]&gt;10,1,2)))</f>
        <v>1</v>
      </c>
      <c r="E777" s="1">
        <f>IF(Table2[[#This Row],[Previous Position]]&lt;4,3,(IF(Table2[[#This Row],[Previous Position]]&gt;10,1,2)))</f>
        <v>3</v>
      </c>
      <c r="F777" s="1">
        <v>20</v>
      </c>
      <c r="G777" s="1">
        <v>0</v>
      </c>
      <c r="H777" s="1" t="s">
        <v>5880</v>
      </c>
      <c r="I777" s="1">
        <v>0</v>
      </c>
      <c r="J777" s="1">
        <v>0</v>
      </c>
      <c r="K777" s="1">
        <v>0.69</v>
      </c>
      <c r="L777" s="1">
        <v>33700000</v>
      </c>
      <c r="M777" s="1" t="s">
        <v>5879</v>
      </c>
    </row>
    <row r="778" spans="1:13" x14ac:dyDescent="0.25">
      <c r="A778" s="1" t="s">
        <v>5878</v>
      </c>
      <c r="B778" s="1">
        <v>13</v>
      </c>
      <c r="C778" s="1">
        <v>11</v>
      </c>
      <c r="D778" s="1">
        <f>IF(Table2[[#This Row],[Position]]&lt;4,3,(IF(Table2[[#This Row],[Position]]&gt;10,1,2)))</f>
        <v>1</v>
      </c>
      <c r="E778" s="1">
        <f>IF(Table2[[#This Row],[Previous Position]]&lt;4,3,(IF(Table2[[#This Row],[Previous Position]]&gt;10,1,2)))</f>
        <v>1</v>
      </c>
      <c r="F778" s="1">
        <v>20</v>
      </c>
      <c r="G778" s="1">
        <v>24.92</v>
      </c>
      <c r="H778" s="1" t="s">
        <v>5877</v>
      </c>
      <c r="I778" s="1">
        <v>0</v>
      </c>
      <c r="J778" s="1">
        <v>0</v>
      </c>
      <c r="K778" s="1">
        <v>0.17</v>
      </c>
      <c r="L778" s="1">
        <v>31300000</v>
      </c>
      <c r="M778" s="1" t="s">
        <v>5876</v>
      </c>
    </row>
    <row r="779" spans="1:13" x14ac:dyDescent="0.25">
      <c r="A779" s="1" t="s">
        <v>5875</v>
      </c>
      <c r="B779" s="1">
        <v>13</v>
      </c>
      <c r="C779" s="1">
        <v>14</v>
      </c>
      <c r="D779" s="1">
        <f>IF(Table2[[#This Row],[Position]]&lt;4,3,(IF(Table2[[#This Row],[Position]]&gt;10,1,2)))</f>
        <v>1</v>
      </c>
      <c r="E779" s="1">
        <f>IF(Table2[[#This Row],[Previous Position]]&lt;4,3,(IF(Table2[[#This Row],[Previous Position]]&gt;10,1,2)))</f>
        <v>1</v>
      </c>
      <c r="F779" s="1">
        <v>20</v>
      </c>
      <c r="G779" s="1">
        <v>13.6</v>
      </c>
      <c r="H779" s="1" t="s">
        <v>5874</v>
      </c>
      <c r="I779" s="1">
        <v>0</v>
      </c>
      <c r="J779" s="1">
        <v>0</v>
      </c>
      <c r="K779" s="1">
        <v>0.9</v>
      </c>
      <c r="L779" s="1">
        <v>73000</v>
      </c>
      <c r="M779" s="1" t="s">
        <v>5873</v>
      </c>
    </row>
    <row r="780" spans="1:13" x14ac:dyDescent="0.25">
      <c r="A780" s="1" t="s">
        <v>3902</v>
      </c>
      <c r="B780" s="1">
        <v>13</v>
      </c>
      <c r="C780" s="1">
        <v>13</v>
      </c>
      <c r="D780" s="1">
        <f>IF(Table2[[#This Row],[Position]]&lt;4,3,(IF(Table2[[#This Row],[Position]]&gt;10,1,2)))</f>
        <v>1</v>
      </c>
      <c r="E780" s="1">
        <f>IF(Table2[[#This Row],[Previous Position]]&lt;4,3,(IF(Table2[[#This Row],[Previous Position]]&gt;10,1,2)))</f>
        <v>1</v>
      </c>
      <c r="F780" s="1">
        <v>20</v>
      </c>
      <c r="G780" s="1">
        <v>0</v>
      </c>
      <c r="H780" s="1" t="s">
        <v>5670</v>
      </c>
      <c r="I780" s="1">
        <v>0</v>
      </c>
      <c r="J780" s="1">
        <v>0</v>
      </c>
      <c r="K780" s="1">
        <v>1</v>
      </c>
      <c r="L780" s="1">
        <v>11700000</v>
      </c>
      <c r="M780" s="1" t="s">
        <v>3903</v>
      </c>
    </row>
    <row r="781" spans="1:13" x14ac:dyDescent="0.25">
      <c r="A781" s="1" t="s">
        <v>5872</v>
      </c>
      <c r="B781" s="1">
        <v>13</v>
      </c>
      <c r="C781" s="1">
        <v>16</v>
      </c>
      <c r="D781" s="1">
        <f>IF(Table2[[#This Row],[Position]]&lt;4,3,(IF(Table2[[#This Row],[Position]]&gt;10,1,2)))</f>
        <v>1</v>
      </c>
      <c r="E781" s="1">
        <f>IF(Table2[[#This Row],[Previous Position]]&lt;4,3,(IF(Table2[[#This Row],[Previous Position]]&gt;10,1,2)))</f>
        <v>1</v>
      </c>
      <c r="F781" s="1">
        <v>20</v>
      </c>
      <c r="G781" s="1">
        <v>0</v>
      </c>
      <c r="H781" s="1" t="s">
        <v>5871</v>
      </c>
      <c r="I781" s="1">
        <v>0</v>
      </c>
      <c r="J781" s="1">
        <v>0</v>
      </c>
      <c r="K781" s="1">
        <v>0.44</v>
      </c>
      <c r="L781" s="1">
        <v>2760000</v>
      </c>
      <c r="M781" s="1" t="s">
        <v>5870</v>
      </c>
    </row>
    <row r="782" spans="1:13" x14ac:dyDescent="0.25">
      <c r="A782" s="1" t="s">
        <v>5869</v>
      </c>
      <c r="B782" s="1">
        <v>13</v>
      </c>
      <c r="C782" s="1">
        <v>11</v>
      </c>
      <c r="D782" s="1">
        <f>IF(Table2[[#This Row],[Position]]&lt;4,3,(IF(Table2[[#This Row],[Position]]&gt;10,1,2)))</f>
        <v>1</v>
      </c>
      <c r="E782" s="1">
        <f>IF(Table2[[#This Row],[Previous Position]]&lt;4,3,(IF(Table2[[#This Row],[Previous Position]]&gt;10,1,2)))</f>
        <v>1</v>
      </c>
      <c r="F782" s="1">
        <v>20</v>
      </c>
      <c r="G782" s="1">
        <v>0</v>
      </c>
      <c r="H782" s="1" t="s">
        <v>5744</v>
      </c>
      <c r="I782" s="1">
        <v>0</v>
      </c>
      <c r="J782" s="1">
        <v>0</v>
      </c>
      <c r="K782" s="1">
        <v>0.98</v>
      </c>
      <c r="L782" s="1">
        <v>137000000</v>
      </c>
      <c r="M782" s="1" t="s">
        <v>5868</v>
      </c>
    </row>
    <row r="783" spans="1:13" x14ac:dyDescent="0.25">
      <c r="A783" s="1" t="s">
        <v>3332</v>
      </c>
      <c r="B783" s="1">
        <v>13</v>
      </c>
      <c r="C783" s="1">
        <v>14</v>
      </c>
      <c r="D783" s="1">
        <f>IF(Table2[[#This Row],[Position]]&lt;4,3,(IF(Table2[[#This Row],[Position]]&gt;10,1,2)))</f>
        <v>1</v>
      </c>
      <c r="E783" s="1">
        <f>IF(Table2[[#This Row],[Previous Position]]&lt;4,3,(IF(Table2[[#This Row],[Previous Position]]&gt;10,1,2)))</f>
        <v>1</v>
      </c>
      <c r="F783" s="1">
        <v>20</v>
      </c>
      <c r="G783" s="1">
        <v>13.23</v>
      </c>
      <c r="H783" s="1" t="s">
        <v>5811</v>
      </c>
      <c r="I783" s="1">
        <v>0</v>
      </c>
      <c r="J783" s="1">
        <v>0</v>
      </c>
      <c r="K783" s="1">
        <v>0.2</v>
      </c>
      <c r="L783" s="1">
        <v>471000000</v>
      </c>
      <c r="M783" s="1" t="s">
        <v>3333</v>
      </c>
    </row>
    <row r="784" spans="1:13" x14ac:dyDescent="0.25">
      <c r="A784" s="1" t="s">
        <v>3079</v>
      </c>
      <c r="B784" s="1">
        <v>17</v>
      </c>
      <c r="C784" s="1">
        <v>14</v>
      </c>
      <c r="D784" s="1">
        <f>IF(Table2[[#This Row],[Position]]&lt;4,3,(IF(Table2[[#This Row],[Position]]&gt;10,1,2)))</f>
        <v>1</v>
      </c>
      <c r="E784" s="1">
        <f>IF(Table2[[#This Row],[Previous Position]]&lt;4,3,(IF(Table2[[#This Row],[Previous Position]]&gt;10,1,2)))</f>
        <v>1</v>
      </c>
      <c r="F784" s="1">
        <v>40</v>
      </c>
      <c r="G784" s="1">
        <v>28.26</v>
      </c>
      <c r="H784" s="1" t="s">
        <v>5818</v>
      </c>
      <c r="I784" s="1">
        <v>0</v>
      </c>
      <c r="J784" s="1">
        <v>0</v>
      </c>
      <c r="K784" s="1">
        <v>0.88</v>
      </c>
      <c r="L784" s="1">
        <v>137000000</v>
      </c>
      <c r="M784" s="1" t="s">
        <v>3080</v>
      </c>
    </row>
    <row r="785" spans="1:13" x14ac:dyDescent="0.25">
      <c r="A785" s="1" t="s">
        <v>5867</v>
      </c>
      <c r="B785" s="1">
        <v>17</v>
      </c>
      <c r="C785" s="1">
        <v>0</v>
      </c>
      <c r="D785" s="1">
        <f>IF(Table2[[#This Row],[Position]]&lt;4,3,(IF(Table2[[#This Row],[Position]]&gt;10,1,2)))</f>
        <v>1</v>
      </c>
      <c r="E785" s="1">
        <f>IF(Table2[[#This Row],[Previous Position]]&lt;4,3,(IF(Table2[[#This Row],[Previous Position]]&gt;10,1,2)))</f>
        <v>3</v>
      </c>
      <c r="F785" s="1">
        <v>40</v>
      </c>
      <c r="G785" s="1">
        <v>18</v>
      </c>
      <c r="H785" s="1" t="s">
        <v>5834</v>
      </c>
      <c r="I785" s="1">
        <v>0</v>
      </c>
      <c r="J785" s="1">
        <v>0</v>
      </c>
      <c r="K785" s="1">
        <v>0.38</v>
      </c>
      <c r="L785" s="1">
        <v>340000000</v>
      </c>
      <c r="M785" s="1" t="s">
        <v>5866</v>
      </c>
    </row>
    <row r="786" spans="1:13" x14ac:dyDescent="0.25">
      <c r="A786" s="1" t="s">
        <v>5865</v>
      </c>
      <c r="B786" s="1">
        <v>17</v>
      </c>
      <c r="C786" s="1">
        <v>18</v>
      </c>
      <c r="D786" s="1">
        <f>IF(Table2[[#This Row],[Position]]&lt;4,3,(IF(Table2[[#This Row],[Position]]&gt;10,1,2)))</f>
        <v>1</v>
      </c>
      <c r="E786" s="1">
        <f>IF(Table2[[#This Row],[Previous Position]]&lt;4,3,(IF(Table2[[#This Row],[Previous Position]]&gt;10,1,2)))</f>
        <v>1</v>
      </c>
      <c r="F786" s="1">
        <v>40</v>
      </c>
      <c r="G786" s="1">
        <v>8.68</v>
      </c>
      <c r="H786" s="1" t="s">
        <v>5727</v>
      </c>
      <c r="I786" s="1">
        <v>0</v>
      </c>
      <c r="J786" s="1">
        <v>0</v>
      </c>
      <c r="K786" s="1">
        <v>0.61</v>
      </c>
      <c r="L786" s="1">
        <v>908000</v>
      </c>
      <c r="M786" s="1" t="s">
        <v>5864</v>
      </c>
    </row>
    <row r="787" spans="1:13" x14ac:dyDescent="0.25">
      <c r="A787" s="1" t="s">
        <v>5863</v>
      </c>
      <c r="B787" s="1">
        <v>17</v>
      </c>
      <c r="C787" s="1">
        <v>17</v>
      </c>
      <c r="D787" s="1">
        <f>IF(Table2[[#This Row],[Position]]&lt;4,3,(IF(Table2[[#This Row],[Position]]&gt;10,1,2)))</f>
        <v>1</v>
      </c>
      <c r="E787" s="1">
        <f>IF(Table2[[#This Row],[Previous Position]]&lt;4,3,(IF(Table2[[#This Row],[Previous Position]]&gt;10,1,2)))</f>
        <v>1</v>
      </c>
      <c r="F787" s="1">
        <v>40</v>
      </c>
      <c r="G787" s="1">
        <v>0</v>
      </c>
      <c r="H787" s="1" t="s">
        <v>5847</v>
      </c>
      <c r="I787" s="1">
        <v>0</v>
      </c>
      <c r="J787" s="1">
        <v>0</v>
      </c>
      <c r="K787" s="1">
        <v>0.12</v>
      </c>
      <c r="L787" s="1">
        <v>32400000</v>
      </c>
      <c r="M787" s="1" t="s">
        <v>5862</v>
      </c>
    </row>
    <row r="788" spans="1:13" x14ac:dyDescent="0.25">
      <c r="A788" s="1" t="s">
        <v>5861</v>
      </c>
      <c r="B788" s="1">
        <v>17</v>
      </c>
      <c r="C788" s="1">
        <v>20</v>
      </c>
      <c r="D788" s="1">
        <f>IF(Table2[[#This Row],[Position]]&lt;4,3,(IF(Table2[[#This Row],[Position]]&gt;10,1,2)))</f>
        <v>1</v>
      </c>
      <c r="E788" s="1">
        <f>IF(Table2[[#This Row],[Previous Position]]&lt;4,3,(IF(Table2[[#This Row],[Previous Position]]&gt;10,1,2)))</f>
        <v>1</v>
      </c>
      <c r="F788" s="1">
        <v>40</v>
      </c>
      <c r="G788" s="1">
        <v>12.53</v>
      </c>
      <c r="H788" s="1" t="s">
        <v>5789</v>
      </c>
      <c r="I788" s="1">
        <v>0</v>
      </c>
      <c r="J788" s="1">
        <v>0</v>
      </c>
      <c r="K788" s="1">
        <v>0.76</v>
      </c>
      <c r="L788" s="1">
        <v>756000000</v>
      </c>
      <c r="M788" s="1" t="s">
        <v>5860</v>
      </c>
    </row>
    <row r="789" spans="1:13" x14ac:dyDescent="0.25">
      <c r="A789" s="1" t="s">
        <v>3172</v>
      </c>
      <c r="B789" s="1">
        <v>17</v>
      </c>
      <c r="C789" s="1">
        <v>19</v>
      </c>
      <c r="D789" s="1">
        <f>IF(Table2[[#This Row],[Position]]&lt;4,3,(IF(Table2[[#This Row],[Position]]&gt;10,1,2)))</f>
        <v>1</v>
      </c>
      <c r="E789" s="1">
        <f>IF(Table2[[#This Row],[Previous Position]]&lt;4,3,(IF(Table2[[#This Row],[Previous Position]]&gt;10,1,2)))</f>
        <v>1</v>
      </c>
      <c r="F789" s="1">
        <v>40</v>
      </c>
      <c r="G789" s="1">
        <v>5.56</v>
      </c>
      <c r="H789" s="1" t="s">
        <v>5744</v>
      </c>
      <c r="I789" s="1">
        <v>0</v>
      </c>
      <c r="J789" s="1">
        <v>0</v>
      </c>
      <c r="K789" s="1">
        <v>0.13</v>
      </c>
      <c r="L789" s="1">
        <v>32600000</v>
      </c>
      <c r="M789" s="1" t="s">
        <v>3173</v>
      </c>
    </row>
    <row r="790" spans="1:13" x14ac:dyDescent="0.25">
      <c r="A790" s="1" t="s">
        <v>5859</v>
      </c>
      <c r="B790" s="1">
        <v>15</v>
      </c>
      <c r="C790" s="1">
        <v>0</v>
      </c>
      <c r="D790" s="1">
        <f>IF(Table2[[#This Row],[Position]]&lt;4,3,(IF(Table2[[#This Row],[Position]]&gt;10,1,2)))</f>
        <v>1</v>
      </c>
      <c r="E790" s="1">
        <f>IF(Table2[[#This Row],[Previous Position]]&lt;4,3,(IF(Table2[[#This Row],[Previous Position]]&gt;10,1,2)))</f>
        <v>3</v>
      </c>
      <c r="F790" s="1">
        <v>30</v>
      </c>
      <c r="G790" s="1">
        <v>0.82</v>
      </c>
      <c r="H790" s="1" t="s">
        <v>5858</v>
      </c>
      <c r="I790" s="1">
        <v>0</v>
      </c>
      <c r="J790" s="1">
        <v>0</v>
      </c>
      <c r="K790" s="1">
        <v>0.06</v>
      </c>
      <c r="L790" s="1">
        <v>8000</v>
      </c>
      <c r="M790" s="1" t="s">
        <v>5857</v>
      </c>
    </row>
    <row r="791" spans="1:13" x14ac:dyDescent="0.25">
      <c r="A791" s="1" t="s">
        <v>5856</v>
      </c>
      <c r="B791" s="1">
        <v>16</v>
      </c>
      <c r="C791" s="1">
        <v>13</v>
      </c>
      <c r="D791" s="1">
        <f>IF(Table2[[#This Row],[Position]]&lt;4,3,(IF(Table2[[#This Row],[Position]]&gt;10,1,2)))</f>
        <v>1</v>
      </c>
      <c r="E791" s="1">
        <f>IF(Table2[[#This Row],[Previous Position]]&lt;4,3,(IF(Table2[[#This Row],[Previous Position]]&gt;10,1,2)))</f>
        <v>1</v>
      </c>
      <c r="F791" s="1">
        <v>30</v>
      </c>
      <c r="G791" s="1">
        <v>20.29</v>
      </c>
      <c r="H791" s="1" t="s">
        <v>5773</v>
      </c>
      <c r="I791" s="1">
        <v>0</v>
      </c>
      <c r="J791" s="1">
        <v>0</v>
      </c>
      <c r="K791" s="1">
        <v>0.98</v>
      </c>
      <c r="L791" s="1">
        <v>462000</v>
      </c>
      <c r="M791" s="1" t="s">
        <v>5855</v>
      </c>
    </row>
    <row r="792" spans="1:13" x14ac:dyDescent="0.25">
      <c r="A792" s="1" t="s">
        <v>5854</v>
      </c>
      <c r="B792" s="1">
        <v>20</v>
      </c>
      <c r="C792" s="1">
        <v>20</v>
      </c>
      <c r="D792" s="1">
        <f>IF(Table2[[#This Row],[Position]]&lt;4,3,(IF(Table2[[#This Row],[Position]]&gt;10,1,2)))</f>
        <v>1</v>
      </c>
      <c r="E792" s="1">
        <f>IF(Table2[[#This Row],[Previous Position]]&lt;4,3,(IF(Table2[[#This Row],[Previous Position]]&gt;10,1,2)))</f>
        <v>1</v>
      </c>
      <c r="F792" s="1">
        <v>50</v>
      </c>
      <c r="G792" s="1">
        <v>0</v>
      </c>
      <c r="H792" s="1" t="s">
        <v>5853</v>
      </c>
      <c r="I792" s="1">
        <v>0</v>
      </c>
      <c r="J792" s="1">
        <v>0</v>
      </c>
      <c r="K792" s="1">
        <v>0.15</v>
      </c>
      <c r="L792" s="1">
        <v>22000</v>
      </c>
      <c r="M792" s="1" t="s">
        <v>5852</v>
      </c>
    </row>
    <row r="793" spans="1:13" x14ac:dyDescent="0.25">
      <c r="A793" s="1" t="s">
        <v>3462</v>
      </c>
      <c r="B793" s="1">
        <v>16</v>
      </c>
      <c r="C793" s="1">
        <v>20</v>
      </c>
      <c r="D793" s="1">
        <f>IF(Table2[[#This Row],[Position]]&lt;4,3,(IF(Table2[[#This Row],[Position]]&gt;10,1,2)))</f>
        <v>1</v>
      </c>
      <c r="E793" s="1">
        <f>IF(Table2[[#This Row],[Previous Position]]&lt;4,3,(IF(Table2[[#This Row],[Previous Position]]&gt;10,1,2)))</f>
        <v>1</v>
      </c>
      <c r="F793" s="1">
        <v>30</v>
      </c>
      <c r="G793" s="1">
        <v>61.74</v>
      </c>
      <c r="H793" s="1" t="s">
        <v>5723</v>
      </c>
      <c r="I793" s="1">
        <v>0</v>
      </c>
      <c r="J793" s="1">
        <v>0</v>
      </c>
      <c r="K793" s="1">
        <v>1</v>
      </c>
      <c r="L793" s="1">
        <v>43400000</v>
      </c>
      <c r="M793" s="1" t="s">
        <v>3463</v>
      </c>
    </row>
    <row r="794" spans="1:13" x14ac:dyDescent="0.25">
      <c r="A794" s="1" t="s">
        <v>2699</v>
      </c>
      <c r="B794" s="1">
        <v>18</v>
      </c>
      <c r="C794" s="1">
        <v>16</v>
      </c>
      <c r="D794" s="1">
        <f>IF(Table2[[#This Row],[Position]]&lt;4,3,(IF(Table2[[#This Row],[Position]]&gt;10,1,2)))</f>
        <v>1</v>
      </c>
      <c r="E794" s="1">
        <f>IF(Table2[[#This Row],[Previous Position]]&lt;4,3,(IF(Table2[[#This Row],[Previous Position]]&gt;10,1,2)))</f>
        <v>1</v>
      </c>
      <c r="F794" s="1">
        <v>50</v>
      </c>
      <c r="G794" s="1">
        <v>0</v>
      </c>
      <c r="H794" s="1" t="s">
        <v>5851</v>
      </c>
      <c r="I794" s="1">
        <v>0</v>
      </c>
      <c r="J794" s="1">
        <v>0</v>
      </c>
      <c r="K794" s="1">
        <v>0.56000000000000005</v>
      </c>
      <c r="L794" s="1">
        <v>29100000</v>
      </c>
      <c r="M794" s="1" t="s">
        <v>2700</v>
      </c>
    </row>
    <row r="795" spans="1:13" x14ac:dyDescent="0.25">
      <c r="A795" s="1" t="s">
        <v>5850</v>
      </c>
      <c r="B795" s="1">
        <v>16</v>
      </c>
      <c r="C795" s="1">
        <v>17</v>
      </c>
      <c r="D795" s="1">
        <f>IF(Table2[[#This Row],[Position]]&lt;4,3,(IF(Table2[[#This Row],[Position]]&gt;10,1,2)))</f>
        <v>1</v>
      </c>
      <c r="E795" s="1">
        <f>IF(Table2[[#This Row],[Previous Position]]&lt;4,3,(IF(Table2[[#This Row],[Previous Position]]&gt;10,1,2)))</f>
        <v>1</v>
      </c>
      <c r="F795" s="1">
        <v>30</v>
      </c>
      <c r="G795" s="1">
        <v>0</v>
      </c>
      <c r="H795" s="1" t="s">
        <v>5683</v>
      </c>
      <c r="I795" s="1">
        <v>0</v>
      </c>
      <c r="J795" s="1">
        <v>0</v>
      </c>
      <c r="K795" s="1">
        <v>0.93</v>
      </c>
      <c r="L795" s="1">
        <v>90900000</v>
      </c>
      <c r="M795" s="1" t="s">
        <v>5849</v>
      </c>
    </row>
    <row r="796" spans="1:13" x14ac:dyDescent="0.25">
      <c r="A796" s="1" t="s">
        <v>5848</v>
      </c>
      <c r="B796" s="1">
        <v>20</v>
      </c>
      <c r="C796" s="1">
        <v>19</v>
      </c>
      <c r="D796" s="1">
        <f>IF(Table2[[#This Row],[Position]]&lt;4,3,(IF(Table2[[#This Row],[Position]]&gt;10,1,2)))</f>
        <v>1</v>
      </c>
      <c r="E796" s="1">
        <f>IF(Table2[[#This Row],[Previous Position]]&lt;4,3,(IF(Table2[[#This Row],[Previous Position]]&gt;10,1,2)))</f>
        <v>1</v>
      </c>
      <c r="F796" s="1">
        <v>50</v>
      </c>
      <c r="G796" s="1">
        <v>0</v>
      </c>
      <c r="H796" s="1" t="s">
        <v>5847</v>
      </c>
      <c r="I796" s="1">
        <v>0</v>
      </c>
      <c r="J796" s="1">
        <v>0</v>
      </c>
      <c r="K796" s="1">
        <v>0.05</v>
      </c>
      <c r="L796" s="1">
        <v>1820000</v>
      </c>
      <c r="M796" s="1" t="s">
        <v>5846</v>
      </c>
    </row>
    <row r="797" spans="1:13" x14ac:dyDescent="0.25">
      <c r="A797" s="1" t="s">
        <v>5845</v>
      </c>
      <c r="B797" s="1">
        <v>19</v>
      </c>
      <c r="C797" s="1">
        <v>18</v>
      </c>
      <c r="D797" s="1">
        <f>IF(Table2[[#This Row],[Position]]&lt;4,3,(IF(Table2[[#This Row],[Position]]&gt;10,1,2)))</f>
        <v>1</v>
      </c>
      <c r="E797" s="1">
        <f>IF(Table2[[#This Row],[Previous Position]]&lt;4,3,(IF(Table2[[#This Row],[Previous Position]]&gt;10,1,2)))</f>
        <v>1</v>
      </c>
      <c r="F797" s="1">
        <v>50</v>
      </c>
      <c r="G797" s="1">
        <v>27.41</v>
      </c>
      <c r="H797" s="1" t="s">
        <v>5670</v>
      </c>
      <c r="I797" s="1">
        <v>0</v>
      </c>
      <c r="J797" s="1">
        <v>0</v>
      </c>
      <c r="K797" s="1">
        <v>0.87</v>
      </c>
      <c r="L797" s="1">
        <v>62000000</v>
      </c>
      <c r="M797" s="1" t="s">
        <v>5844</v>
      </c>
    </row>
    <row r="798" spans="1:13" x14ac:dyDescent="0.25">
      <c r="A798" s="1" t="s">
        <v>4365</v>
      </c>
      <c r="B798" s="1">
        <v>20</v>
      </c>
      <c r="C798" s="1">
        <v>20</v>
      </c>
      <c r="D798" s="1">
        <f>IF(Table2[[#This Row],[Position]]&lt;4,3,(IF(Table2[[#This Row],[Position]]&gt;10,1,2)))</f>
        <v>1</v>
      </c>
      <c r="E798" s="1">
        <f>IF(Table2[[#This Row],[Previous Position]]&lt;4,3,(IF(Table2[[#This Row],[Previous Position]]&gt;10,1,2)))</f>
        <v>1</v>
      </c>
      <c r="F798" s="1">
        <v>50</v>
      </c>
      <c r="G798" s="1">
        <v>0</v>
      </c>
      <c r="H798" s="1" t="s">
        <v>5670</v>
      </c>
      <c r="I798" s="1">
        <v>0</v>
      </c>
      <c r="J798" s="1">
        <v>0</v>
      </c>
      <c r="K798" s="1">
        <v>0.56000000000000005</v>
      </c>
      <c r="L798" s="1">
        <v>397000000</v>
      </c>
      <c r="M798" s="1" t="s">
        <v>4366</v>
      </c>
    </row>
    <row r="799" spans="1:13" x14ac:dyDescent="0.25">
      <c r="A799" s="1" t="s">
        <v>5843</v>
      </c>
      <c r="B799" s="1">
        <v>16</v>
      </c>
      <c r="C799" s="1">
        <v>20</v>
      </c>
      <c r="D799" s="1">
        <f>IF(Table2[[#This Row],[Position]]&lt;4,3,(IF(Table2[[#This Row],[Position]]&gt;10,1,2)))</f>
        <v>1</v>
      </c>
      <c r="E799" s="1">
        <f>IF(Table2[[#This Row],[Previous Position]]&lt;4,3,(IF(Table2[[#This Row],[Previous Position]]&gt;10,1,2)))</f>
        <v>1</v>
      </c>
      <c r="F799" s="1">
        <v>30</v>
      </c>
      <c r="G799" s="1">
        <v>0</v>
      </c>
      <c r="H799" s="1" t="s">
        <v>5842</v>
      </c>
      <c r="I799" s="1">
        <v>0</v>
      </c>
      <c r="J799" s="1">
        <v>0</v>
      </c>
      <c r="K799" s="1">
        <v>0.31</v>
      </c>
      <c r="L799" s="1">
        <v>16600000</v>
      </c>
      <c r="M799" s="1" t="s">
        <v>5841</v>
      </c>
    </row>
    <row r="800" spans="1:13" x14ac:dyDescent="0.25">
      <c r="A800" s="1" t="s">
        <v>5840</v>
      </c>
      <c r="B800" s="1">
        <v>18</v>
      </c>
      <c r="C800" s="1">
        <v>0</v>
      </c>
      <c r="D800" s="1">
        <f>IF(Table2[[#This Row],[Position]]&lt;4,3,(IF(Table2[[#This Row],[Position]]&gt;10,1,2)))</f>
        <v>1</v>
      </c>
      <c r="E800" s="1">
        <f>IF(Table2[[#This Row],[Previous Position]]&lt;4,3,(IF(Table2[[#This Row],[Previous Position]]&gt;10,1,2)))</f>
        <v>3</v>
      </c>
      <c r="F800" s="1">
        <v>50</v>
      </c>
      <c r="G800" s="1">
        <v>0</v>
      </c>
      <c r="H800" s="1" t="s">
        <v>5839</v>
      </c>
      <c r="I800" s="1">
        <v>0</v>
      </c>
      <c r="J800" s="1">
        <v>0</v>
      </c>
      <c r="K800" s="1">
        <v>0.15</v>
      </c>
      <c r="L800" s="1">
        <v>63000000</v>
      </c>
      <c r="M800" s="1" t="s">
        <v>5838</v>
      </c>
    </row>
    <row r="801" spans="1:13" x14ac:dyDescent="0.25">
      <c r="A801" s="1" t="s">
        <v>5837</v>
      </c>
      <c r="B801" s="1">
        <v>20</v>
      </c>
      <c r="C801" s="1">
        <v>19</v>
      </c>
      <c r="D801" s="1">
        <f>IF(Table2[[#This Row],[Position]]&lt;4,3,(IF(Table2[[#This Row],[Position]]&gt;10,1,2)))</f>
        <v>1</v>
      </c>
      <c r="E801" s="1">
        <f>IF(Table2[[#This Row],[Previous Position]]&lt;4,3,(IF(Table2[[#This Row],[Previous Position]]&gt;10,1,2)))</f>
        <v>1</v>
      </c>
      <c r="F801" s="1">
        <v>50</v>
      </c>
      <c r="G801" s="1">
        <v>5.71</v>
      </c>
      <c r="H801" s="1" t="s">
        <v>5826</v>
      </c>
      <c r="I801" s="1">
        <v>0</v>
      </c>
      <c r="J801" s="1">
        <v>0</v>
      </c>
      <c r="K801" s="1">
        <v>0.11</v>
      </c>
      <c r="L801" s="1">
        <v>93900000</v>
      </c>
      <c r="M801" s="1" t="s">
        <v>5836</v>
      </c>
    </row>
    <row r="802" spans="1:13" x14ac:dyDescent="0.25">
      <c r="A802" s="1" t="s">
        <v>5835</v>
      </c>
      <c r="B802" s="1">
        <v>15</v>
      </c>
      <c r="C802" s="1">
        <v>10</v>
      </c>
      <c r="D802" s="1">
        <f>IF(Table2[[#This Row],[Position]]&lt;4,3,(IF(Table2[[#This Row],[Position]]&gt;10,1,2)))</f>
        <v>1</v>
      </c>
      <c r="E802" s="1">
        <f>IF(Table2[[#This Row],[Previous Position]]&lt;4,3,(IF(Table2[[#This Row],[Previous Position]]&gt;10,1,2)))</f>
        <v>2</v>
      </c>
      <c r="F802" s="1">
        <v>30</v>
      </c>
      <c r="G802" s="1">
        <v>37.86</v>
      </c>
      <c r="H802" s="1" t="s">
        <v>5834</v>
      </c>
      <c r="I802" s="1">
        <v>0</v>
      </c>
      <c r="J802" s="1">
        <v>0</v>
      </c>
      <c r="K802" s="1">
        <v>0.94</v>
      </c>
      <c r="L802" s="1">
        <v>278000000</v>
      </c>
      <c r="M802" s="1" t="s">
        <v>5833</v>
      </c>
    </row>
    <row r="803" spans="1:13" x14ac:dyDescent="0.25">
      <c r="A803" s="1" t="s">
        <v>1141</v>
      </c>
      <c r="B803" s="1">
        <v>19</v>
      </c>
      <c r="C803" s="1">
        <v>0</v>
      </c>
      <c r="D803" s="1">
        <f>IF(Table2[[#This Row],[Position]]&lt;4,3,(IF(Table2[[#This Row],[Position]]&gt;10,1,2)))</f>
        <v>1</v>
      </c>
      <c r="E803" s="1">
        <f>IF(Table2[[#This Row],[Previous Position]]&lt;4,3,(IF(Table2[[#This Row],[Previous Position]]&gt;10,1,2)))</f>
        <v>3</v>
      </c>
      <c r="F803" s="1">
        <v>50</v>
      </c>
      <c r="G803" s="1">
        <v>41.66</v>
      </c>
      <c r="H803" s="1" t="s">
        <v>5660</v>
      </c>
      <c r="I803" s="1">
        <v>0</v>
      </c>
      <c r="J803" s="1">
        <v>0</v>
      </c>
      <c r="K803" s="1">
        <v>0.92</v>
      </c>
      <c r="L803" s="1">
        <v>26400000</v>
      </c>
      <c r="M803" s="1" t="s">
        <v>1142</v>
      </c>
    </row>
    <row r="804" spans="1:13" x14ac:dyDescent="0.25">
      <c r="A804" s="1" t="s">
        <v>1451</v>
      </c>
      <c r="B804" s="1">
        <v>18</v>
      </c>
      <c r="C804" s="1">
        <v>13</v>
      </c>
      <c r="D804" s="1">
        <f>IF(Table2[[#This Row],[Position]]&lt;4,3,(IF(Table2[[#This Row],[Position]]&gt;10,1,2)))</f>
        <v>1</v>
      </c>
      <c r="E804" s="1">
        <f>IF(Table2[[#This Row],[Previous Position]]&lt;4,3,(IF(Table2[[#This Row],[Previous Position]]&gt;10,1,2)))</f>
        <v>1</v>
      </c>
      <c r="F804" s="1">
        <v>50</v>
      </c>
      <c r="G804" s="1">
        <v>9.02</v>
      </c>
      <c r="H804" s="1" t="s">
        <v>5766</v>
      </c>
      <c r="I804" s="1">
        <v>0</v>
      </c>
      <c r="J804" s="1">
        <v>0</v>
      </c>
      <c r="K804" s="1">
        <v>0.79</v>
      </c>
      <c r="L804" s="1">
        <v>5100000</v>
      </c>
      <c r="M804" s="1" t="s">
        <v>1453</v>
      </c>
    </row>
    <row r="805" spans="1:13" x14ac:dyDescent="0.25">
      <c r="A805" s="1" t="s">
        <v>2773</v>
      </c>
      <c r="B805" s="1">
        <v>15</v>
      </c>
      <c r="C805" s="1">
        <v>0</v>
      </c>
      <c r="D805" s="1">
        <f>IF(Table2[[#This Row],[Position]]&lt;4,3,(IF(Table2[[#This Row],[Position]]&gt;10,1,2)))</f>
        <v>1</v>
      </c>
      <c r="E805" s="1">
        <f>IF(Table2[[#This Row],[Previous Position]]&lt;4,3,(IF(Table2[[#This Row],[Previous Position]]&gt;10,1,2)))</f>
        <v>3</v>
      </c>
      <c r="F805" s="1">
        <v>30</v>
      </c>
      <c r="G805" s="1">
        <v>12.68</v>
      </c>
      <c r="H805" s="1" t="s">
        <v>5832</v>
      </c>
      <c r="I805" s="1">
        <v>0</v>
      </c>
      <c r="J805" s="1">
        <v>0</v>
      </c>
      <c r="K805" s="1">
        <v>0.81</v>
      </c>
      <c r="L805" s="1">
        <v>249000000</v>
      </c>
      <c r="M805" s="1" t="s">
        <v>2774</v>
      </c>
    </row>
    <row r="806" spans="1:13" x14ac:dyDescent="0.25">
      <c r="A806" s="1" t="s">
        <v>5831</v>
      </c>
      <c r="B806" s="1">
        <v>19</v>
      </c>
      <c r="C806" s="1">
        <v>0</v>
      </c>
      <c r="D806" s="1">
        <f>IF(Table2[[#This Row],[Position]]&lt;4,3,(IF(Table2[[#This Row],[Position]]&gt;10,1,2)))</f>
        <v>1</v>
      </c>
      <c r="E806" s="1">
        <f>IF(Table2[[#This Row],[Previous Position]]&lt;4,3,(IF(Table2[[#This Row],[Previous Position]]&gt;10,1,2)))</f>
        <v>3</v>
      </c>
      <c r="F806" s="1">
        <v>50</v>
      </c>
      <c r="G806" s="1">
        <v>15.65</v>
      </c>
      <c r="H806" s="1" t="s">
        <v>5705</v>
      </c>
      <c r="I806" s="1">
        <v>0</v>
      </c>
      <c r="J806" s="1">
        <v>0</v>
      </c>
      <c r="K806" s="1">
        <v>0.95</v>
      </c>
      <c r="L806" s="1">
        <v>434000000</v>
      </c>
      <c r="M806" s="1" t="s">
        <v>5830</v>
      </c>
    </row>
    <row r="807" spans="1:13" x14ac:dyDescent="0.25">
      <c r="A807" s="1" t="s">
        <v>5829</v>
      </c>
      <c r="B807" s="1">
        <v>20</v>
      </c>
      <c r="C807" s="1">
        <v>0</v>
      </c>
      <c r="D807" s="1">
        <f>IF(Table2[[#This Row],[Position]]&lt;4,3,(IF(Table2[[#This Row],[Position]]&gt;10,1,2)))</f>
        <v>1</v>
      </c>
      <c r="E807" s="1">
        <f>IF(Table2[[#This Row],[Previous Position]]&lt;4,3,(IF(Table2[[#This Row],[Previous Position]]&gt;10,1,2)))</f>
        <v>3</v>
      </c>
      <c r="F807" s="1">
        <v>50</v>
      </c>
      <c r="G807" s="1">
        <v>25.37</v>
      </c>
      <c r="H807" s="1" t="s">
        <v>5741</v>
      </c>
      <c r="I807" s="1">
        <v>0</v>
      </c>
      <c r="J807" s="1">
        <v>0</v>
      </c>
      <c r="K807" s="1">
        <v>0.92</v>
      </c>
      <c r="L807" s="1">
        <v>24700000</v>
      </c>
      <c r="M807" s="1" t="s">
        <v>5828</v>
      </c>
    </row>
    <row r="808" spans="1:13" x14ac:dyDescent="0.25">
      <c r="A808" s="1" t="s">
        <v>5827</v>
      </c>
      <c r="B808" s="1">
        <v>18</v>
      </c>
      <c r="C808" s="1">
        <v>20</v>
      </c>
      <c r="D808" s="1">
        <f>IF(Table2[[#This Row],[Position]]&lt;4,3,(IF(Table2[[#This Row],[Position]]&gt;10,1,2)))</f>
        <v>1</v>
      </c>
      <c r="E808" s="1">
        <f>IF(Table2[[#This Row],[Previous Position]]&lt;4,3,(IF(Table2[[#This Row],[Previous Position]]&gt;10,1,2)))</f>
        <v>1</v>
      </c>
      <c r="F808" s="1">
        <v>50</v>
      </c>
      <c r="G808" s="1">
        <v>0</v>
      </c>
      <c r="H808" s="1" t="s">
        <v>5826</v>
      </c>
      <c r="I808" s="1">
        <v>0</v>
      </c>
      <c r="J808" s="1">
        <v>0</v>
      </c>
      <c r="K808" s="1">
        <v>0.1</v>
      </c>
      <c r="L808" s="1">
        <v>124000000</v>
      </c>
      <c r="M808" s="1" t="s">
        <v>5825</v>
      </c>
    </row>
    <row r="809" spans="1:13" x14ac:dyDescent="0.25">
      <c r="A809" s="1" t="s">
        <v>5824</v>
      </c>
      <c r="B809" s="1">
        <v>20</v>
      </c>
      <c r="C809" s="1">
        <v>0</v>
      </c>
      <c r="D809" s="1">
        <f>IF(Table2[[#This Row],[Position]]&lt;4,3,(IF(Table2[[#This Row],[Position]]&gt;10,1,2)))</f>
        <v>1</v>
      </c>
      <c r="E809" s="1">
        <f>IF(Table2[[#This Row],[Previous Position]]&lt;4,3,(IF(Table2[[#This Row],[Previous Position]]&gt;10,1,2)))</f>
        <v>3</v>
      </c>
      <c r="F809" s="1">
        <v>50</v>
      </c>
      <c r="G809" s="1">
        <v>0</v>
      </c>
      <c r="H809" s="1" t="s">
        <v>5773</v>
      </c>
      <c r="I809" s="1">
        <v>0</v>
      </c>
      <c r="J809" s="1">
        <v>0</v>
      </c>
      <c r="K809" s="1">
        <v>0.12</v>
      </c>
      <c r="L809" s="1">
        <v>1860000</v>
      </c>
      <c r="M809" s="1" t="s">
        <v>5823</v>
      </c>
    </row>
    <row r="810" spans="1:13" x14ac:dyDescent="0.25">
      <c r="A810" s="1" t="s">
        <v>5822</v>
      </c>
      <c r="B810" s="1">
        <v>16</v>
      </c>
      <c r="C810" s="1">
        <v>0</v>
      </c>
      <c r="D810" s="1">
        <f>IF(Table2[[#This Row],[Position]]&lt;4,3,(IF(Table2[[#This Row],[Position]]&gt;10,1,2)))</f>
        <v>1</v>
      </c>
      <c r="E810" s="1">
        <f>IF(Table2[[#This Row],[Previous Position]]&lt;4,3,(IF(Table2[[#This Row],[Previous Position]]&gt;10,1,2)))</f>
        <v>3</v>
      </c>
      <c r="F810" s="1">
        <v>30</v>
      </c>
      <c r="G810" s="1">
        <v>0</v>
      </c>
      <c r="H810" s="1" t="s">
        <v>5750</v>
      </c>
      <c r="I810" s="1">
        <v>0</v>
      </c>
      <c r="J810" s="1">
        <v>0</v>
      </c>
      <c r="K810" s="1">
        <v>0.05</v>
      </c>
      <c r="L810" s="1">
        <v>236000000</v>
      </c>
      <c r="M810" s="1" t="s">
        <v>5821</v>
      </c>
    </row>
    <row r="811" spans="1:13" x14ac:dyDescent="0.25">
      <c r="A811" s="1" t="s">
        <v>5820</v>
      </c>
      <c r="B811" s="1">
        <v>15</v>
      </c>
      <c r="C811" s="1">
        <v>17</v>
      </c>
      <c r="D811" s="1">
        <f>IF(Table2[[#This Row],[Position]]&lt;4,3,(IF(Table2[[#This Row],[Position]]&gt;10,1,2)))</f>
        <v>1</v>
      </c>
      <c r="E811" s="1">
        <f>IF(Table2[[#This Row],[Previous Position]]&lt;4,3,(IF(Table2[[#This Row],[Previous Position]]&gt;10,1,2)))</f>
        <v>1</v>
      </c>
      <c r="F811" s="1">
        <v>30</v>
      </c>
      <c r="G811" s="1">
        <v>8.19</v>
      </c>
      <c r="H811" s="1" t="s">
        <v>5789</v>
      </c>
      <c r="I811" s="1">
        <v>0</v>
      </c>
      <c r="J811" s="1">
        <v>0</v>
      </c>
      <c r="K811" s="1">
        <v>0.75</v>
      </c>
      <c r="L811" s="1">
        <v>509000000</v>
      </c>
      <c r="M811" s="1" t="s">
        <v>5819</v>
      </c>
    </row>
    <row r="812" spans="1:13" x14ac:dyDescent="0.25">
      <c r="A812" s="1" t="s">
        <v>2394</v>
      </c>
      <c r="B812" s="1">
        <v>15</v>
      </c>
      <c r="C812" s="1">
        <v>14</v>
      </c>
      <c r="D812" s="1">
        <f>IF(Table2[[#This Row],[Position]]&lt;4,3,(IF(Table2[[#This Row],[Position]]&gt;10,1,2)))</f>
        <v>1</v>
      </c>
      <c r="E812" s="1">
        <f>IF(Table2[[#This Row],[Previous Position]]&lt;4,3,(IF(Table2[[#This Row],[Previous Position]]&gt;10,1,2)))</f>
        <v>1</v>
      </c>
      <c r="F812" s="1">
        <v>30</v>
      </c>
      <c r="G812" s="1">
        <v>0</v>
      </c>
      <c r="H812" s="1" t="s">
        <v>5818</v>
      </c>
      <c r="I812" s="1">
        <v>0</v>
      </c>
      <c r="J812" s="1">
        <v>0</v>
      </c>
      <c r="K812" s="1">
        <v>0.97</v>
      </c>
      <c r="L812" s="1">
        <v>30200000</v>
      </c>
      <c r="M812" s="1" t="s">
        <v>2395</v>
      </c>
    </row>
    <row r="813" spans="1:13" x14ac:dyDescent="0.25">
      <c r="A813" s="1" t="s">
        <v>2394</v>
      </c>
      <c r="B813" s="1">
        <v>16</v>
      </c>
      <c r="C813" s="1">
        <v>15</v>
      </c>
      <c r="D813" s="1">
        <f>IF(Table2[[#This Row],[Position]]&lt;4,3,(IF(Table2[[#This Row],[Position]]&gt;10,1,2)))</f>
        <v>1</v>
      </c>
      <c r="E813" s="1">
        <f>IF(Table2[[#This Row],[Previous Position]]&lt;4,3,(IF(Table2[[#This Row],[Previous Position]]&gt;10,1,2)))</f>
        <v>1</v>
      </c>
      <c r="F813" s="1">
        <v>30</v>
      </c>
      <c r="G813" s="1">
        <v>0</v>
      </c>
      <c r="H813" s="1" t="s">
        <v>5662</v>
      </c>
      <c r="I813" s="1">
        <v>0</v>
      </c>
      <c r="J813" s="1">
        <v>0</v>
      </c>
      <c r="K813" s="1">
        <v>0.97</v>
      </c>
      <c r="L813" s="1">
        <v>30200000</v>
      </c>
      <c r="M813" s="1" t="s">
        <v>2395</v>
      </c>
    </row>
    <row r="814" spans="1:13" x14ac:dyDescent="0.25">
      <c r="A814" s="1" t="s">
        <v>2860</v>
      </c>
      <c r="B814" s="1">
        <v>18</v>
      </c>
      <c r="C814" s="1">
        <v>0</v>
      </c>
      <c r="D814" s="1">
        <f>IF(Table2[[#This Row],[Position]]&lt;4,3,(IF(Table2[[#This Row],[Position]]&gt;10,1,2)))</f>
        <v>1</v>
      </c>
      <c r="E814" s="1">
        <f>IF(Table2[[#This Row],[Previous Position]]&lt;4,3,(IF(Table2[[#This Row],[Previous Position]]&gt;10,1,2)))</f>
        <v>3</v>
      </c>
      <c r="F814" s="1">
        <v>50</v>
      </c>
      <c r="G814" s="1">
        <v>0</v>
      </c>
      <c r="H814" s="1" t="s">
        <v>5660</v>
      </c>
      <c r="I814" s="1">
        <v>0</v>
      </c>
      <c r="J814" s="1">
        <v>0</v>
      </c>
      <c r="K814" s="1">
        <v>0.89</v>
      </c>
      <c r="L814" s="1">
        <v>24400000</v>
      </c>
      <c r="M814" s="1" t="s">
        <v>2862</v>
      </c>
    </row>
    <row r="815" spans="1:13" x14ac:dyDescent="0.25">
      <c r="A815" s="1" t="s">
        <v>428</v>
      </c>
      <c r="B815" s="1">
        <v>18</v>
      </c>
      <c r="C815" s="1">
        <v>18</v>
      </c>
      <c r="D815" s="1">
        <f>IF(Table2[[#This Row],[Position]]&lt;4,3,(IF(Table2[[#This Row],[Position]]&gt;10,1,2)))</f>
        <v>1</v>
      </c>
      <c r="E815" s="1">
        <f>IF(Table2[[#This Row],[Previous Position]]&lt;4,3,(IF(Table2[[#This Row],[Previous Position]]&gt;10,1,2)))</f>
        <v>1</v>
      </c>
      <c r="F815" s="1">
        <v>50</v>
      </c>
      <c r="G815" s="1">
        <v>0</v>
      </c>
      <c r="H815" s="1" t="s">
        <v>5797</v>
      </c>
      <c r="I815" s="1">
        <v>0</v>
      </c>
      <c r="J815" s="1">
        <v>0</v>
      </c>
      <c r="K815" s="1">
        <v>0.32</v>
      </c>
      <c r="L815" s="1">
        <v>14400000</v>
      </c>
      <c r="M815" s="1" t="s">
        <v>429</v>
      </c>
    </row>
    <row r="816" spans="1:13" x14ac:dyDescent="0.25">
      <c r="A816" s="1" t="s">
        <v>5817</v>
      </c>
      <c r="B816" s="1">
        <v>18</v>
      </c>
      <c r="C816" s="1">
        <v>19</v>
      </c>
      <c r="D816" s="1">
        <f>IF(Table2[[#This Row],[Position]]&lt;4,3,(IF(Table2[[#This Row],[Position]]&gt;10,1,2)))</f>
        <v>1</v>
      </c>
      <c r="E816" s="1">
        <f>IF(Table2[[#This Row],[Previous Position]]&lt;4,3,(IF(Table2[[#This Row],[Previous Position]]&gt;10,1,2)))</f>
        <v>1</v>
      </c>
      <c r="F816" s="1">
        <v>50</v>
      </c>
      <c r="G816" s="1">
        <v>22.74</v>
      </c>
      <c r="H816" s="1" t="s">
        <v>5665</v>
      </c>
      <c r="I816" s="1">
        <v>0</v>
      </c>
      <c r="J816" s="1">
        <v>0</v>
      </c>
      <c r="K816" s="1">
        <v>0.81</v>
      </c>
      <c r="L816" s="1">
        <v>105000000</v>
      </c>
      <c r="M816" s="1" t="s">
        <v>5816</v>
      </c>
    </row>
    <row r="817" spans="1:13" x14ac:dyDescent="0.25">
      <c r="A817" s="1" t="s">
        <v>3877</v>
      </c>
      <c r="B817" s="1">
        <v>14</v>
      </c>
      <c r="C817" s="1">
        <v>16</v>
      </c>
      <c r="D817" s="1">
        <f>IF(Table2[[#This Row],[Position]]&lt;4,3,(IF(Table2[[#This Row],[Position]]&gt;10,1,2)))</f>
        <v>1</v>
      </c>
      <c r="E817" s="1">
        <f>IF(Table2[[#This Row],[Previous Position]]&lt;4,3,(IF(Table2[[#This Row],[Previous Position]]&gt;10,1,2)))</f>
        <v>1</v>
      </c>
      <c r="F817" s="1">
        <v>20</v>
      </c>
      <c r="G817" s="1">
        <v>9.11</v>
      </c>
      <c r="H817" s="1" t="s">
        <v>5815</v>
      </c>
      <c r="I817" s="1">
        <v>0</v>
      </c>
      <c r="J817" s="1">
        <v>0</v>
      </c>
      <c r="K817" s="1">
        <v>0.95</v>
      </c>
      <c r="L817" s="1">
        <v>276000</v>
      </c>
      <c r="M817" s="1" t="s">
        <v>3878</v>
      </c>
    </row>
    <row r="818" spans="1:13" x14ac:dyDescent="0.25">
      <c r="A818" s="1" t="s">
        <v>3391</v>
      </c>
      <c r="B818" s="1">
        <v>14</v>
      </c>
      <c r="C818" s="1">
        <v>12</v>
      </c>
      <c r="D818" s="1">
        <f>IF(Table2[[#This Row],[Position]]&lt;4,3,(IF(Table2[[#This Row],[Position]]&gt;10,1,2)))</f>
        <v>1</v>
      </c>
      <c r="E818" s="1">
        <f>IF(Table2[[#This Row],[Previous Position]]&lt;4,3,(IF(Table2[[#This Row],[Previous Position]]&gt;10,1,2)))</f>
        <v>1</v>
      </c>
      <c r="F818" s="1">
        <v>20</v>
      </c>
      <c r="G818" s="1">
        <v>22.05</v>
      </c>
      <c r="H818" s="1" t="s">
        <v>5670</v>
      </c>
      <c r="I818" s="1">
        <v>0</v>
      </c>
      <c r="J818" s="1">
        <v>0</v>
      </c>
      <c r="K818" s="1">
        <v>0.96</v>
      </c>
      <c r="L818" s="1">
        <v>65600000</v>
      </c>
      <c r="M818" s="1" t="s">
        <v>3392</v>
      </c>
    </row>
    <row r="819" spans="1:13" x14ac:dyDescent="0.25">
      <c r="A819" s="1" t="s">
        <v>2625</v>
      </c>
      <c r="B819" s="1">
        <v>14</v>
      </c>
      <c r="C819" s="1">
        <v>9</v>
      </c>
      <c r="D819" s="1">
        <f>IF(Table2[[#This Row],[Position]]&lt;4,3,(IF(Table2[[#This Row],[Position]]&gt;10,1,2)))</f>
        <v>1</v>
      </c>
      <c r="E819" s="1">
        <f>IF(Table2[[#This Row],[Previous Position]]&lt;4,3,(IF(Table2[[#This Row],[Previous Position]]&gt;10,1,2)))</f>
        <v>2</v>
      </c>
      <c r="F819" s="1">
        <v>20</v>
      </c>
      <c r="G819" s="1">
        <v>33.32</v>
      </c>
      <c r="H819" s="1" t="s">
        <v>5685</v>
      </c>
      <c r="I819" s="1">
        <v>0</v>
      </c>
      <c r="J819" s="1">
        <v>0</v>
      </c>
      <c r="K819" s="1">
        <v>0.99</v>
      </c>
      <c r="L819" s="1">
        <v>17900000</v>
      </c>
      <c r="M819" s="1" t="s">
        <v>2626</v>
      </c>
    </row>
    <row r="820" spans="1:13" x14ac:dyDescent="0.25">
      <c r="A820" s="1" t="s">
        <v>5814</v>
      </c>
      <c r="B820" s="1">
        <v>14</v>
      </c>
      <c r="C820" s="1">
        <v>13</v>
      </c>
      <c r="D820" s="1">
        <f>IF(Table2[[#This Row],[Position]]&lt;4,3,(IF(Table2[[#This Row],[Position]]&gt;10,1,2)))</f>
        <v>1</v>
      </c>
      <c r="E820" s="1">
        <f>IF(Table2[[#This Row],[Previous Position]]&lt;4,3,(IF(Table2[[#This Row],[Previous Position]]&gt;10,1,2)))</f>
        <v>1</v>
      </c>
      <c r="F820" s="1">
        <v>20</v>
      </c>
      <c r="G820" s="1">
        <v>0.56000000000000005</v>
      </c>
      <c r="H820" s="1" t="s">
        <v>5813</v>
      </c>
      <c r="I820" s="1">
        <v>0</v>
      </c>
      <c r="J820" s="1">
        <v>0</v>
      </c>
      <c r="K820" s="1">
        <v>0.19</v>
      </c>
      <c r="L820" s="1">
        <v>1820000</v>
      </c>
      <c r="M820" s="1" t="s">
        <v>5812</v>
      </c>
    </row>
    <row r="821" spans="1:13" x14ac:dyDescent="0.25">
      <c r="A821" s="1" t="s">
        <v>4057</v>
      </c>
      <c r="B821" s="1">
        <v>12</v>
      </c>
      <c r="C821" s="1">
        <v>12</v>
      </c>
      <c r="D821" s="1">
        <f>IF(Table2[[#This Row],[Position]]&lt;4,3,(IF(Table2[[#This Row],[Position]]&gt;10,1,2)))</f>
        <v>1</v>
      </c>
      <c r="E821" s="1">
        <f>IF(Table2[[#This Row],[Previous Position]]&lt;4,3,(IF(Table2[[#This Row],[Previous Position]]&gt;10,1,2)))</f>
        <v>1</v>
      </c>
      <c r="F821" s="1">
        <v>10</v>
      </c>
      <c r="G821" s="1">
        <v>0</v>
      </c>
      <c r="H821" s="1" t="s">
        <v>5811</v>
      </c>
      <c r="I821" s="1">
        <v>0</v>
      </c>
      <c r="J821" s="1">
        <v>0</v>
      </c>
      <c r="K821" s="1">
        <v>0.28000000000000003</v>
      </c>
      <c r="L821" s="1">
        <v>457000000</v>
      </c>
      <c r="M821" s="1" t="s">
        <v>4058</v>
      </c>
    </row>
    <row r="822" spans="1:13" x14ac:dyDescent="0.25">
      <c r="A822" s="1" t="s">
        <v>5748</v>
      </c>
      <c r="B822" s="1">
        <v>17</v>
      </c>
      <c r="C822" s="1">
        <v>0</v>
      </c>
      <c r="D822" s="1">
        <f>IF(Table2[[#This Row],[Position]]&lt;4,3,(IF(Table2[[#This Row],[Position]]&gt;10,1,2)))</f>
        <v>1</v>
      </c>
      <c r="E822" s="1">
        <f>IF(Table2[[#This Row],[Previous Position]]&lt;4,3,(IF(Table2[[#This Row],[Previous Position]]&gt;10,1,2)))</f>
        <v>3</v>
      </c>
      <c r="F822" s="1">
        <v>30</v>
      </c>
      <c r="G822" s="1">
        <v>0</v>
      </c>
      <c r="H822" s="1" t="s">
        <v>5810</v>
      </c>
      <c r="I822" s="1">
        <v>0</v>
      </c>
      <c r="J822" s="1">
        <v>0</v>
      </c>
      <c r="K822" s="1">
        <v>0.14000000000000001</v>
      </c>
      <c r="L822" s="1">
        <v>25000</v>
      </c>
      <c r="M822" s="1" t="s">
        <v>5746</v>
      </c>
    </row>
    <row r="823" spans="1:13" x14ac:dyDescent="0.25">
      <c r="A823" s="1" t="s">
        <v>5809</v>
      </c>
      <c r="B823" s="1">
        <v>18</v>
      </c>
      <c r="C823" s="1">
        <v>0</v>
      </c>
      <c r="D823" s="1">
        <f>IF(Table2[[#This Row],[Position]]&lt;4,3,(IF(Table2[[#This Row],[Position]]&gt;10,1,2)))</f>
        <v>1</v>
      </c>
      <c r="E823" s="1">
        <f>IF(Table2[[#This Row],[Previous Position]]&lt;4,3,(IF(Table2[[#This Row],[Previous Position]]&gt;10,1,2)))</f>
        <v>3</v>
      </c>
      <c r="F823" s="1">
        <v>40</v>
      </c>
      <c r="G823" s="1">
        <v>0</v>
      </c>
      <c r="H823" s="1" t="s">
        <v>5808</v>
      </c>
      <c r="I823" s="1">
        <v>0</v>
      </c>
      <c r="J823" s="1">
        <v>0</v>
      </c>
      <c r="K823" s="1">
        <v>0.01</v>
      </c>
      <c r="L823" s="1">
        <v>29300000</v>
      </c>
      <c r="M823" s="1" t="s">
        <v>5807</v>
      </c>
    </row>
    <row r="824" spans="1:13" x14ac:dyDescent="0.25">
      <c r="A824" s="1" t="s">
        <v>1603</v>
      </c>
      <c r="B824" s="1">
        <v>17</v>
      </c>
      <c r="C824" s="1">
        <v>15</v>
      </c>
      <c r="D824" s="1">
        <f>IF(Table2[[#This Row],[Position]]&lt;4,3,(IF(Table2[[#This Row],[Position]]&gt;10,1,2)))</f>
        <v>1</v>
      </c>
      <c r="E824" s="1">
        <f>IF(Table2[[#This Row],[Previous Position]]&lt;4,3,(IF(Table2[[#This Row],[Previous Position]]&gt;10,1,2)))</f>
        <v>1</v>
      </c>
      <c r="F824" s="1">
        <v>30</v>
      </c>
      <c r="G824" s="1">
        <v>0</v>
      </c>
      <c r="H824" s="1" t="s">
        <v>5685</v>
      </c>
      <c r="I824" s="1">
        <v>0</v>
      </c>
      <c r="J824" s="1">
        <v>0</v>
      </c>
      <c r="K824" s="1">
        <v>0.93</v>
      </c>
      <c r="L824" s="1">
        <v>6160000</v>
      </c>
      <c r="M824" s="1" t="s">
        <v>1604</v>
      </c>
    </row>
    <row r="825" spans="1:13" x14ac:dyDescent="0.25">
      <c r="A825" s="1" t="s">
        <v>5806</v>
      </c>
      <c r="B825" s="1">
        <v>17</v>
      </c>
      <c r="C825" s="1">
        <v>0</v>
      </c>
      <c r="D825" s="1">
        <f>IF(Table2[[#This Row],[Position]]&lt;4,3,(IF(Table2[[#This Row],[Position]]&gt;10,1,2)))</f>
        <v>1</v>
      </c>
      <c r="E825" s="1">
        <f>IF(Table2[[#This Row],[Previous Position]]&lt;4,3,(IF(Table2[[#This Row],[Previous Position]]&gt;10,1,2)))</f>
        <v>3</v>
      </c>
      <c r="F825" s="1">
        <v>30</v>
      </c>
      <c r="G825" s="1">
        <v>0</v>
      </c>
      <c r="H825" s="1" t="s">
        <v>5805</v>
      </c>
      <c r="I825" s="1">
        <v>0</v>
      </c>
      <c r="J825" s="1">
        <v>0</v>
      </c>
      <c r="K825" s="1">
        <v>0.04</v>
      </c>
      <c r="L825" s="1">
        <v>109000000</v>
      </c>
      <c r="M825" s="1" t="s">
        <v>5804</v>
      </c>
    </row>
    <row r="826" spans="1:13" x14ac:dyDescent="0.25">
      <c r="A826" s="1" t="s">
        <v>5803</v>
      </c>
      <c r="B826" s="1">
        <v>18</v>
      </c>
      <c r="C826" s="1">
        <v>20</v>
      </c>
      <c r="D826" s="1">
        <f>IF(Table2[[#This Row],[Position]]&lt;4,3,(IF(Table2[[#This Row],[Position]]&gt;10,1,2)))</f>
        <v>1</v>
      </c>
      <c r="E826" s="1">
        <f>IF(Table2[[#This Row],[Previous Position]]&lt;4,3,(IF(Table2[[#This Row],[Previous Position]]&gt;10,1,2)))</f>
        <v>1</v>
      </c>
      <c r="F826" s="1">
        <v>40</v>
      </c>
      <c r="G826" s="1">
        <v>0</v>
      </c>
      <c r="H826" s="1" t="s">
        <v>5802</v>
      </c>
      <c r="I826" s="1">
        <v>0</v>
      </c>
      <c r="J826" s="1">
        <v>0</v>
      </c>
      <c r="K826" s="1">
        <v>0.01</v>
      </c>
      <c r="L826" s="1">
        <v>101000000</v>
      </c>
      <c r="M826" s="1" t="s">
        <v>5801</v>
      </c>
    </row>
    <row r="827" spans="1:13" x14ac:dyDescent="0.25">
      <c r="A827" s="1" t="s">
        <v>5800</v>
      </c>
      <c r="B827" s="1">
        <v>19</v>
      </c>
      <c r="C827" s="1">
        <v>0</v>
      </c>
      <c r="D827" s="1">
        <f>IF(Table2[[#This Row],[Position]]&lt;4,3,(IF(Table2[[#This Row],[Position]]&gt;10,1,2)))</f>
        <v>1</v>
      </c>
      <c r="E827" s="1">
        <f>IF(Table2[[#This Row],[Previous Position]]&lt;4,3,(IF(Table2[[#This Row],[Previous Position]]&gt;10,1,2)))</f>
        <v>3</v>
      </c>
      <c r="F827" s="1">
        <v>40</v>
      </c>
      <c r="G827" s="1">
        <v>20.99</v>
      </c>
      <c r="H827" s="1" t="s">
        <v>5670</v>
      </c>
      <c r="I827" s="1">
        <v>0</v>
      </c>
      <c r="J827" s="1">
        <v>0</v>
      </c>
      <c r="K827" s="1">
        <v>0.98</v>
      </c>
      <c r="L827" s="1">
        <v>20600000</v>
      </c>
      <c r="M827" s="1" t="s">
        <v>5799</v>
      </c>
    </row>
    <row r="828" spans="1:13" x14ac:dyDescent="0.25">
      <c r="A828" s="1" t="s">
        <v>4319</v>
      </c>
      <c r="B828" s="1">
        <v>20</v>
      </c>
      <c r="C828" s="1">
        <v>18</v>
      </c>
      <c r="D828" s="1">
        <f>IF(Table2[[#This Row],[Position]]&lt;4,3,(IF(Table2[[#This Row],[Position]]&gt;10,1,2)))</f>
        <v>1</v>
      </c>
      <c r="E828" s="1">
        <f>IF(Table2[[#This Row],[Previous Position]]&lt;4,3,(IF(Table2[[#This Row],[Previous Position]]&gt;10,1,2)))</f>
        <v>1</v>
      </c>
      <c r="F828" s="1">
        <v>40</v>
      </c>
      <c r="G828" s="1">
        <v>40.83</v>
      </c>
      <c r="H828" s="1" t="s">
        <v>5685</v>
      </c>
      <c r="I828" s="1">
        <v>0</v>
      </c>
      <c r="J828" s="1">
        <v>0</v>
      </c>
      <c r="K828" s="1">
        <v>0.96</v>
      </c>
      <c r="L828" s="1">
        <v>2050000</v>
      </c>
      <c r="M828" s="1" t="s">
        <v>4320</v>
      </c>
    </row>
    <row r="829" spans="1:13" x14ac:dyDescent="0.25">
      <c r="A829" s="1" t="s">
        <v>5798</v>
      </c>
      <c r="B829" s="1">
        <v>19</v>
      </c>
      <c r="C829" s="1">
        <v>19</v>
      </c>
      <c r="D829" s="1">
        <f>IF(Table2[[#This Row],[Position]]&lt;4,3,(IF(Table2[[#This Row],[Position]]&gt;10,1,2)))</f>
        <v>1</v>
      </c>
      <c r="E829" s="1">
        <f>IF(Table2[[#This Row],[Previous Position]]&lt;4,3,(IF(Table2[[#This Row],[Previous Position]]&gt;10,1,2)))</f>
        <v>1</v>
      </c>
      <c r="F829" s="1">
        <v>40</v>
      </c>
      <c r="G829" s="1">
        <v>0</v>
      </c>
      <c r="H829" s="1" t="s">
        <v>5797</v>
      </c>
      <c r="I829" s="1">
        <v>0</v>
      </c>
      <c r="J829" s="1">
        <v>0</v>
      </c>
      <c r="K829" s="1">
        <v>0.02</v>
      </c>
      <c r="L829" s="1">
        <v>26900000</v>
      </c>
      <c r="M829" s="1" t="s">
        <v>5796</v>
      </c>
    </row>
    <row r="830" spans="1:13" x14ac:dyDescent="0.25">
      <c r="A830" s="1" t="s">
        <v>5795</v>
      </c>
      <c r="B830" s="1">
        <v>17</v>
      </c>
      <c r="C830" s="1">
        <v>17</v>
      </c>
      <c r="D830" s="1">
        <f>IF(Table2[[#This Row],[Position]]&lt;4,3,(IF(Table2[[#This Row],[Position]]&gt;10,1,2)))</f>
        <v>1</v>
      </c>
      <c r="E830" s="1">
        <f>IF(Table2[[#This Row],[Previous Position]]&lt;4,3,(IF(Table2[[#This Row],[Previous Position]]&gt;10,1,2)))</f>
        <v>1</v>
      </c>
      <c r="F830" s="1">
        <v>30</v>
      </c>
      <c r="G830" s="1">
        <v>0</v>
      </c>
      <c r="H830" s="1" t="s">
        <v>5794</v>
      </c>
      <c r="I830" s="1">
        <v>0</v>
      </c>
      <c r="J830" s="1">
        <v>0</v>
      </c>
      <c r="K830" s="1">
        <v>0</v>
      </c>
      <c r="L830" s="1">
        <v>730000</v>
      </c>
      <c r="M830" s="1" t="s">
        <v>5793</v>
      </c>
    </row>
    <row r="831" spans="1:13" x14ac:dyDescent="0.25">
      <c r="A831" s="1" t="s">
        <v>5792</v>
      </c>
      <c r="B831" s="1">
        <v>17</v>
      </c>
      <c r="C831" s="1">
        <v>14</v>
      </c>
      <c r="D831" s="1">
        <f>IF(Table2[[#This Row],[Position]]&lt;4,3,(IF(Table2[[#This Row],[Position]]&gt;10,1,2)))</f>
        <v>1</v>
      </c>
      <c r="E831" s="1">
        <f>IF(Table2[[#This Row],[Previous Position]]&lt;4,3,(IF(Table2[[#This Row],[Previous Position]]&gt;10,1,2)))</f>
        <v>1</v>
      </c>
      <c r="F831" s="1">
        <v>30</v>
      </c>
      <c r="G831" s="1">
        <v>13.01</v>
      </c>
      <c r="H831" s="1" t="s">
        <v>5705</v>
      </c>
      <c r="I831" s="1">
        <v>0</v>
      </c>
      <c r="J831" s="1">
        <v>0</v>
      </c>
      <c r="K831" s="1">
        <v>0.98</v>
      </c>
      <c r="L831" s="1">
        <v>4680000</v>
      </c>
      <c r="M831" s="1" t="s">
        <v>5791</v>
      </c>
    </row>
    <row r="832" spans="1:13" x14ac:dyDescent="0.25">
      <c r="A832" s="1" t="s">
        <v>5790</v>
      </c>
      <c r="B832" s="1">
        <v>18</v>
      </c>
      <c r="C832" s="1">
        <v>19</v>
      </c>
      <c r="D832" s="1">
        <f>IF(Table2[[#This Row],[Position]]&lt;4,3,(IF(Table2[[#This Row],[Position]]&gt;10,1,2)))</f>
        <v>1</v>
      </c>
      <c r="E832" s="1">
        <f>IF(Table2[[#This Row],[Previous Position]]&lt;4,3,(IF(Table2[[#This Row],[Previous Position]]&gt;10,1,2)))</f>
        <v>1</v>
      </c>
      <c r="F832" s="1">
        <v>40</v>
      </c>
      <c r="G832" s="1">
        <v>0</v>
      </c>
      <c r="H832" s="1" t="s">
        <v>5789</v>
      </c>
      <c r="I832" s="1">
        <v>0</v>
      </c>
      <c r="J832" s="1">
        <v>0</v>
      </c>
      <c r="K832" s="1">
        <v>0.1</v>
      </c>
      <c r="L832" s="1">
        <v>53900000</v>
      </c>
      <c r="M832" s="1" t="s">
        <v>5788</v>
      </c>
    </row>
    <row r="833" spans="1:13" x14ac:dyDescent="0.25">
      <c r="A833" s="1" t="s">
        <v>5787</v>
      </c>
      <c r="B833" s="1">
        <v>17</v>
      </c>
      <c r="C833" s="1">
        <v>17</v>
      </c>
      <c r="D833" s="1">
        <f>IF(Table2[[#This Row],[Position]]&lt;4,3,(IF(Table2[[#This Row],[Position]]&gt;10,1,2)))</f>
        <v>1</v>
      </c>
      <c r="E833" s="1">
        <f>IF(Table2[[#This Row],[Previous Position]]&lt;4,3,(IF(Table2[[#This Row],[Previous Position]]&gt;10,1,2)))</f>
        <v>1</v>
      </c>
      <c r="F833" s="1">
        <v>30</v>
      </c>
      <c r="G833" s="1">
        <v>0</v>
      </c>
      <c r="H833" s="1" t="s">
        <v>5662</v>
      </c>
      <c r="I833" s="1">
        <v>0</v>
      </c>
      <c r="J833" s="1">
        <v>0</v>
      </c>
      <c r="K833" s="1">
        <v>0.88</v>
      </c>
      <c r="L833" s="1">
        <v>292000000</v>
      </c>
      <c r="M833" s="1" t="s">
        <v>5786</v>
      </c>
    </row>
    <row r="834" spans="1:13" x14ac:dyDescent="0.25">
      <c r="A834" s="1" t="s">
        <v>5785</v>
      </c>
      <c r="B834" s="1">
        <v>18</v>
      </c>
      <c r="C834" s="1">
        <v>20</v>
      </c>
      <c r="D834" s="1">
        <f>IF(Table2[[#This Row],[Position]]&lt;4,3,(IF(Table2[[#This Row],[Position]]&gt;10,1,2)))</f>
        <v>1</v>
      </c>
      <c r="E834" s="1">
        <f>IF(Table2[[#This Row],[Previous Position]]&lt;4,3,(IF(Table2[[#This Row],[Previous Position]]&gt;10,1,2)))</f>
        <v>1</v>
      </c>
      <c r="F834" s="1">
        <v>40</v>
      </c>
      <c r="G834" s="1">
        <v>8.7100000000000009</v>
      </c>
      <c r="H834" s="1" t="s">
        <v>5773</v>
      </c>
      <c r="I834" s="1">
        <v>0</v>
      </c>
      <c r="J834" s="1">
        <v>0</v>
      </c>
      <c r="K834" s="1">
        <v>0.94</v>
      </c>
      <c r="L834" s="1">
        <v>261000000</v>
      </c>
      <c r="M834" s="1" t="s">
        <v>5784</v>
      </c>
    </row>
    <row r="835" spans="1:13" x14ac:dyDescent="0.25">
      <c r="A835" s="1" t="s">
        <v>5783</v>
      </c>
      <c r="B835" s="1">
        <v>17</v>
      </c>
      <c r="C835" s="1">
        <v>17</v>
      </c>
      <c r="D835" s="1">
        <f>IF(Table2[[#This Row],[Position]]&lt;4,3,(IF(Table2[[#This Row],[Position]]&gt;10,1,2)))</f>
        <v>1</v>
      </c>
      <c r="E835" s="1">
        <f>IF(Table2[[#This Row],[Previous Position]]&lt;4,3,(IF(Table2[[#This Row],[Previous Position]]&gt;10,1,2)))</f>
        <v>1</v>
      </c>
      <c r="F835" s="1">
        <v>30</v>
      </c>
      <c r="G835" s="1">
        <v>15.23</v>
      </c>
      <c r="H835" s="1" t="s">
        <v>5773</v>
      </c>
      <c r="I835" s="1">
        <v>0</v>
      </c>
      <c r="J835" s="1">
        <v>0</v>
      </c>
      <c r="K835" s="1">
        <v>0.89</v>
      </c>
      <c r="L835" s="1">
        <v>24800000</v>
      </c>
      <c r="M835" s="1" t="s">
        <v>5782</v>
      </c>
    </row>
    <row r="836" spans="1:13" x14ac:dyDescent="0.25">
      <c r="A836" s="1" t="s">
        <v>5781</v>
      </c>
      <c r="B836" s="1">
        <v>15</v>
      </c>
      <c r="C836" s="1">
        <v>15</v>
      </c>
      <c r="D836" s="1">
        <f>IF(Table2[[#This Row],[Position]]&lt;4,3,(IF(Table2[[#This Row],[Position]]&gt;10,1,2)))</f>
        <v>1</v>
      </c>
      <c r="E836" s="1">
        <f>IF(Table2[[#This Row],[Previous Position]]&lt;4,3,(IF(Table2[[#This Row],[Previous Position]]&gt;10,1,2)))</f>
        <v>1</v>
      </c>
      <c r="F836" s="1">
        <v>20</v>
      </c>
      <c r="G836" s="1">
        <v>16.22</v>
      </c>
      <c r="H836" s="1" t="s">
        <v>5780</v>
      </c>
      <c r="I836" s="1">
        <v>0</v>
      </c>
      <c r="J836" s="1">
        <v>0</v>
      </c>
      <c r="K836" s="1">
        <v>0.9</v>
      </c>
      <c r="L836" s="1">
        <v>13000000</v>
      </c>
      <c r="M836" s="1" t="s">
        <v>5779</v>
      </c>
    </row>
    <row r="837" spans="1:13" x14ac:dyDescent="0.25">
      <c r="A837" s="1" t="s">
        <v>5778</v>
      </c>
      <c r="B837" s="1">
        <v>15</v>
      </c>
      <c r="C837" s="1">
        <v>0</v>
      </c>
      <c r="D837" s="1">
        <f>IF(Table2[[#This Row],[Position]]&lt;4,3,(IF(Table2[[#This Row],[Position]]&gt;10,1,2)))</f>
        <v>1</v>
      </c>
      <c r="E837" s="1">
        <f>IF(Table2[[#This Row],[Previous Position]]&lt;4,3,(IF(Table2[[#This Row],[Previous Position]]&gt;10,1,2)))</f>
        <v>3</v>
      </c>
      <c r="F837" s="1">
        <v>20</v>
      </c>
      <c r="G837" s="1">
        <v>23.79</v>
      </c>
      <c r="H837" s="1" t="s">
        <v>5674</v>
      </c>
      <c r="I837" s="1">
        <v>0</v>
      </c>
      <c r="J837" s="1">
        <v>0</v>
      </c>
      <c r="K837" s="1">
        <v>0.99</v>
      </c>
      <c r="L837" s="1">
        <v>418000000</v>
      </c>
      <c r="M837" s="1" t="s">
        <v>5777</v>
      </c>
    </row>
    <row r="838" spans="1:13" x14ac:dyDescent="0.25">
      <c r="A838" s="1" t="s">
        <v>5776</v>
      </c>
      <c r="B838" s="1">
        <v>15</v>
      </c>
      <c r="C838" s="1">
        <v>0</v>
      </c>
      <c r="D838" s="1">
        <f>IF(Table2[[#This Row],[Position]]&lt;4,3,(IF(Table2[[#This Row],[Position]]&gt;10,1,2)))</f>
        <v>1</v>
      </c>
      <c r="E838" s="1">
        <f>IF(Table2[[#This Row],[Previous Position]]&lt;4,3,(IF(Table2[[#This Row],[Previous Position]]&gt;10,1,2)))</f>
        <v>3</v>
      </c>
      <c r="F838" s="1">
        <v>20</v>
      </c>
      <c r="G838" s="1">
        <v>0</v>
      </c>
      <c r="H838" s="1" t="s">
        <v>5727</v>
      </c>
      <c r="I838" s="1">
        <v>0</v>
      </c>
      <c r="J838" s="1">
        <v>0</v>
      </c>
      <c r="K838" s="1">
        <v>0.11</v>
      </c>
      <c r="L838" s="1">
        <v>3860000</v>
      </c>
      <c r="M838" s="1" t="s">
        <v>5775</v>
      </c>
    </row>
    <row r="839" spans="1:13" x14ac:dyDescent="0.25">
      <c r="A839" s="1" t="s">
        <v>5774</v>
      </c>
      <c r="B839" s="1">
        <v>16</v>
      </c>
      <c r="C839" s="1">
        <v>18</v>
      </c>
      <c r="D839" s="1">
        <f>IF(Table2[[#This Row],[Position]]&lt;4,3,(IF(Table2[[#This Row],[Position]]&gt;10,1,2)))</f>
        <v>1</v>
      </c>
      <c r="E839" s="1">
        <f>IF(Table2[[#This Row],[Previous Position]]&lt;4,3,(IF(Table2[[#This Row],[Previous Position]]&gt;10,1,2)))</f>
        <v>1</v>
      </c>
      <c r="F839" s="1">
        <v>20</v>
      </c>
      <c r="G839" s="1">
        <v>0</v>
      </c>
      <c r="H839" s="1" t="s">
        <v>5773</v>
      </c>
      <c r="I839" s="1">
        <v>0</v>
      </c>
      <c r="J839" s="1">
        <v>0</v>
      </c>
      <c r="K839" s="1">
        <v>0.91</v>
      </c>
      <c r="L839" s="1">
        <v>335000000</v>
      </c>
      <c r="M839" s="1" t="s">
        <v>5772</v>
      </c>
    </row>
    <row r="840" spans="1:13" x14ac:dyDescent="0.25">
      <c r="A840" s="1" t="s">
        <v>3867</v>
      </c>
      <c r="B840" s="1">
        <v>16</v>
      </c>
      <c r="C840" s="1">
        <v>16</v>
      </c>
      <c r="D840" s="1">
        <f>IF(Table2[[#This Row],[Position]]&lt;4,3,(IF(Table2[[#This Row],[Position]]&gt;10,1,2)))</f>
        <v>1</v>
      </c>
      <c r="E840" s="1">
        <f>IF(Table2[[#This Row],[Previous Position]]&lt;4,3,(IF(Table2[[#This Row],[Previous Position]]&gt;10,1,2)))</f>
        <v>1</v>
      </c>
      <c r="F840" s="1">
        <v>20</v>
      </c>
      <c r="G840" s="1">
        <v>0</v>
      </c>
      <c r="H840" s="1" t="s">
        <v>5670</v>
      </c>
      <c r="I840" s="1">
        <v>0</v>
      </c>
      <c r="J840" s="1">
        <v>0</v>
      </c>
      <c r="K840" s="1">
        <v>0.94</v>
      </c>
      <c r="L840" s="1">
        <v>69000000</v>
      </c>
      <c r="M840" s="1" t="s">
        <v>3868</v>
      </c>
    </row>
    <row r="841" spans="1:13" x14ac:dyDescent="0.25">
      <c r="A841" s="1" t="s">
        <v>5771</v>
      </c>
      <c r="B841" s="1">
        <v>15</v>
      </c>
      <c r="C841" s="1">
        <v>17</v>
      </c>
      <c r="D841" s="1">
        <f>IF(Table2[[#This Row],[Position]]&lt;4,3,(IF(Table2[[#This Row],[Position]]&gt;10,1,2)))</f>
        <v>1</v>
      </c>
      <c r="E841" s="1">
        <f>IF(Table2[[#This Row],[Previous Position]]&lt;4,3,(IF(Table2[[#This Row],[Previous Position]]&gt;10,1,2)))</f>
        <v>1</v>
      </c>
      <c r="F841" s="1">
        <v>20</v>
      </c>
      <c r="G841" s="1">
        <v>0</v>
      </c>
      <c r="H841" s="1" t="s">
        <v>5770</v>
      </c>
      <c r="I841" s="1">
        <v>0</v>
      </c>
      <c r="J841" s="1">
        <v>0</v>
      </c>
      <c r="K841" s="1">
        <v>0.92</v>
      </c>
      <c r="L841" s="1">
        <v>1450000</v>
      </c>
      <c r="M841" s="1" t="s">
        <v>5769</v>
      </c>
    </row>
    <row r="842" spans="1:13" x14ac:dyDescent="0.25">
      <c r="A842" s="1" t="s">
        <v>2137</v>
      </c>
      <c r="B842" s="1">
        <v>15</v>
      </c>
      <c r="C842" s="1">
        <v>15</v>
      </c>
      <c r="D842" s="1">
        <f>IF(Table2[[#This Row],[Position]]&lt;4,3,(IF(Table2[[#This Row],[Position]]&gt;10,1,2)))</f>
        <v>1</v>
      </c>
      <c r="E842" s="1">
        <f>IF(Table2[[#This Row],[Previous Position]]&lt;4,3,(IF(Table2[[#This Row],[Previous Position]]&gt;10,1,2)))</f>
        <v>1</v>
      </c>
      <c r="F842" s="1">
        <v>20</v>
      </c>
      <c r="G842" s="1">
        <v>22.92</v>
      </c>
      <c r="H842" s="1" t="s">
        <v>5768</v>
      </c>
      <c r="I842" s="1">
        <v>0</v>
      </c>
      <c r="J842" s="1">
        <v>0</v>
      </c>
      <c r="K842" s="1">
        <v>0.95</v>
      </c>
      <c r="L842" s="1">
        <v>512000</v>
      </c>
      <c r="M842" s="1" t="s">
        <v>2138</v>
      </c>
    </row>
    <row r="843" spans="1:13" x14ac:dyDescent="0.25">
      <c r="A843" s="1" t="s">
        <v>5137</v>
      </c>
      <c r="B843" s="1">
        <v>16</v>
      </c>
      <c r="C843" s="1">
        <v>17</v>
      </c>
      <c r="D843" s="1">
        <f>IF(Table2[[#This Row],[Position]]&lt;4,3,(IF(Table2[[#This Row],[Position]]&gt;10,1,2)))</f>
        <v>1</v>
      </c>
      <c r="E843" s="1">
        <f>IF(Table2[[#This Row],[Previous Position]]&lt;4,3,(IF(Table2[[#This Row],[Previous Position]]&gt;10,1,2)))</f>
        <v>1</v>
      </c>
      <c r="F843" s="1">
        <v>20</v>
      </c>
      <c r="G843" s="1">
        <v>0</v>
      </c>
      <c r="H843" s="1" t="s">
        <v>5685</v>
      </c>
      <c r="I843" s="1">
        <v>0</v>
      </c>
      <c r="J843" s="1">
        <v>0</v>
      </c>
      <c r="K843" s="1">
        <v>0.98</v>
      </c>
      <c r="L843" s="1">
        <v>7200000</v>
      </c>
      <c r="M843" s="1" t="s">
        <v>5139</v>
      </c>
    </row>
    <row r="844" spans="1:13" x14ac:dyDescent="0.25">
      <c r="A844" s="1" t="s">
        <v>5767</v>
      </c>
      <c r="B844" s="1">
        <v>16</v>
      </c>
      <c r="C844" s="1">
        <v>16</v>
      </c>
      <c r="D844" s="1">
        <f>IF(Table2[[#This Row],[Position]]&lt;4,3,(IF(Table2[[#This Row],[Position]]&gt;10,1,2)))</f>
        <v>1</v>
      </c>
      <c r="E844" s="1">
        <f>IF(Table2[[#This Row],[Previous Position]]&lt;4,3,(IF(Table2[[#This Row],[Previous Position]]&gt;10,1,2)))</f>
        <v>1</v>
      </c>
      <c r="F844" s="1">
        <v>20</v>
      </c>
      <c r="G844" s="1">
        <v>0</v>
      </c>
      <c r="H844" s="1" t="s">
        <v>5766</v>
      </c>
      <c r="I844" s="1">
        <v>0</v>
      </c>
      <c r="J844" s="1">
        <v>0</v>
      </c>
      <c r="K844" s="1">
        <v>0.2</v>
      </c>
      <c r="L844" s="1">
        <v>28800000</v>
      </c>
      <c r="M844" s="1" t="s">
        <v>5765</v>
      </c>
    </row>
    <row r="845" spans="1:13" x14ac:dyDescent="0.25">
      <c r="A845" s="1" t="s">
        <v>5764</v>
      </c>
      <c r="B845" s="1">
        <v>15</v>
      </c>
      <c r="C845" s="1">
        <v>15</v>
      </c>
      <c r="D845" s="1">
        <f>IF(Table2[[#This Row],[Position]]&lt;4,3,(IF(Table2[[#This Row],[Position]]&gt;10,1,2)))</f>
        <v>1</v>
      </c>
      <c r="E845" s="1">
        <f>IF(Table2[[#This Row],[Previous Position]]&lt;4,3,(IF(Table2[[#This Row],[Previous Position]]&gt;10,1,2)))</f>
        <v>1</v>
      </c>
      <c r="F845" s="1">
        <v>20</v>
      </c>
      <c r="G845" s="1">
        <v>0</v>
      </c>
      <c r="H845" s="1" t="s">
        <v>5737</v>
      </c>
      <c r="I845" s="1">
        <v>0</v>
      </c>
      <c r="J845" s="1">
        <v>0</v>
      </c>
      <c r="K845" s="1">
        <v>0.6</v>
      </c>
      <c r="L845" s="1">
        <v>802000000</v>
      </c>
      <c r="M845" s="1" t="s">
        <v>5763</v>
      </c>
    </row>
    <row r="846" spans="1:13" x14ac:dyDescent="0.25">
      <c r="A846" s="1" t="s">
        <v>5762</v>
      </c>
      <c r="B846" s="1">
        <v>16</v>
      </c>
      <c r="C846" s="1">
        <v>15</v>
      </c>
      <c r="D846" s="1">
        <f>IF(Table2[[#This Row],[Position]]&lt;4,3,(IF(Table2[[#This Row],[Position]]&gt;10,1,2)))</f>
        <v>1</v>
      </c>
      <c r="E846" s="1">
        <f>IF(Table2[[#This Row],[Previous Position]]&lt;4,3,(IF(Table2[[#This Row],[Previous Position]]&gt;10,1,2)))</f>
        <v>1</v>
      </c>
      <c r="F846" s="1">
        <v>20</v>
      </c>
      <c r="G846" s="1">
        <v>14.87</v>
      </c>
      <c r="H846" s="1" t="s">
        <v>5744</v>
      </c>
      <c r="I846" s="1">
        <v>0</v>
      </c>
      <c r="J846" s="1">
        <v>0</v>
      </c>
      <c r="K846" s="1">
        <v>0.9</v>
      </c>
      <c r="L846" s="1">
        <v>15800000</v>
      </c>
      <c r="M846" s="1" t="s">
        <v>5761</v>
      </c>
    </row>
    <row r="847" spans="1:13" x14ac:dyDescent="0.25">
      <c r="A847" s="1" t="s">
        <v>5760</v>
      </c>
      <c r="B847" s="1">
        <v>16</v>
      </c>
      <c r="C847" s="1">
        <v>0</v>
      </c>
      <c r="D847" s="1">
        <f>IF(Table2[[#This Row],[Position]]&lt;4,3,(IF(Table2[[#This Row],[Position]]&gt;10,1,2)))</f>
        <v>1</v>
      </c>
      <c r="E847" s="1">
        <f>IF(Table2[[#This Row],[Previous Position]]&lt;4,3,(IF(Table2[[#This Row],[Previous Position]]&gt;10,1,2)))</f>
        <v>3</v>
      </c>
      <c r="F847" s="1">
        <v>20</v>
      </c>
      <c r="G847" s="1">
        <v>22.32</v>
      </c>
      <c r="H847" s="1" t="s">
        <v>5759</v>
      </c>
      <c r="I847" s="1">
        <v>0</v>
      </c>
      <c r="J847" s="1">
        <v>0</v>
      </c>
      <c r="K847" s="1">
        <v>0.93</v>
      </c>
      <c r="L847" s="1">
        <v>120000000</v>
      </c>
      <c r="M847" s="1" t="s">
        <v>5758</v>
      </c>
    </row>
    <row r="848" spans="1:13" x14ac:dyDescent="0.25">
      <c r="A848" s="1" t="s">
        <v>5607</v>
      </c>
      <c r="B848" s="1">
        <v>16</v>
      </c>
      <c r="C848" s="1">
        <v>14</v>
      </c>
      <c r="D848" s="1">
        <f>IF(Table2[[#This Row],[Position]]&lt;4,3,(IF(Table2[[#This Row],[Position]]&gt;10,1,2)))</f>
        <v>1</v>
      </c>
      <c r="E848" s="1">
        <f>IF(Table2[[#This Row],[Previous Position]]&lt;4,3,(IF(Table2[[#This Row],[Previous Position]]&gt;10,1,2)))</f>
        <v>1</v>
      </c>
      <c r="F848" s="1">
        <v>20</v>
      </c>
      <c r="G848" s="1">
        <v>0</v>
      </c>
      <c r="H848" s="1" t="s">
        <v>5757</v>
      </c>
      <c r="I848" s="1">
        <v>0</v>
      </c>
      <c r="J848" s="1">
        <v>0</v>
      </c>
      <c r="K848" s="1">
        <v>0.75</v>
      </c>
      <c r="L848" s="1">
        <v>190000000</v>
      </c>
      <c r="M848" s="1" t="s">
        <v>5608</v>
      </c>
    </row>
    <row r="849" spans="1:13" x14ac:dyDescent="0.25">
      <c r="A849" s="1" t="s">
        <v>5756</v>
      </c>
      <c r="B849" s="1">
        <v>16</v>
      </c>
      <c r="C849" s="1">
        <v>16</v>
      </c>
      <c r="D849" s="1">
        <f>IF(Table2[[#This Row],[Position]]&lt;4,3,(IF(Table2[[#This Row],[Position]]&gt;10,1,2)))</f>
        <v>1</v>
      </c>
      <c r="E849" s="1">
        <f>IF(Table2[[#This Row],[Previous Position]]&lt;4,3,(IF(Table2[[#This Row],[Previous Position]]&gt;10,1,2)))</f>
        <v>1</v>
      </c>
      <c r="F849" s="1">
        <v>20</v>
      </c>
      <c r="G849" s="1">
        <v>40.4</v>
      </c>
      <c r="H849" s="1" t="s">
        <v>5692</v>
      </c>
      <c r="I849" s="1">
        <v>0</v>
      </c>
      <c r="J849" s="1">
        <v>0</v>
      </c>
      <c r="K849" s="1">
        <v>0.92</v>
      </c>
      <c r="L849" s="1">
        <v>64200000</v>
      </c>
      <c r="M849" s="1" t="s">
        <v>5755</v>
      </c>
    </row>
    <row r="850" spans="1:13" x14ac:dyDescent="0.25">
      <c r="A850" s="1" t="s">
        <v>5754</v>
      </c>
      <c r="B850" s="1">
        <v>19</v>
      </c>
      <c r="C850" s="1">
        <v>0</v>
      </c>
      <c r="D850" s="1">
        <f>IF(Table2[[#This Row],[Position]]&lt;4,3,(IF(Table2[[#This Row],[Position]]&gt;10,1,2)))</f>
        <v>1</v>
      </c>
      <c r="E850" s="1">
        <f>IF(Table2[[#This Row],[Previous Position]]&lt;4,3,(IF(Table2[[#This Row],[Previous Position]]&gt;10,1,2)))</f>
        <v>3</v>
      </c>
      <c r="F850" s="1">
        <v>30</v>
      </c>
      <c r="G850" s="1">
        <v>0</v>
      </c>
      <c r="H850" s="1" t="s">
        <v>5753</v>
      </c>
      <c r="I850" s="1">
        <v>0</v>
      </c>
      <c r="J850" s="1">
        <v>0</v>
      </c>
      <c r="K850" s="1">
        <v>0.21</v>
      </c>
      <c r="L850" s="1">
        <v>547000</v>
      </c>
      <c r="M850" s="1" t="s">
        <v>5752</v>
      </c>
    </row>
    <row r="851" spans="1:13" x14ac:dyDescent="0.25">
      <c r="A851" s="1" t="s">
        <v>5751</v>
      </c>
      <c r="B851" s="1">
        <v>20</v>
      </c>
      <c r="C851" s="1">
        <v>18</v>
      </c>
      <c r="D851" s="1">
        <f>IF(Table2[[#This Row],[Position]]&lt;4,3,(IF(Table2[[#This Row],[Position]]&gt;10,1,2)))</f>
        <v>1</v>
      </c>
      <c r="E851" s="1">
        <f>IF(Table2[[#This Row],[Previous Position]]&lt;4,3,(IF(Table2[[#This Row],[Previous Position]]&gt;10,1,2)))</f>
        <v>1</v>
      </c>
      <c r="F851" s="1">
        <v>30</v>
      </c>
      <c r="G851" s="1">
        <v>0</v>
      </c>
      <c r="H851" s="1" t="s">
        <v>5750</v>
      </c>
      <c r="I851" s="1">
        <v>0</v>
      </c>
      <c r="J851" s="1">
        <v>0</v>
      </c>
      <c r="K851" s="1">
        <v>0.11</v>
      </c>
      <c r="L851" s="1">
        <v>37100000</v>
      </c>
      <c r="M851" s="1" t="s">
        <v>5749</v>
      </c>
    </row>
    <row r="852" spans="1:13" x14ac:dyDescent="0.25">
      <c r="A852" s="1" t="s">
        <v>5748</v>
      </c>
      <c r="B852" s="1">
        <v>18</v>
      </c>
      <c r="C852" s="1">
        <v>0</v>
      </c>
      <c r="D852" s="1">
        <f>IF(Table2[[#This Row],[Position]]&lt;4,3,(IF(Table2[[#This Row],[Position]]&gt;10,1,2)))</f>
        <v>1</v>
      </c>
      <c r="E852" s="1">
        <f>IF(Table2[[#This Row],[Previous Position]]&lt;4,3,(IF(Table2[[#This Row],[Previous Position]]&gt;10,1,2)))</f>
        <v>3</v>
      </c>
      <c r="F852" s="1">
        <v>30</v>
      </c>
      <c r="G852" s="1">
        <v>0</v>
      </c>
      <c r="H852" s="1" t="s">
        <v>5747</v>
      </c>
      <c r="I852" s="1">
        <v>0</v>
      </c>
      <c r="J852" s="1">
        <v>0</v>
      </c>
      <c r="K852" s="1">
        <v>0.14000000000000001</v>
      </c>
      <c r="L852" s="1">
        <v>25000</v>
      </c>
      <c r="M852" s="1" t="s">
        <v>5746</v>
      </c>
    </row>
    <row r="853" spans="1:13" x14ac:dyDescent="0.25">
      <c r="A853" s="1" t="s">
        <v>3518</v>
      </c>
      <c r="B853" s="1">
        <v>19</v>
      </c>
      <c r="C853" s="1">
        <v>17</v>
      </c>
      <c r="D853" s="1">
        <f>IF(Table2[[#This Row],[Position]]&lt;4,3,(IF(Table2[[#This Row],[Position]]&gt;10,1,2)))</f>
        <v>1</v>
      </c>
      <c r="E853" s="1">
        <f>IF(Table2[[#This Row],[Previous Position]]&lt;4,3,(IF(Table2[[#This Row],[Previous Position]]&gt;10,1,2)))</f>
        <v>1</v>
      </c>
      <c r="F853" s="1">
        <v>30</v>
      </c>
      <c r="G853" s="1">
        <v>0</v>
      </c>
      <c r="H853" s="1" t="s">
        <v>5674</v>
      </c>
      <c r="I853" s="1">
        <v>0</v>
      </c>
      <c r="J853" s="1">
        <v>0</v>
      </c>
      <c r="K853" s="1">
        <v>0.32</v>
      </c>
      <c r="L853" s="1">
        <v>292000000</v>
      </c>
      <c r="M853" s="1" t="s">
        <v>3519</v>
      </c>
    </row>
    <row r="854" spans="1:13" x14ac:dyDescent="0.25">
      <c r="A854" s="1" t="s">
        <v>5745</v>
      </c>
      <c r="B854" s="1">
        <v>19</v>
      </c>
      <c r="C854" s="1">
        <v>19</v>
      </c>
      <c r="D854" s="1">
        <f>IF(Table2[[#This Row],[Position]]&lt;4,3,(IF(Table2[[#This Row],[Position]]&gt;10,1,2)))</f>
        <v>1</v>
      </c>
      <c r="E854" s="1">
        <f>IF(Table2[[#This Row],[Previous Position]]&lt;4,3,(IF(Table2[[#This Row],[Previous Position]]&gt;10,1,2)))</f>
        <v>1</v>
      </c>
      <c r="F854" s="1">
        <v>30</v>
      </c>
      <c r="G854" s="1">
        <v>0</v>
      </c>
      <c r="H854" s="1" t="s">
        <v>5744</v>
      </c>
      <c r="I854" s="1">
        <v>0</v>
      </c>
      <c r="J854" s="1">
        <v>0</v>
      </c>
      <c r="K854" s="1">
        <v>0.21</v>
      </c>
      <c r="L854" s="1">
        <v>74400000</v>
      </c>
      <c r="M854" s="1" t="s">
        <v>5743</v>
      </c>
    </row>
    <row r="855" spans="1:13" x14ac:dyDescent="0.25">
      <c r="A855" s="1" t="s">
        <v>5742</v>
      </c>
      <c r="B855" s="1">
        <v>18</v>
      </c>
      <c r="C855" s="1">
        <v>19</v>
      </c>
      <c r="D855" s="1">
        <f>IF(Table2[[#This Row],[Position]]&lt;4,3,(IF(Table2[[#This Row],[Position]]&gt;10,1,2)))</f>
        <v>1</v>
      </c>
      <c r="E855" s="1">
        <f>IF(Table2[[#This Row],[Previous Position]]&lt;4,3,(IF(Table2[[#This Row],[Previous Position]]&gt;10,1,2)))</f>
        <v>1</v>
      </c>
      <c r="F855" s="1">
        <v>30</v>
      </c>
      <c r="G855" s="1">
        <v>18.510000000000002</v>
      </c>
      <c r="H855" s="1" t="s">
        <v>5741</v>
      </c>
      <c r="I855" s="1">
        <v>0</v>
      </c>
      <c r="J855" s="1">
        <v>0</v>
      </c>
      <c r="K855" s="1">
        <v>0.56000000000000005</v>
      </c>
      <c r="L855" s="1">
        <v>6980000</v>
      </c>
      <c r="M855" s="1" t="s">
        <v>5740</v>
      </c>
    </row>
    <row r="856" spans="1:13" x14ac:dyDescent="0.25">
      <c r="A856" s="1" t="s">
        <v>5739</v>
      </c>
      <c r="B856" s="1">
        <v>13</v>
      </c>
      <c r="C856" s="1">
        <v>13</v>
      </c>
      <c r="D856" s="1">
        <f>IF(Table2[[#This Row],[Position]]&lt;4,3,(IF(Table2[[#This Row],[Position]]&gt;10,1,2)))</f>
        <v>1</v>
      </c>
      <c r="E856" s="1">
        <f>IF(Table2[[#This Row],[Previous Position]]&lt;4,3,(IF(Table2[[#This Row],[Previous Position]]&gt;10,1,2)))</f>
        <v>1</v>
      </c>
      <c r="F856" s="1">
        <v>10</v>
      </c>
      <c r="G856" s="1">
        <v>9.02</v>
      </c>
      <c r="H856" s="1" t="s">
        <v>5683</v>
      </c>
      <c r="I856" s="1">
        <v>0</v>
      </c>
      <c r="J856" s="1">
        <v>0</v>
      </c>
      <c r="K856" s="1">
        <v>0.82</v>
      </c>
      <c r="L856" s="1">
        <v>22400000</v>
      </c>
      <c r="M856" s="1" t="s">
        <v>4064</v>
      </c>
    </row>
    <row r="857" spans="1:13" x14ac:dyDescent="0.25">
      <c r="A857" s="1" t="s">
        <v>5738</v>
      </c>
      <c r="B857" s="1">
        <v>19</v>
      </c>
      <c r="C857" s="1">
        <v>15</v>
      </c>
      <c r="D857" s="1">
        <f>IF(Table2[[#This Row],[Position]]&lt;4,3,(IF(Table2[[#This Row],[Position]]&gt;10,1,2)))</f>
        <v>1</v>
      </c>
      <c r="E857" s="1">
        <f>IF(Table2[[#This Row],[Previous Position]]&lt;4,3,(IF(Table2[[#This Row],[Previous Position]]&gt;10,1,2)))</f>
        <v>1</v>
      </c>
      <c r="F857" s="1">
        <v>30</v>
      </c>
      <c r="G857" s="1">
        <v>0</v>
      </c>
      <c r="H857" s="1" t="s">
        <v>5737</v>
      </c>
      <c r="I857" s="1">
        <v>0</v>
      </c>
      <c r="J857" s="1">
        <v>0</v>
      </c>
      <c r="K857" s="1">
        <v>0.83</v>
      </c>
      <c r="L857" s="1">
        <v>93300000</v>
      </c>
      <c r="M857" s="1" t="s">
        <v>5736</v>
      </c>
    </row>
    <row r="858" spans="1:13" x14ac:dyDescent="0.25">
      <c r="A858" s="1" t="s">
        <v>5735</v>
      </c>
      <c r="B858" s="1">
        <v>19</v>
      </c>
      <c r="C858" s="1">
        <v>15</v>
      </c>
      <c r="D858" s="1">
        <f>IF(Table2[[#This Row],[Position]]&lt;4,3,(IF(Table2[[#This Row],[Position]]&gt;10,1,2)))</f>
        <v>1</v>
      </c>
      <c r="E858" s="1">
        <f>IF(Table2[[#This Row],[Previous Position]]&lt;4,3,(IF(Table2[[#This Row],[Previous Position]]&gt;10,1,2)))</f>
        <v>1</v>
      </c>
      <c r="F858" s="1">
        <v>30</v>
      </c>
      <c r="G858" s="1">
        <v>0</v>
      </c>
      <c r="H858" s="1" t="s">
        <v>5734</v>
      </c>
      <c r="I858" s="1">
        <v>0</v>
      </c>
      <c r="J858" s="1">
        <v>0</v>
      </c>
      <c r="K858" s="1">
        <v>0.38</v>
      </c>
      <c r="L858" s="1">
        <v>48800000</v>
      </c>
      <c r="M858" s="1" t="s">
        <v>5733</v>
      </c>
    </row>
    <row r="859" spans="1:13" x14ac:dyDescent="0.25">
      <c r="A859" s="1" t="s">
        <v>5732</v>
      </c>
      <c r="B859" s="1">
        <v>18</v>
      </c>
      <c r="C859" s="1">
        <v>17</v>
      </c>
      <c r="D859" s="1">
        <f>IF(Table2[[#This Row],[Position]]&lt;4,3,(IF(Table2[[#This Row],[Position]]&gt;10,1,2)))</f>
        <v>1</v>
      </c>
      <c r="E859" s="1">
        <f>IF(Table2[[#This Row],[Previous Position]]&lt;4,3,(IF(Table2[[#This Row],[Previous Position]]&gt;10,1,2)))</f>
        <v>1</v>
      </c>
      <c r="F859" s="1">
        <v>30</v>
      </c>
      <c r="G859" s="1">
        <v>0</v>
      </c>
      <c r="H859" s="1" t="s">
        <v>5674</v>
      </c>
      <c r="I859" s="1">
        <v>0</v>
      </c>
      <c r="J859" s="1">
        <v>0</v>
      </c>
      <c r="K859" s="1">
        <v>0.16</v>
      </c>
      <c r="L859" s="1">
        <v>43700000</v>
      </c>
      <c r="M859" s="1" t="s">
        <v>5731</v>
      </c>
    </row>
    <row r="860" spans="1:13" x14ac:dyDescent="0.25">
      <c r="A860" s="1" t="s">
        <v>5730</v>
      </c>
      <c r="B860" s="1">
        <v>18</v>
      </c>
      <c r="C860" s="1">
        <v>20</v>
      </c>
      <c r="D860" s="1">
        <f>IF(Table2[[#This Row],[Position]]&lt;4,3,(IF(Table2[[#This Row],[Position]]&gt;10,1,2)))</f>
        <v>1</v>
      </c>
      <c r="E860" s="1">
        <f>IF(Table2[[#This Row],[Previous Position]]&lt;4,3,(IF(Table2[[#This Row],[Previous Position]]&gt;10,1,2)))</f>
        <v>1</v>
      </c>
      <c r="F860" s="1">
        <v>30</v>
      </c>
      <c r="G860" s="1">
        <v>0</v>
      </c>
      <c r="H860" s="1" t="s">
        <v>5659</v>
      </c>
      <c r="I860" s="1">
        <v>0</v>
      </c>
      <c r="J860" s="1">
        <v>0</v>
      </c>
      <c r="K860" s="1">
        <v>0.14000000000000001</v>
      </c>
      <c r="L860" s="1">
        <v>77000000</v>
      </c>
      <c r="M860" s="1" t="s">
        <v>5729</v>
      </c>
    </row>
    <row r="861" spans="1:13" x14ac:dyDescent="0.25">
      <c r="A861" s="1" t="s">
        <v>5728</v>
      </c>
      <c r="B861" s="1">
        <v>17</v>
      </c>
      <c r="C861" s="1">
        <v>14</v>
      </c>
      <c r="D861" s="1">
        <f>IF(Table2[[#This Row],[Position]]&lt;4,3,(IF(Table2[[#This Row],[Position]]&gt;10,1,2)))</f>
        <v>1</v>
      </c>
      <c r="E861" s="1">
        <f>IF(Table2[[#This Row],[Previous Position]]&lt;4,3,(IF(Table2[[#This Row],[Previous Position]]&gt;10,1,2)))</f>
        <v>1</v>
      </c>
      <c r="F861" s="1">
        <v>20</v>
      </c>
      <c r="G861" s="1">
        <v>7.31</v>
      </c>
      <c r="H861" s="1" t="s">
        <v>5727</v>
      </c>
      <c r="I861" s="1">
        <v>0</v>
      </c>
      <c r="J861" s="1">
        <v>0</v>
      </c>
      <c r="K861" s="1">
        <v>0.55000000000000004</v>
      </c>
      <c r="L861" s="1">
        <v>388000</v>
      </c>
      <c r="M861" s="1" t="s">
        <v>5726</v>
      </c>
    </row>
    <row r="862" spans="1:13" x14ac:dyDescent="0.25">
      <c r="A862" s="1" t="s">
        <v>2603</v>
      </c>
      <c r="B862" s="1">
        <v>17</v>
      </c>
      <c r="C862" s="1">
        <v>17</v>
      </c>
      <c r="D862" s="1">
        <f>IF(Table2[[#This Row],[Position]]&lt;4,3,(IF(Table2[[#This Row],[Position]]&gt;10,1,2)))</f>
        <v>1</v>
      </c>
      <c r="E862" s="1">
        <f>IF(Table2[[#This Row],[Previous Position]]&lt;4,3,(IF(Table2[[#This Row],[Previous Position]]&gt;10,1,2)))</f>
        <v>1</v>
      </c>
      <c r="F862" s="1">
        <v>20</v>
      </c>
      <c r="G862" s="1">
        <v>0</v>
      </c>
      <c r="H862" s="1" t="s">
        <v>5705</v>
      </c>
      <c r="I862" s="1">
        <v>0</v>
      </c>
      <c r="J862" s="1">
        <v>0</v>
      </c>
      <c r="K862" s="1">
        <v>0.96</v>
      </c>
      <c r="L862" s="1">
        <v>258000000</v>
      </c>
      <c r="M862" s="1" t="s">
        <v>2604</v>
      </c>
    </row>
    <row r="863" spans="1:13" x14ac:dyDescent="0.25">
      <c r="A863" s="1" t="s">
        <v>5725</v>
      </c>
      <c r="B863" s="1">
        <v>17</v>
      </c>
      <c r="C863" s="1">
        <v>15</v>
      </c>
      <c r="D863" s="1">
        <f>IF(Table2[[#This Row],[Position]]&lt;4,3,(IF(Table2[[#This Row],[Position]]&gt;10,1,2)))</f>
        <v>1</v>
      </c>
      <c r="E863" s="1">
        <f>IF(Table2[[#This Row],[Previous Position]]&lt;4,3,(IF(Table2[[#This Row],[Previous Position]]&gt;10,1,2)))</f>
        <v>1</v>
      </c>
      <c r="F863" s="1">
        <v>20</v>
      </c>
      <c r="G863" s="1">
        <v>0</v>
      </c>
      <c r="H863" s="1" t="s">
        <v>5711</v>
      </c>
      <c r="I863" s="1">
        <v>0</v>
      </c>
      <c r="J863" s="1">
        <v>0</v>
      </c>
      <c r="K863" s="1">
        <v>0.83</v>
      </c>
      <c r="L863" s="1">
        <v>95200000</v>
      </c>
      <c r="M863" s="1" t="s">
        <v>5724</v>
      </c>
    </row>
    <row r="864" spans="1:13" x14ac:dyDescent="0.25">
      <c r="A864" s="1" t="s">
        <v>4945</v>
      </c>
      <c r="B864" s="1">
        <v>17</v>
      </c>
      <c r="C864" s="1">
        <v>0</v>
      </c>
      <c r="D864" s="1">
        <f>IF(Table2[[#This Row],[Position]]&lt;4,3,(IF(Table2[[#This Row],[Position]]&gt;10,1,2)))</f>
        <v>1</v>
      </c>
      <c r="E864" s="1">
        <f>IF(Table2[[#This Row],[Previous Position]]&lt;4,3,(IF(Table2[[#This Row],[Previous Position]]&gt;10,1,2)))</f>
        <v>3</v>
      </c>
      <c r="F864" s="1">
        <v>20</v>
      </c>
      <c r="G864" s="1">
        <v>30.19</v>
      </c>
      <c r="H864" s="1" t="s">
        <v>5723</v>
      </c>
      <c r="I864" s="1">
        <v>0</v>
      </c>
      <c r="J864" s="1">
        <v>0</v>
      </c>
      <c r="K864" s="1">
        <v>0.94</v>
      </c>
      <c r="L864" s="1">
        <v>9040000</v>
      </c>
      <c r="M864" s="1" t="s">
        <v>4946</v>
      </c>
    </row>
    <row r="865" spans="1:13" x14ac:dyDescent="0.25">
      <c r="A865" s="1" t="s">
        <v>5722</v>
      </c>
      <c r="B865" s="1">
        <v>17</v>
      </c>
      <c r="C865" s="1">
        <v>15</v>
      </c>
      <c r="D865" s="1">
        <f>IF(Table2[[#This Row],[Position]]&lt;4,3,(IF(Table2[[#This Row],[Position]]&gt;10,1,2)))</f>
        <v>1</v>
      </c>
      <c r="E865" s="1">
        <f>IF(Table2[[#This Row],[Previous Position]]&lt;4,3,(IF(Table2[[#This Row],[Previous Position]]&gt;10,1,2)))</f>
        <v>1</v>
      </c>
      <c r="F865" s="1">
        <v>20</v>
      </c>
      <c r="G865" s="1">
        <v>21.04</v>
      </c>
      <c r="H865" s="1" t="s">
        <v>5670</v>
      </c>
      <c r="I865" s="1">
        <v>0</v>
      </c>
      <c r="J865" s="1">
        <v>0</v>
      </c>
      <c r="K865" s="1">
        <v>0.93</v>
      </c>
      <c r="L865" s="1">
        <v>34200000</v>
      </c>
      <c r="M865" s="1" t="s">
        <v>5721</v>
      </c>
    </row>
    <row r="866" spans="1:13" x14ac:dyDescent="0.25">
      <c r="A866" s="1" t="s">
        <v>3334</v>
      </c>
      <c r="B866" s="1">
        <v>17</v>
      </c>
      <c r="C866" s="1">
        <v>10</v>
      </c>
      <c r="D866" s="1">
        <f>IF(Table2[[#This Row],[Position]]&lt;4,3,(IF(Table2[[#This Row],[Position]]&gt;10,1,2)))</f>
        <v>1</v>
      </c>
      <c r="E866" s="1">
        <f>IF(Table2[[#This Row],[Previous Position]]&lt;4,3,(IF(Table2[[#This Row],[Previous Position]]&gt;10,1,2)))</f>
        <v>2</v>
      </c>
      <c r="F866" s="1">
        <v>20</v>
      </c>
      <c r="G866" s="1">
        <v>30.25</v>
      </c>
      <c r="H866" s="1" t="s">
        <v>5685</v>
      </c>
      <c r="I866" s="1">
        <v>0</v>
      </c>
      <c r="J866" s="1">
        <v>0</v>
      </c>
      <c r="K866" s="1">
        <v>0.97</v>
      </c>
      <c r="L866" s="1">
        <v>29200000</v>
      </c>
      <c r="M866" s="1" t="s">
        <v>3335</v>
      </c>
    </row>
    <row r="867" spans="1:13" x14ac:dyDescent="0.25">
      <c r="A867" s="1" t="s">
        <v>5607</v>
      </c>
      <c r="B867" s="1">
        <v>17</v>
      </c>
      <c r="C867" s="1">
        <v>15</v>
      </c>
      <c r="D867" s="1">
        <f>IF(Table2[[#This Row],[Position]]&lt;4,3,(IF(Table2[[#This Row],[Position]]&gt;10,1,2)))</f>
        <v>1</v>
      </c>
      <c r="E867" s="1">
        <f>IF(Table2[[#This Row],[Previous Position]]&lt;4,3,(IF(Table2[[#This Row],[Previous Position]]&gt;10,1,2)))</f>
        <v>1</v>
      </c>
      <c r="F867" s="1">
        <v>20</v>
      </c>
      <c r="G867" s="1">
        <v>0</v>
      </c>
      <c r="H867" s="1" t="s">
        <v>5660</v>
      </c>
      <c r="I867" s="1">
        <v>0</v>
      </c>
      <c r="J867" s="1">
        <v>0</v>
      </c>
      <c r="K867" s="1">
        <v>0.75</v>
      </c>
      <c r="L867" s="1">
        <v>190000000</v>
      </c>
      <c r="M867" s="1" t="s">
        <v>5608</v>
      </c>
    </row>
    <row r="868" spans="1:13" x14ac:dyDescent="0.25">
      <c r="A868" s="1" t="s">
        <v>4055</v>
      </c>
      <c r="B868" s="1">
        <v>14</v>
      </c>
      <c r="C868" s="1">
        <v>13</v>
      </c>
      <c r="D868" s="1">
        <f>IF(Table2[[#This Row],[Position]]&lt;4,3,(IF(Table2[[#This Row],[Position]]&gt;10,1,2)))</f>
        <v>1</v>
      </c>
      <c r="E868" s="1">
        <f>IF(Table2[[#This Row],[Previous Position]]&lt;4,3,(IF(Table2[[#This Row],[Previous Position]]&gt;10,1,2)))</f>
        <v>1</v>
      </c>
      <c r="F868" s="1">
        <v>10</v>
      </c>
      <c r="G868" s="1">
        <v>0</v>
      </c>
      <c r="H868" s="1" t="s">
        <v>5660</v>
      </c>
      <c r="I868" s="1">
        <v>0</v>
      </c>
      <c r="J868" s="1">
        <v>0</v>
      </c>
      <c r="K868" s="1">
        <v>1</v>
      </c>
      <c r="L868" s="1">
        <v>5760000</v>
      </c>
      <c r="M868" s="1" t="s">
        <v>4056</v>
      </c>
    </row>
    <row r="869" spans="1:13" x14ac:dyDescent="0.25">
      <c r="A869" s="1" t="s">
        <v>3022</v>
      </c>
      <c r="B869" s="1">
        <v>14</v>
      </c>
      <c r="C869" s="1">
        <v>15</v>
      </c>
      <c r="D869" s="1">
        <f>IF(Table2[[#This Row],[Position]]&lt;4,3,(IF(Table2[[#This Row],[Position]]&gt;10,1,2)))</f>
        <v>1</v>
      </c>
      <c r="E869" s="1">
        <f>IF(Table2[[#This Row],[Previous Position]]&lt;4,3,(IF(Table2[[#This Row],[Previous Position]]&gt;10,1,2)))</f>
        <v>1</v>
      </c>
      <c r="F869" s="1">
        <v>10</v>
      </c>
      <c r="G869" s="1">
        <v>0</v>
      </c>
      <c r="H869" s="1" t="s">
        <v>5720</v>
      </c>
      <c r="I869" s="1">
        <v>0</v>
      </c>
      <c r="J869" s="1">
        <v>0</v>
      </c>
      <c r="K869" s="1">
        <v>1</v>
      </c>
      <c r="L869" s="1">
        <v>6860000</v>
      </c>
      <c r="M869" s="1" t="s">
        <v>3023</v>
      </c>
    </row>
    <row r="870" spans="1:13" x14ac:dyDescent="0.25">
      <c r="A870" s="1" t="s">
        <v>5719</v>
      </c>
      <c r="B870" s="1">
        <v>14</v>
      </c>
      <c r="C870" s="1">
        <v>14</v>
      </c>
      <c r="D870" s="1">
        <f>IF(Table2[[#This Row],[Position]]&lt;4,3,(IF(Table2[[#This Row],[Position]]&gt;10,1,2)))</f>
        <v>1</v>
      </c>
      <c r="E870" s="1">
        <f>IF(Table2[[#This Row],[Previous Position]]&lt;4,3,(IF(Table2[[#This Row],[Previous Position]]&gt;10,1,2)))</f>
        <v>1</v>
      </c>
      <c r="F870" s="1">
        <v>10</v>
      </c>
      <c r="G870" s="1">
        <v>0</v>
      </c>
      <c r="H870" s="1" t="s">
        <v>5674</v>
      </c>
      <c r="I870" s="1">
        <v>0</v>
      </c>
      <c r="J870" s="1">
        <v>0</v>
      </c>
      <c r="K870" s="1">
        <v>0.97</v>
      </c>
      <c r="L870" s="1">
        <v>28400000</v>
      </c>
      <c r="M870" s="1" t="s">
        <v>5718</v>
      </c>
    </row>
    <row r="871" spans="1:13" x14ac:dyDescent="0.25">
      <c r="A871" s="1" t="s">
        <v>5717</v>
      </c>
      <c r="B871" s="1">
        <v>14</v>
      </c>
      <c r="C871" s="1">
        <v>12</v>
      </c>
      <c r="D871" s="1">
        <f>IF(Table2[[#This Row],[Position]]&lt;4,3,(IF(Table2[[#This Row],[Position]]&gt;10,1,2)))</f>
        <v>1</v>
      </c>
      <c r="E871" s="1">
        <f>IF(Table2[[#This Row],[Previous Position]]&lt;4,3,(IF(Table2[[#This Row],[Previous Position]]&gt;10,1,2)))</f>
        <v>1</v>
      </c>
      <c r="F871" s="1">
        <v>10</v>
      </c>
      <c r="G871" s="1">
        <v>0</v>
      </c>
      <c r="H871" s="1" t="s">
        <v>5716</v>
      </c>
      <c r="I871" s="1">
        <v>0</v>
      </c>
      <c r="J871" s="1">
        <v>0</v>
      </c>
      <c r="K871" s="1">
        <v>0</v>
      </c>
      <c r="L871" s="1">
        <v>17500000</v>
      </c>
      <c r="M871" s="1" t="s">
        <v>5715</v>
      </c>
    </row>
    <row r="872" spans="1:13" x14ac:dyDescent="0.25">
      <c r="A872" s="1" t="s">
        <v>5714</v>
      </c>
      <c r="B872" s="1">
        <v>20</v>
      </c>
      <c r="C872" s="1">
        <v>0</v>
      </c>
      <c r="D872" s="1">
        <f>IF(Table2[[#This Row],[Position]]&lt;4,3,(IF(Table2[[#This Row],[Position]]&gt;10,1,2)))</f>
        <v>1</v>
      </c>
      <c r="E872" s="1">
        <f>IF(Table2[[#This Row],[Previous Position]]&lt;4,3,(IF(Table2[[#This Row],[Previous Position]]&gt;10,1,2)))</f>
        <v>3</v>
      </c>
      <c r="F872" s="1">
        <v>20</v>
      </c>
      <c r="G872" s="1">
        <v>0</v>
      </c>
      <c r="H872" s="1" t="s">
        <v>5674</v>
      </c>
      <c r="I872" s="1">
        <v>0</v>
      </c>
      <c r="J872" s="1">
        <v>0</v>
      </c>
      <c r="K872" s="1">
        <v>0.94</v>
      </c>
      <c r="L872" s="1">
        <v>74700000</v>
      </c>
      <c r="M872" s="1" t="s">
        <v>5713</v>
      </c>
    </row>
    <row r="873" spans="1:13" x14ac:dyDescent="0.25">
      <c r="A873" s="1" t="s">
        <v>5712</v>
      </c>
      <c r="B873" s="1">
        <v>20</v>
      </c>
      <c r="C873" s="1">
        <v>0</v>
      </c>
      <c r="D873" s="1">
        <f>IF(Table2[[#This Row],[Position]]&lt;4,3,(IF(Table2[[#This Row],[Position]]&gt;10,1,2)))</f>
        <v>1</v>
      </c>
      <c r="E873" s="1">
        <f>IF(Table2[[#This Row],[Previous Position]]&lt;4,3,(IF(Table2[[#This Row],[Previous Position]]&gt;10,1,2)))</f>
        <v>3</v>
      </c>
      <c r="F873" s="1">
        <v>20</v>
      </c>
      <c r="G873" s="1">
        <v>0</v>
      </c>
      <c r="H873" s="1" t="s">
        <v>5711</v>
      </c>
      <c r="I873" s="1">
        <v>0</v>
      </c>
      <c r="J873" s="1">
        <v>0</v>
      </c>
      <c r="K873" s="1">
        <v>0.79</v>
      </c>
      <c r="L873" s="1">
        <v>178000000</v>
      </c>
      <c r="M873" s="1" t="s">
        <v>5710</v>
      </c>
    </row>
    <row r="874" spans="1:13" x14ac:dyDescent="0.25">
      <c r="A874" s="1" t="s">
        <v>5709</v>
      </c>
      <c r="B874" s="1">
        <v>20</v>
      </c>
      <c r="C874" s="1">
        <v>0</v>
      </c>
      <c r="D874" s="1">
        <f>IF(Table2[[#This Row],[Position]]&lt;4,3,(IF(Table2[[#This Row],[Position]]&gt;10,1,2)))</f>
        <v>1</v>
      </c>
      <c r="E874" s="1">
        <f>IF(Table2[[#This Row],[Previous Position]]&lt;4,3,(IF(Table2[[#This Row],[Previous Position]]&gt;10,1,2)))</f>
        <v>3</v>
      </c>
      <c r="F874" s="1">
        <v>20</v>
      </c>
      <c r="G874" s="1">
        <v>0</v>
      </c>
      <c r="H874" s="1" t="s">
        <v>5708</v>
      </c>
      <c r="I874" s="1">
        <v>0</v>
      </c>
      <c r="J874" s="1">
        <v>0</v>
      </c>
      <c r="K874" s="1">
        <v>0.56000000000000005</v>
      </c>
      <c r="L874" s="1">
        <v>1750000</v>
      </c>
      <c r="M874" s="1" t="s">
        <v>5707</v>
      </c>
    </row>
    <row r="875" spans="1:13" x14ac:dyDescent="0.25">
      <c r="A875" s="1" t="s">
        <v>5706</v>
      </c>
      <c r="B875" s="1">
        <v>18</v>
      </c>
      <c r="C875" s="1">
        <v>18</v>
      </c>
      <c r="D875" s="1">
        <f>IF(Table2[[#This Row],[Position]]&lt;4,3,(IF(Table2[[#This Row],[Position]]&gt;10,1,2)))</f>
        <v>1</v>
      </c>
      <c r="E875" s="1">
        <f>IF(Table2[[#This Row],[Previous Position]]&lt;4,3,(IF(Table2[[#This Row],[Previous Position]]&gt;10,1,2)))</f>
        <v>1</v>
      </c>
      <c r="F875" s="1">
        <v>20</v>
      </c>
      <c r="G875" s="1">
        <v>26.13</v>
      </c>
      <c r="H875" s="1" t="s">
        <v>5705</v>
      </c>
      <c r="I875" s="1">
        <v>0</v>
      </c>
      <c r="J875" s="1">
        <v>0</v>
      </c>
      <c r="K875" s="1">
        <v>0.95</v>
      </c>
      <c r="L875" s="1">
        <v>57000000</v>
      </c>
      <c r="M875" s="1" t="s">
        <v>5704</v>
      </c>
    </row>
    <row r="876" spans="1:13" x14ac:dyDescent="0.25">
      <c r="A876" s="1" t="s">
        <v>5703</v>
      </c>
      <c r="B876" s="1">
        <v>19</v>
      </c>
      <c r="C876" s="1">
        <v>0</v>
      </c>
      <c r="D876" s="1">
        <f>IF(Table2[[#This Row],[Position]]&lt;4,3,(IF(Table2[[#This Row],[Position]]&gt;10,1,2)))</f>
        <v>1</v>
      </c>
      <c r="E876" s="1">
        <f>IF(Table2[[#This Row],[Previous Position]]&lt;4,3,(IF(Table2[[#This Row],[Previous Position]]&gt;10,1,2)))</f>
        <v>3</v>
      </c>
      <c r="F876" s="1">
        <v>20</v>
      </c>
      <c r="G876" s="1">
        <v>0</v>
      </c>
      <c r="H876" s="1" t="s">
        <v>5702</v>
      </c>
      <c r="I876" s="1">
        <v>0</v>
      </c>
      <c r="J876" s="1">
        <v>0</v>
      </c>
      <c r="K876" s="1">
        <v>0.06</v>
      </c>
      <c r="L876" s="1">
        <v>184000</v>
      </c>
      <c r="M876" s="1" t="s">
        <v>5701</v>
      </c>
    </row>
    <row r="877" spans="1:13" x14ac:dyDescent="0.25">
      <c r="A877" s="1" t="s">
        <v>5700</v>
      </c>
      <c r="B877" s="1">
        <v>20</v>
      </c>
      <c r="C877" s="1">
        <v>20</v>
      </c>
      <c r="D877" s="1">
        <f>IF(Table2[[#This Row],[Position]]&lt;4,3,(IF(Table2[[#This Row],[Position]]&gt;10,1,2)))</f>
        <v>1</v>
      </c>
      <c r="E877" s="1">
        <f>IF(Table2[[#This Row],[Previous Position]]&lt;4,3,(IF(Table2[[#This Row],[Previous Position]]&gt;10,1,2)))</f>
        <v>1</v>
      </c>
      <c r="F877" s="1">
        <v>20</v>
      </c>
      <c r="G877" s="1">
        <v>0</v>
      </c>
      <c r="H877" s="1" t="s">
        <v>5699</v>
      </c>
      <c r="I877" s="1">
        <v>0</v>
      </c>
      <c r="J877" s="1">
        <v>0</v>
      </c>
      <c r="K877" s="1">
        <v>0.28000000000000003</v>
      </c>
      <c r="L877" s="1">
        <v>39100000</v>
      </c>
      <c r="M877" s="1" t="s">
        <v>5698</v>
      </c>
    </row>
    <row r="878" spans="1:13" x14ac:dyDescent="0.25">
      <c r="A878" s="1" t="s">
        <v>4245</v>
      </c>
      <c r="B878" s="1">
        <v>21</v>
      </c>
      <c r="C878" s="1">
        <v>0</v>
      </c>
      <c r="D878" s="1">
        <f>IF(Table2[[#This Row],[Position]]&lt;4,3,(IF(Table2[[#This Row],[Position]]&gt;10,1,2)))</f>
        <v>1</v>
      </c>
      <c r="E878" s="1">
        <f>IF(Table2[[#This Row],[Previous Position]]&lt;4,3,(IF(Table2[[#This Row],[Previous Position]]&gt;10,1,2)))</f>
        <v>3</v>
      </c>
      <c r="F878" s="1">
        <v>30</v>
      </c>
      <c r="G878" s="1">
        <v>0</v>
      </c>
      <c r="H878" s="1" t="s">
        <v>5697</v>
      </c>
      <c r="I878" s="1">
        <v>0</v>
      </c>
      <c r="J878" s="1">
        <v>0</v>
      </c>
      <c r="K878" s="1">
        <v>0.21</v>
      </c>
      <c r="L878" s="1">
        <v>739000000</v>
      </c>
      <c r="M878" s="1" t="s">
        <v>4246</v>
      </c>
    </row>
    <row r="879" spans="1:13" x14ac:dyDescent="0.25">
      <c r="A879" s="1" t="s">
        <v>5696</v>
      </c>
      <c r="B879" s="1">
        <v>18</v>
      </c>
      <c r="C879" s="1">
        <v>17</v>
      </c>
      <c r="D879" s="1">
        <f>IF(Table2[[#This Row],[Position]]&lt;4,3,(IF(Table2[[#This Row],[Position]]&gt;10,1,2)))</f>
        <v>1</v>
      </c>
      <c r="E879" s="1">
        <f>IF(Table2[[#This Row],[Previous Position]]&lt;4,3,(IF(Table2[[#This Row],[Previous Position]]&gt;10,1,2)))</f>
        <v>1</v>
      </c>
      <c r="F879" s="1">
        <v>20</v>
      </c>
      <c r="G879" s="1">
        <v>0</v>
      </c>
      <c r="H879" s="1" t="s">
        <v>5695</v>
      </c>
      <c r="I879" s="1">
        <v>0</v>
      </c>
      <c r="J879" s="1">
        <v>0</v>
      </c>
      <c r="K879" s="1">
        <v>0</v>
      </c>
      <c r="L879" s="1">
        <v>544000000</v>
      </c>
      <c r="M879" s="1" t="s">
        <v>5694</v>
      </c>
    </row>
    <row r="880" spans="1:13" x14ac:dyDescent="0.25">
      <c r="A880" s="1" t="s">
        <v>5693</v>
      </c>
      <c r="B880" s="1">
        <v>19</v>
      </c>
      <c r="C880" s="1">
        <v>19</v>
      </c>
      <c r="D880" s="1">
        <f>IF(Table2[[#This Row],[Position]]&lt;4,3,(IF(Table2[[#This Row],[Position]]&gt;10,1,2)))</f>
        <v>1</v>
      </c>
      <c r="E880" s="1">
        <f>IF(Table2[[#This Row],[Previous Position]]&lt;4,3,(IF(Table2[[#This Row],[Previous Position]]&gt;10,1,2)))</f>
        <v>1</v>
      </c>
      <c r="F880" s="1">
        <v>20</v>
      </c>
      <c r="G880" s="1">
        <v>0</v>
      </c>
      <c r="H880" s="1" t="s">
        <v>5692</v>
      </c>
      <c r="I880" s="1">
        <v>0</v>
      </c>
      <c r="J880" s="1">
        <v>0</v>
      </c>
      <c r="K880" s="1">
        <v>0.96</v>
      </c>
      <c r="L880" s="1">
        <v>112000000</v>
      </c>
      <c r="M880" s="1" t="s">
        <v>5691</v>
      </c>
    </row>
    <row r="881" spans="1:13" x14ac:dyDescent="0.25">
      <c r="A881" s="1" t="s">
        <v>5690</v>
      </c>
      <c r="B881" s="1">
        <v>20</v>
      </c>
      <c r="C881" s="1">
        <v>18</v>
      </c>
      <c r="D881" s="1">
        <f>IF(Table2[[#This Row],[Position]]&lt;4,3,(IF(Table2[[#This Row],[Position]]&gt;10,1,2)))</f>
        <v>1</v>
      </c>
      <c r="E881" s="1">
        <f>IF(Table2[[#This Row],[Previous Position]]&lt;4,3,(IF(Table2[[#This Row],[Previous Position]]&gt;10,1,2)))</f>
        <v>1</v>
      </c>
      <c r="F881" s="1">
        <v>20</v>
      </c>
      <c r="G881" s="1">
        <v>0.21</v>
      </c>
      <c r="H881" s="1" t="s">
        <v>5689</v>
      </c>
      <c r="I881" s="1">
        <v>0</v>
      </c>
      <c r="J881" s="1">
        <v>0</v>
      </c>
      <c r="K881" s="1">
        <v>0.1</v>
      </c>
      <c r="L881" s="1">
        <v>13800000</v>
      </c>
      <c r="M881" s="1" t="s">
        <v>5688</v>
      </c>
    </row>
    <row r="882" spans="1:13" x14ac:dyDescent="0.25">
      <c r="A882" s="1" t="s">
        <v>5687</v>
      </c>
      <c r="B882" s="1">
        <v>19</v>
      </c>
      <c r="C882" s="1">
        <v>17</v>
      </c>
      <c r="D882" s="1">
        <f>IF(Table2[[#This Row],[Position]]&lt;4,3,(IF(Table2[[#This Row],[Position]]&gt;10,1,2)))</f>
        <v>1</v>
      </c>
      <c r="E882" s="1">
        <f>IF(Table2[[#This Row],[Previous Position]]&lt;4,3,(IF(Table2[[#This Row],[Previous Position]]&gt;10,1,2)))</f>
        <v>1</v>
      </c>
      <c r="F882" s="1">
        <v>20</v>
      </c>
      <c r="G882" s="1">
        <v>0</v>
      </c>
      <c r="H882" s="1" t="s">
        <v>5670</v>
      </c>
      <c r="I882" s="1">
        <v>0</v>
      </c>
      <c r="J882" s="1">
        <v>0</v>
      </c>
      <c r="K882" s="1">
        <v>0.99</v>
      </c>
      <c r="L882" s="1">
        <v>245000000</v>
      </c>
      <c r="M882" s="1" t="s">
        <v>5686</v>
      </c>
    </row>
    <row r="883" spans="1:13" x14ac:dyDescent="0.25">
      <c r="A883" s="1" t="s">
        <v>3898</v>
      </c>
      <c r="B883" s="1">
        <v>18</v>
      </c>
      <c r="C883" s="1">
        <v>11</v>
      </c>
      <c r="D883" s="1">
        <f>IF(Table2[[#This Row],[Position]]&lt;4,3,(IF(Table2[[#This Row],[Position]]&gt;10,1,2)))</f>
        <v>1</v>
      </c>
      <c r="E883" s="1">
        <f>IF(Table2[[#This Row],[Previous Position]]&lt;4,3,(IF(Table2[[#This Row],[Previous Position]]&gt;10,1,2)))</f>
        <v>1</v>
      </c>
      <c r="F883" s="1">
        <v>20</v>
      </c>
      <c r="G883" s="1">
        <v>0</v>
      </c>
      <c r="H883" s="1" t="s">
        <v>5685</v>
      </c>
      <c r="I883" s="1">
        <v>0</v>
      </c>
      <c r="J883" s="1">
        <v>0</v>
      </c>
      <c r="K883" s="1">
        <v>0.86</v>
      </c>
      <c r="L883" s="1">
        <v>24800000</v>
      </c>
      <c r="M883" s="1" t="s">
        <v>3899</v>
      </c>
    </row>
    <row r="884" spans="1:13" x14ac:dyDescent="0.25">
      <c r="A884" s="1" t="s">
        <v>5684</v>
      </c>
      <c r="B884" s="1">
        <v>18</v>
      </c>
      <c r="C884" s="1">
        <v>0</v>
      </c>
      <c r="D884" s="1">
        <f>IF(Table2[[#This Row],[Position]]&lt;4,3,(IF(Table2[[#This Row],[Position]]&gt;10,1,2)))</f>
        <v>1</v>
      </c>
      <c r="E884" s="1">
        <f>IF(Table2[[#This Row],[Previous Position]]&lt;4,3,(IF(Table2[[#This Row],[Previous Position]]&gt;10,1,2)))</f>
        <v>3</v>
      </c>
      <c r="F884" s="1">
        <v>20</v>
      </c>
      <c r="G884" s="1">
        <v>3.68</v>
      </c>
      <c r="H884" s="1" t="s">
        <v>5683</v>
      </c>
      <c r="I884" s="1">
        <v>0</v>
      </c>
      <c r="J884" s="1">
        <v>0</v>
      </c>
      <c r="K884" s="1">
        <v>0.98</v>
      </c>
      <c r="L884" s="1">
        <v>441000000</v>
      </c>
      <c r="M884" s="1" t="s">
        <v>5682</v>
      </c>
    </row>
    <row r="885" spans="1:13" x14ac:dyDescent="0.25">
      <c r="A885" s="1" t="s">
        <v>5681</v>
      </c>
      <c r="B885" s="1">
        <v>20</v>
      </c>
      <c r="C885" s="1">
        <v>14</v>
      </c>
      <c r="D885" s="1">
        <f>IF(Table2[[#This Row],[Position]]&lt;4,3,(IF(Table2[[#This Row],[Position]]&gt;10,1,2)))</f>
        <v>1</v>
      </c>
      <c r="E885" s="1">
        <f>IF(Table2[[#This Row],[Previous Position]]&lt;4,3,(IF(Table2[[#This Row],[Previous Position]]&gt;10,1,2)))</f>
        <v>1</v>
      </c>
      <c r="F885" s="1">
        <v>20</v>
      </c>
      <c r="G885" s="1">
        <v>0</v>
      </c>
      <c r="H885" s="1" t="s">
        <v>5680</v>
      </c>
      <c r="I885" s="1">
        <v>0</v>
      </c>
      <c r="J885" s="1">
        <v>0</v>
      </c>
      <c r="K885" s="1">
        <v>0.1</v>
      </c>
      <c r="L885" s="1">
        <v>425000</v>
      </c>
      <c r="M885" s="1" t="s">
        <v>5679</v>
      </c>
    </row>
    <row r="886" spans="1:13" x14ac:dyDescent="0.25">
      <c r="A886" s="1" t="s">
        <v>5678</v>
      </c>
      <c r="B886" s="1">
        <v>18</v>
      </c>
      <c r="C886" s="1">
        <v>0</v>
      </c>
      <c r="D886" s="1">
        <f>IF(Table2[[#This Row],[Position]]&lt;4,3,(IF(Table2[[#This Row],[Position]]&gt;10,1,2)))</f>
        <v>1</v>
      </c>
      <c r="E886" s="1">
        <f>IF(Table2[[#This Row],[Previous Position]]&lt;4,3,(IF(Table2[[#This Row],[Previous Position]]&gt;10,1,2)))</f>
        <v>3</v>
      </c>
      <c r="F886" s="1">
        <v>20</v>
      </c>
      <c r="G886" s="1">
        <v>25.66</v>
      </c>
      <c r="H886" s="1" t="s">
        <v>5677</v>
      </c>
      <c r="I886" s="1">
        <v>0</v>
      </c>
      <c r="J886" s="1">
        <v>0</v>
      </c>
      <c r="K886" s="1">
        <v>0.59</v>
      </c>
      <c r="L886" s="1">
        <v>312000000</v>
      </c>
      <c r="M886" s="1" t="s">
        <v>5676</v>
      </c>
    </row>
    <row r="887" spans="1:13" x14ac:dyDescent="0.25">
      <c r="A887" s="1" t="s">
        <v>5675</v>
      </c>
      <c r="B887" s="1">
        <v>18</v>
      </c>
      <c r="C887" s="1">
        <v>15</v>
      </c>
      <c r="D887" s="1">
        <f>IF(Table2[[#This Row],[Position]]&lt;4,3,(IF(Table2[[#This Row],[Position]]&gt;10,1,2)))</f>
        <v>1</v>
      </c>
      <c r="E887" s="1">
        <f>IF(Table2[[#This Row],[Previous Position]]&lt;4,3,(IF(Table2[[#This Row],[Previous Position]]&gt;10,1,2)))</f>
        <v>1</v>
      </c>
      <c r="F887" s="1">
        <v>20</v>
      </c>
      <c r="G887" s="1">
        <v>0</v>
      </c>
      <c r="H887" s="1" t="s">
        <v>5674</v>
      </c>
      <c r="I887" s="1">
        <v>0</v>
      </c>
      <c r="J887" s="1">
        <v>0</v>
      </c>
      <c r="K887" s="1">
        <v>0.45</v>
      </c>
      <c r="L887" s="1">
        <v>48200000</v>
      </c>
      <c r="M887" s="1" t="s">
        <v>5673</v>
      </c>
    </row>
    <row r="888" spans="1:13" x14ac:dyDescent="0.25">
      <c r="A888" s="1" t="s">
        <v>5672</v>
      </c>
      <c r="B888" s="1">
        <v>18</v>
      </c>
      <c r="C888" s="1">
        <v>0</v>
      </c>
      <c r="D888" s="1">
        <f>IF(Table2[[#This Row],[Position]]&lt;4,3,(IF(Table2[[#This Row],[Position]]&gt;10,1,2)))</f>
        <v>1</v>
      </c>
      <c r="E888" s="1">
        <f>IF(Table2[[#This Row],[Previous Position]]&lt;4,3,(IF(Table2[[#This Row],[Previous Position]]&gt;10,1,2)))</f>
        <v>3</v>
      </c>
      <c r="F888" s="1">
        <v>20</v>
      </c>
      <c r="G888" s="1">
        <v>0</v>
      </c>
      <c r="H888" s="1" t="s">
        <v>5660</v>
      </c>
      <c r="I888" s="1">
        <v>0</v>
      </c>
      <c r="J888" s="1">
        <v>0</v>
      </c>
      <c r="K888" s="1">
        <v>0.92</v>
      </c>
      <c r="L888" s="1">
        <v>326000000</v>
      </c>
      <c r="M888" s="1" t="s">
        <v>5671</v>
      </c>
    </row>
    <row r="889" spans="1:13" x14ac:dyDescent="0.25">
      <c r="A889" s="1" t="s">
        <v>4640</v>
      </c>
      <c r="B889" s="1">
        <v>20</v>
      </c>
      <c r="C889" s="1">
        <v>0</v>
      </c>
      <c r="D889" s="1">
        <f>IF(Table2[[#This Row],[Position]]&lt;4,3,(IF(Table2[[#This Row],[Position]]&gt;10,1,2)))</f>
        <v>1</v>
      </c>
      <c r="E889" s="1">
        <f>IF(Table2[[#This Row],[Previous Position]]&lt;4,3,(IF(Table2[[#This Row],[Previous Position]]&gt;10,1,2)))</f>
        <v>3</v>
      </c>
      <c r="F889" s="1">
        <v>20</v>
      </c>
      <c r="G889" s="1">
        <v>0</v>
      </c>
      <c r="H889" s="1" t="s">
        <v>5670</v>
      </c>
      <c r="I889" s="1">
        <v>0</v>
      </c>
      <c r="J889" s="1">
        <v>0</v>
      </c>
      <c r="K889" s="1">
        <v>0.54</v>
      </c>
      <c r="L889" s="1">
        <v>32000</v>
      </c>
      <c r="M889" s="1" t="s">
        <v>4641</v>
      </c>
    </row>
    <row r="890" spans="1:13" x14ac:dyDescent="0.25">
      <c r="A890" s="1" t="s">
        <v>5669</v>
      </c>
      <c r="B890" s="1">
        <v>18</v>
      </c>
      <c r="C890" s="1">
        <v>13</v>
      </c>
      <c r="D890" s="1">
        <f>IF(Table2[[#This Row],[Position]]&lt;4,3,(IF(Table2[[#This Row],[Position]]&gt;10,1,2)))</f>
        <v>1</v>
      </c>
      <c r="E890" s="1">
        <f>IF(Table2[[#This Row],[Previous Position]]&lt;4,3,(IF(Table2[[#This Row],[Previous Position]]&gt;10,1,2)))</f>
        <v>1</v>
      </c>
      <c r="F890" s="1">
        <v>20</v>
      </c>
      <c r="G890" s="1">
        <v>0</v>
      </c>
      <c r="H890" s="1" t="s">
        <v>5668</v>
      </c>
      <c r="I890" s="1">
        <v>0</v>
      </c>
      <c r="J890" s="1">
        <v>0</v>
      </c>
      <c r="K890" s="1">
        <v>0.56000000000000005</v>
      </c>
      <c r="L890" s="1">
        <v>1290000</v>
      </c>
      <c r="M890" s="1" t="s">
        <v>5667</v>
      </c>
    </row>
    <row r="891" spans="1:13" x14ac:dyDescent="0.25">
      <c r="A891" s="1" t="s">
        <v>5666</v>
      </c>
      <c r="B891" s="1">
        <v>18</v>
      </c>
      <c r="C891" s="1">
        <v>15</v>
      </c>
      <c r="D891" s="1">
        <f>IF(Table2[[#This Row],[Position]]&lt;4,3,(IF(Table2[[#This Row],[Position]]&gt;10,1,2)))</f>
        <v>1</v>
      </c>
      <c r="E891" s="1">
        <f>IF(Table2[[#This Row],[Previous Position]]&lt;4,3,(IF(Table2[[#This Row],[Previous Position]]&gt;10,1,2)))</f>
        <v>1</v>
      </c>
      <c r="F891" s="1">
        <v>20</v>
      </c>
      <c r="G891" s="1">
        <v>0</v>
      </c>
      <c r="H891" s="1" t="s">
        <v>5665</v>
      </c>
      <c r="I891" s="1">
        <v>0</v>
      </c>
      <c r="J891" s="1">
        <v>0</v>
      </c>
      <c r="K891" s="1">
        <v>0.36</v>
      </c>
      <c r="L891" s="1">
        <v>36800000</v>
      </c>
      <c r="M891" s="1" t="s">
        <v>5664</v>
      </c>
    </row>
    <row r="892" spans="1:13" x14ac:dyDescent="0.25">
      <c r="A892" s="1" t="s">
        <v>4952</v>
      </c>
      <c r="B892" s="1">
        <v>18</v>
      </c>
      <c r="C892" s="1">
        <v>0</v>
      </c>
      <c r="D892" s="1">
        <f>IF(Table2[[#This Row],[Position]]&lt;4,3,(IF(Table2[[#This Row],[Position]]&gt;10,1,2)))</f>
        <v>1</v>
      </c>
      <c r="E892" s="1">
        <f>IF(Table2[[#This Row],[Previous Position]]&lt;4,3,(IF(Table2[[#This Row],[Previous Position]]&gt;10,1,2)))</f>
        <v>3</v>
      </c>
      <c r="F892" s="1">
        <v>20</v>
      </c>
      <c r="G892" s="1">
        <v>0</v>
      </c>
      <c r="H892" s="1" t="s">
        <v>5660</v>
      </c>
      <c r="I892" s="1">
        <v>0</v>
      </c>
      <c r="J892" s="1">
        <v>0</v>
      </c>
      <c r="K892" s="1">
        <v>0.99</v>
      </c>
      <c r="L892" s="1">
        <v>91300000</v>
      </c>
      <c r="M892" s="1" t="s">
        <v>4953</v>
      </c>
    </row>
    <row r="893" spans="1:13" x14ac:dyDescent="0.25">
      <c r="A893" s="1" t="s">
        <v>5663</v>
      </c>
      <c r="B893" s="1">
        <v>18</v>
      </c>
      <c r="C893" s="1">
        <v>18</v>
      </c>
      <c r="D893" s="1">
        <f>IF(Table2[[#This Row],[Position]]&lt;4,3,(IF(Table2[[#This Row],[Position]]&gt;10,1,2)))</f>
        <v>1</v>
      </c>
      <c r="E893" s="1">
        <f>IF(Table2[[#This Row],[Previous Position]]&lt;4,3,(IF(Table2[[#This Row],[Previous Position]]&gt;10,1,2)))</f>
        <v>1</v>
      </c>
      <c r="F893" s="1">
        <v>20</v>
      </c>
      <c r="G893" s="1">
        <v>9.76</v>
      </c>
      <c r="H893" s="1" t="s">
        <v>5662</v>
      </c>
      <c r="I893" s="1">
        <v>0</v>
      </c>
      <c r="J893" s="1">
        <v>0</v>
      </c>
      <c r="K893" s="1">
        <v>0.94</v>
      </c>
      <c r="L893" s="1">
        <v>290000000</v>
      </c>
      <c r="M893" s="1" t="s">
        <v>5661</v>
      </c>
    </row>
    <row r="894" spans="1:13" x14ac:dyDescent="0.25">
      <c r="A894" s="1" t="s">
        <v>4460</v>
      </c>
      <c r="B894" s="1">
        <v>16</v>
      </c>
      <c r="C894" s="1">
        <v>18</v>
      </c>
      <c r="D894" s="1">
        <f>IF(Table2[[#This Row],[Position]]&lt;4,3,(IF(Table2[[#This Row],[Position]]&gt;10,1,2)))</f>
        <v>1</v>
      </c>
      <c r="E894" s="1">
        <f>IF(Table2[[#This Row],[Previous Position]]&lt;4,3,(IF(Table2[[#This Row],[Previous Position]]&gt;10,1,2)))</f>
        <v>1</v>
      </c>
      <c r="F894" s="1">
        <v>10</v>
      </c>
      <c r="G894" s="1">
        <v>0</v>
      </c>
      <c r="H894" s="1" t="s">
        <v>5660</v>
      </c>
      <c r="I894" s="1">
        <v>0</v>
      </c>
      <c r="J894" s="1">
        <v>0</v>
      </c>
      <c r="K894" s="1">
        <v>0.99</v>
      </c>
      <c r="L894" s="1">
        <v>22200000</v>
      </c>
      <c r="M894" s="1" t="s">
        <v>4064</v>
      </c>
    </row>
    <row r="895" spans="1:13" x14ac:dyDescent="0.25">
      <c r="A895" s="1" t="s">
        <v>1401</v>
      </c>
      <c r="B895" s="1">
        <v>16</v>
      </c>
      <c r="C895" s="1">
        <v>10</v>
      </c>
      <c r="D895" s="1">
        <f>IF(Table2[[#This Row],[Position]]&lt;4,3,(IF(Table2[[#This Row],[Position]]&gt;10,1,2)))</f>
        <v>1</v>
      </c>
      <c r="E895" s="1">
        <f>IF(Table2[[#This Row],[Previous Position]]&lt;4,3,(IF(Table2[[#This Row],[Previous Position]]&gt;10,1,2)))</f>
        <v>2</v>
      </c>
      <c r="F895" s="1">
        <v>10</v>
      </c>
      <c r="G895" s="1">
        <v>24.84</v>
      </c>
      <c r="H895" s="1" t="s">
        <v>5659</v>
      </c>
      <c r="I895" s="1">
        <v>0</v>
      </c>
      <c r="J895" s="1">
        <v>0</v>
      </c>
      <c r="K895" s="1">
        <v>0.8</v>
      </c>
      <c r="L895" s="1">
        <v>140000000</v>
      </c>
      <c r="M895" s="1" t="s">
        <v>1403</v>
      </c>
    </row>
    <row r="896" spans="1:13" x14ac:dyDescent="0.25">
      <c r="A896" s="1" t="s">
        <v>5515</v>
      </c>
      <c r="B896" s="1">
        <v>18</v>
      </c>
      <c r="C896" s="1">
        <v>19</v>
      </c>
      <c r="D896" s="1">
        <f>IF(Table2[[#This Row],[Position]]&lt;4,3,(IF(Table2[[#This Row],[Position]]&gt;10,1,2)))</f>
        <v>1</v>
      </c>
      <c r="E896" s="1">
        <f>IF(Table2[[#This Row],[Previous Position]]&lt;4,3,(IF(Table2[[#This Row],[Previous Position]]&gt;10,1,2)))</f>
        <v>1</v>
      </c>
      <c r="F896" s="1">
        <v>10</v>
      </c>
      <c r="G896" s="1">
        <v>0</v>
      </c>
      <c r="H896" s="1" t="s">
        <v>5658</v>
      </c>
      <c r="I896" s="1">
        <v>0</v>
      </c>
      <c r="J896" s="1">
        <v>0</v>
      </c>
      <c r="K896" s="1">
        <v>0.96</v>
      </c>
      <c r="L896" s="1">
        <v>115000000</v>
      </c>
      <c r="M896" s="1" t="s">
        <v>5517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Competitive analysis</vt:lpstr>
      <vt:lpstr>Visibility Analysis</vt:lpstr>
      <vt:lpstr>Marketo</vt:lpstr>
      <vt:lpstr>Eloqua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lyenas</dc:creator>
  <cp:lastModifiedBy>Lyena</cp:lastModifiedBy>
  <cp:lastPrinted>2015-03-12T21:29:54Z</cp:lastPrinted>
  <dcterms:created xsi:type="dcterms:W3CDTF">2015-03-11T23:33:22Z</dcterms:created>
  <dcterms:modified xsi:type="dcterms:W3CDTF">2015-03-20T23:43:20Z</dcterms:modified>
</cp:coreProperties>
</file>